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'000300'!$A$1:$N$1</definedName>
  </definedNames>
  <calcPr calcId="152511"/>
</workbook>
</file>

<file path=xl/calcChain.xml><?xml version="1.0" encoding="utf-8"?>
<calcChain xmlns="http://schemas.openxmlformats.org/spreadsheetml/2006/main">
  <c r="C2" i="2" l="1"/>
  <c r="L3" i="1"/>
  <c r="E2" i="1" l="1"/>
  <c r="E3" i="1" s="1"/>
  <c r="F2" i="1" l="1"/>
  <c r="E4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M3" i="1"/>
  <c r="N3" i="1" s="1"/>
  <c r="G2" i="1" l="1"/>
  <c r="F3" i="1"/>
  <c r="F4" i="1" s="1"/>
  <c r="E5" i="1"/>
  <c r="G3" i="1" l="1"/>
  <c r="H3" i="1" s="1"/>
  <c r="F5" i="1"/>
  <c r="E6" i="1"/>
  <c r="I3" i="1" l="1"/>
  <c r="J3" i="1" s="1"/>
  <c r="G4" i="1"/>
  <c r="H4" i="1" s="1"/>
  <c r="F6" i="1"/>
  <c r="E7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3" i="1"/>
  <c r="B16" i="2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G5" i="1" l="1"/>
  <c r="H5" i="1" s="1"/>
  <c r="I4" i="1"/>
  <c r="J4" i="1" s="1"/>
  <c r="K4" i="1" s="1"/>
  <c r="F7" i="1"/>
  <c r="E10" i="2"/>
  <c r="E6" i="2"/>
  <c r="E11" i="2"/>
  <c r="E7" i="2"/>
  <c r="E12" i="2"/>
  <c r="E8" i="2"/>
  <c r="E4" i="2"/>
  <c r="E13" i="2"/>
  <c r="E9" i="2"/>
  <c r="E5" i="2"/>
  <c r="E17" i="2"/>
  <c r="E3" i="2"/>
  <c r="E14" i="2"/>
  <c r="E15" i="2"/>
  <c r="E16" i="2" s="1"/>
  <c r="E18" i="2" s="1"/>
  <c r="E8" i="1"/>
  <c r="G6" i="1" l="1"/>
  <c r="G7" i="1" s="1"/>
  <c r="I5" i="1"/>
  <c r="J5" i="1" s="1"/>
  <c r="F8" i="1"/>
  <c r="L4" i="1"/>
  <c r="M4" i="1" s="1"/>
  <c r="N4" i="1" s="1"/>
  <c r="E9" i="1"/>
  <c r="H6" i="1" l="1"/>
  <c r="F9" i="1"/>
  <c r="I6" i="1"/>
  <c r="J6" i="1" s="1"/>
  <c r="G8" i="1"/>
  <c r="H7" i="1"/>
  <c r="K5" i="1"/>
  <c r="E10" i="1"/>
  <c r="F10" i="1" s="1"/>
  <c r="I7" i="1" l="1"/>
  <c r="J7" i="1" s="1"/>
  <c r="L5" i="1"/>
  <c r="M5" i="1" s="1"/>
  <c r="N5" i="1" s="1"/>
  <c r="G9" i="1"/>
  <c r="H8" i="1"/>
  <c r="K6" i="1"/>
  <c r="L6" i="1" s="1"/>
  <c r="E11" i="1"/>
  <c r="F11" i="1" s="1"/>
  <c r="I8" i="1" l="1"/>
  <c r="J8" i="1" s="1"/>
  <c r="M6" i="1"/>
  <c r="N6" i="1" s="1"/>
  <c r="G10" i="1"/>
  <c r="H9" i="1"/>
  <c r="K7" i="1"/>
  <c r="E12" i="1"/>
  <c r="F12" i="1" s="1"/>
  <c r="I9" i="1" l="1"/>
  <c r="J9" i="1" s="1"/>
  <c r="L7" i="1"/>
  <c r="M7" i="1" s="1"/>
  <c r="N7" i="1" s="1"/>
  <c r="G11" i="1"/>
  <c r="H10" i="1"/>
  <c r="K8" i="1"/>
  <c r="E13" i="1"/>
  <c r="F13" i="1" s="1"/>
  <c r="I10" i="1" l="1"/>
  <c r="J10" i="1" s="1"/>
  <c r="L8" i="1"/>
  <c r="M8" i="1" s="1"/>
  <c r="N8" i="1" s="1"/>
  <c r="G12" i="1"/>
  <c r="H11" i="1"/>
  <c r="K9" i="1"/>
  <c r="L9" i="1" s="1"/>
  <c r="E14" i="1"/>
  <c r="F14" i="1" s="1"/>
  <c r="M9" i="1" l="1"/>
  <c r="N9" i="1" s="1"/>
  <c r="I11" i="1"/>
  <c r="J11" i="1" s="1"/>
  <c r="G13" i="1"/>
  <c r="H12" i="1"/>
  <c r="K10" i="1"/>
  <c r="E15" i="1"/>
  <c r="F15" i="1" s="1"/>
  <c r="I12" i="1" l="1"/>
  <c r="J12" i="1" s="1"/>
  <c r="G14" i="1"/>
  <c r="H13" i="1"/>
  <c r="L10" i="1"/>
  <c r="M10" i="1" s="1"/>
  <c r="N10" i="1" s="1"/>
  <c r="E16" i="1"/>
  <c r="F16" i="1" s="1"/>
  <c r="I13" i="1" l="1"/>
  <c r="J13" i="1" s="1"/>
  <c r="G15" i="1"/>
  <c r="H14" i="1"/>
  <c r="K11" i="1"/>
  <c r="L11" i="1" s="1"/>
  <c r="M11" i="1" s="1"/>
  <c r="N11" i="1" s="1"/>
  <c r="K12" i="1"/>
  <c r="L12" i="1" s="1"/>
  <c r="E17" i="1"/>
  <c r="F17" i="1" s="1"/>
  <c r="I14" i="1" l="1"/>
  <c r="J14" i="1" s="1"/>
  <c r="G16" i="1"/>
  <c r="H15" i="1"/>
  <c r="K13" i="1"/>
  <c r="L13" i="1" s="1"/>
  <c r="M12" i="1"/>
  <c r="N12" i="1" s="1"/>
  <c r="E18" i="1"/>
  <c r="F18" i="1" s="1"/>
  <c r="I15" i="1" l="1"/>
  <c r="J15" i="1" s="1"/>
  <c r="K15" i="1" s="1"/>
  <c r="L15" i="1" s="1"/>
  <c r="G17" i="1"/>
  <c r="H16" i="1"/>
  <c r="K14" i="1"/>
  <c r="L14" i="1" s="1"/>
  <c r="M13" i="1"/>
  <c r="N13" i="1" s="1"/>
  <c r="E19" i="1"/>
  <c r="F19" i="1" s="1"/>
  <c r="I16" i="1" l="1"/>
  <c r="J16" i="1" s="1"/>
  <c r="K16" i="1" s="1"/>
  <c r="G18" i="1"/>
  <c r="H17" i="1"/>
  <c r="M14" i="1"/>
  <c r="N14" i="1" s="1"/>
  <c r="E20" i="1"/>
  <c r="F20" i="1" s="1"/>
  <c r="I17" i="1" l="1"/>
  <c r="J17" i="1" s="1"/>
  <c r="K17" i="1" s="1"/>
  <c r="L17" i="1" s="1"/>
  <c r="G19" i="1"/>
  <c r="H18" i="1"/>
  <c r="M15" i="1"/>
  <c r="N15" i="1" s="1"/>
  <c r="L16" i="1"/>
  <c r="E21" i="1"/>
  <c r="F21" i="1" s="1"/>
  <c r="I18" i="1" l="1"/>
  <c r="J18" i="1" s="1"/>
  <c r="K18" i="1" s="1"/>
  <c r="G20" i="1"/>
  <c r="H19" i="1"/>
  <c r="M16" i="1"/>
  <c r="N16" i="1" s="1"/>
  <c r="E22" i="1"/>
  <c r="F22" i="1" s="1"/>
  <c r="I19" i="1" l="1"/>
  <c r="J19" i="1" s="1"/>
  <c r="K19" i="1" s="1"/>
  <c r="G21" i="1"/>
  <c r="H20" i="1"/>
  <c r="L18" i="1"/>
  <c r="M17" i="1"/>
  <c r="N17" i="1" s="1"/>
  <c r="E23" i="1"/>
  <c r="F23" i="1" s="1"/>
  <c r="I20" i="1" l="1"/>
  <c r="J20" i="1" s="1"/>
  <c r="K20" i="1" s="1"/>
  <c r="L20" i="1" s="1"/>
  <c r="G22" i="1"/>
  <c r="H21" i="1"/>
  <c r="M18" i="1"/>
  <c r="N18" i="1" s="1"/>
  <c r="L19" i="1"/>
  <c r="E24" i="1"/>
  <c r="F24" i="1" s="1"/>
  <c r="I21" i="1" l="1"/>
  <c r="J21" i="1" s="1"/>
  <c r="K21" i="1" s="1"/>
  <c r="L21" i="1" s="1"/>
  <c r="G23" i="1"/>
  <c r="H22" i="1"/>
  <c r="M19" i="1"/>
  <c r="N19" i="1" s="1"/>
  <c r="E25" i="1"/>
  <c r="F25" i="1" s="1"/>
  <c r="I22" i="1" l="1"/>
  <c r="J22" i="1" s="1"/>
  <c r="K22" i="1" s="1"/>
  <c r="L22" i="1" s="1"/>
  <c r="G24" i="1"/>
  <c r="H23" i="1"/>
  <c r="M20" i="1"/>
  <c r="N20" i="1" s="1"/>
  <c r="E26" i="1"/>
  <c r="F26" i="1" s="1"/>
  <c r="I23" i="1" l="1"/>
  <c r="J23" i="1" s="1"/>
  <c r="K23" i="1" s="1"/>
  <c r="L23" i="1" s="1"/>
  <c r="G25" i="1"/>
  <c r="H24" i="1"/>
  <c r="M21" i="1"/>
  <c r="N21" i="1" s="1"/>
  <c r="E27" i="1"/>
  <c r="F27" i="1" s="1"/>
  <c r="I24" i="1" l="1"/>
  <c r="J24" i="1" s="1"/>
  <c r="G26" i="1"/>
  <c r="H25" i="1"/>
  <c r="M22" i="1"/>
  <c r="N22" i="1" s="1"/>
  <c r="E28" i="1"/>
  <c r="F28" i="1" s="1"/>
  <c r="I25" i="1" l="1"/>
  <c r="J25" i="1" s="1"/>
  <c r="K25" i="1" s="1"/>
  <c r="L25" i="1" s="1"/>
  <c r="G27" i="1"/>
  <c r="H26" i="1"/>
  <c r="K24" i="1"/>
  <c r="L24" i="1" s="1"/>
  <c r="M23" i="1"/>
  <c r="N23" i="1" s="1"/>
  <c r="E29" i="1"/>
  <c r="F29" i="1" s="1"/>
  <c r="I26" i="1" l="1"/>
  <c r="J26" i="1" s="1"/>
  <c r="K26" i="1" s="1"/>
  <c r="L26" i="1" s="1"/>
  <c r="G28" i="1"/>
  <c r="H27" i="1"/>
  <c r="M24" i="1"/>
  <c r="N24" i="1" s="1"/>
  <c r="E30" i="1"/>
  <c r="F30" i="1" s="1"/>
  <c r="I27" i="1" l="1"/>
  <c r="J27" i="1" s="1"/>
  <c r="K27" i="1" s="1"/>
  <c r="L27" i="1" s="1"/>
  <c r="G29" i="1"/>
  <c r="H28" i="1"/>
  <c r="M25" i="1"/>
  <c r="N25" i="1" s="1"/>
  <c r="E31" i="1"/>
  <c r="F31" i="1" s="1"/>
  <c r="I28" i="1" l="1"/>
  <c r="J28" i="1" s="1"/>
  <c r="K28" i="1" s="1"/>
  <c r="L28" i="1" s="1"/>
  <c r="G30" i="1"/>
  <c r="H29" i="1"/>
  <c r="M26" i="1"/>
  <c r="N26" i="1" s="1"/>
  <c r="E32" i="1"/>
  <c r="F32" i="1" s="1"/>
  <c r="I29" i="1" l="1"/>
  <c r="J29" i="1" s="1"/>
  <c r="K29" i="1" s="1"/>
  <c r="L29" i="1" s="1"/>
  <c r="G31" i="1"/>
  <c r="H30" i="1"/>
  <c r="M27" i="1"/>
  <c r="N27" i="1" s="1"/>
  <c r="E33" i="1"/>
  <c r="F33" i="1" s="1"/>
  <c r="I30" i="1" l="1"/>
  <c r="J30" i="1" s="1"/>
  <c r="K30" i="1" s="1"/>
  <c r="L30" i="1" s="1"/>
  <c r="G32" i="1"/>
  <c r="H31" i="1"/>
  <c r="M28" i="1"/>
  <c r="N28" i="1" s="1"/>
  <c r="E34" i="1"/>
  <c r="F34" i="1" s="1"/>
  <c r="I31" i="1" l="1"/>
  <c r="J31" i="1" s="1"/>
  <c r="K31" i="1" s="1"/>
  <c r="L31" i="1" s="1"/>
  <c r="G33" i="1"/>
  <c r="H32" i="1"/>
  <c r="M29" i="1"/>
  <c r="N29" i="1" s="1"/>
  <c r="E35" i="1"/>
  <c r="F35" i="1" s="1"/>
  <c r="I32" i="1" l="1"/>
  <c r="J32" i="1" s="1"/>
  <c r="K32" i="1" s="1"/>
  <c r="L32" i="1" s="1"/>
  <c r="G34" i="1"/>
  <c r="H33" i="1"/>
  <c r="M30" i="1"/>
  <c r="N30" i="1" s="1"/>
  <c r="E36" i="1"/>
  <c r="F36" i="1" s="1"/>
  <c r="I33" i="1" l="1"/>
  <c r="J33" i="1" s="1"/>
  <c r="K33" i="1" s="1"/>
  <c r="L33" i="1" s="1"/>
  <c r="G35" i="1"/>
  <c r="H34" i="1"/>
  <c r="M31" i="1"/>
  <c r="N31" i="1" s="1"/>
  <c r="E37" i="1"/>
  <c r="F37" i="1" s="1"/>
  <c r="I34" i="1" l="1"/>
  <c r="J34" i="1" s="1"/>
  <c r="K34" i="1" s="1"/>
  <c r="L34" i="1" s="1"/>
  <c r="G36" i="1"/>
  <c r="H35" i="1"/>
  <c r="M32" i="1"/>
  <c r="N32" i="1" s="1"/>
  <c r="E38" i="1"/>
  <c r="F38" i="1" s="1"/>
  <c r="I35" i="1" l="1"/>
  <c r="J35" i="1" s="1"/>
  <c r="K35" i="1" s="1"/>
  <c r="L35" i="1" s="1"/>
  <c r="G37" i="1"/>
  <c r="H36" i="1"/>
  <c r="M33" i="1"/>
  <c r="N33" i="1" s="1"/>
  <c r="E39" i="1"/>
  <c r="F39" i="1" s="1"/>
  <c r="I36" i="1" l="1"/>
  <c r="J36" i="1" s="1"/>
  <c r="K36" i="1" s="1"/>
  <c r="L36" i="1" s="1"/>
  <c r="G38" i="1"/>
  <c r="H37" i="1"/>
  <c r="M34" i="1"/>
  <c r="N34" i="1" s="1"/>
  <c r="E40" i="1"/>
  <c r="F40" i="1" s="1"/>
  <c r="I37" i="1" l="1"/>
  <c r="J37" i="1" s="1"/>
  <c r="K37" i="1" s="1"/>
  <c r="L37" i="1" s="1"/>
  <c r="G39" i="1"/>
  <c r="H38" i="1"/>
  <c r="M35" i="1"/>
  <c r="N35" i="1" s="1"/>
  <c r="E41" i="1"/>
  <c r="F41" i="1" s="1"/>
  <c r="I38" i="1" l="1"/>
  <c r="J38" i="1" s="1"/>
  <c r="K38" i="1" s="1"/>
  <c r="L38" i="1" s="1"/>
  <c r="G40" i="1"/>
  <c r="H39" i="1"/>
  <c r="M36" i="1"/>
  <c r="N36" i="1" s="1"/>
  <c r="E42" i="1"/>
  <c r="F42" i="1" s="1"/>
  <c r="I39" i="1" l="1"/>
  <c r="J39" i="1" s="1"/>
  <c r="K39" i="1" s="1"/>
  <c r="L39" i="1" s="1"/>
  <c r="G41" i="1"/>
  <c r="H40" i="1"/>
  <c r="M37" i="1"/>
  <c r="N37" i="1" s="1"/>
  <c r="E43" i="1"/>
  <c r="F43" i="1" s="1"/>
  <c r="I40" i="1" l="1"/>
  <c r="J40" i="1" s="1"/>
  <c r="K40" i="1" s="1"/>
  <c r="L40" i="1" s="1"/>
  <c r="G42" i="1"/>
  <c r="H41" i="1"/>
  <c r="M38" i="1"/>
  <c r="N38" i="1" s="1"/>
  <c r="E44" i="1"/>
  <c r="F44" i="1" s="1"/>
  <c r="I41" i="1" l="1"/>
  <c r="J41" i="1" s="1"/>
  <c r="K41" i="1" s="1"/>
  <c r="L41" i="1" s="1"/>
  <c r="G43" i="1"/>
  <c r="H42" i="1"/>
  <c r="M39" i="1"/>
  <c r="N39" i="1" s="1"/>
  <c r="E45" i="1"/>
  <c r="F45" i="1" s="1"/>
  <c r="I42" i="1" l="1"/>
  <c r="J42" i="1" s="1"/>
  <c r="K42" i="1" s="1"/>
  <c r="L42" i="1" s="1"/>
  <c r="G44" i="1"/>
  <c r="H43" i="1"/>
  <c r="M40" i="1"/>
  <c r="N40" i="1" s="1"/>
  <c r="E46" i="1"/>
  <c r="F46" i="1" s="1"/>
  <c r="I43" i="1" l="1"/>
  <c r="J43" i="1" s="1"/>
  <c r="K43" i="1" s="1"/>
  <c r="L43" i="1" s="1"/>
  <c r="G45" i="1"/>
  <c r="H44" i="1"/>
  <c r="M41" i="1"/>
  <c r="N41" i="1" s="1"/>
  <c r="E47" i="1"/>
  <c r="F47" i="1" s="1"/>
  <c r="I44" i="1" l="1"/>
  <c r="J44" i="1" s="1"/>
  <c r="K44" i="1" s="1"/>
  <c r="L44" i="1" s="1"/>
  <c r="G46" i="1"/>
  <c r="H45" i="1"/>
  <c r="M42" i="1"/>
  <c r="N42" i="1" s="1"/>
  <c r="E48" i="1"/>
  <c r="F48" i="1" s="1"/>
  <c r="I45" i="1" l="1"/>
  <c r="J45" i="1" s="1"/>
  <c r="K45" i="1" s="1"/>
  <c r="L45" i="1" s="1"/>
  <c r="G47" i="1"/>
  <c r="H46" i="1"/>
  <c r="M43" i="1"/>
  <c r="N43" i="1" s="1"/>
  <c r="E49" i="1"/>
  <c r="F49" i="1" s="1"/>
  <c r="I46" i="1" l="1"/>
  <c r="J46" i="1" s="1"/>
  <c r="G48" i="1"/>
  <c r="H47" i="1"/>
  <c r="M44" i="1"/>
  <c r="N44" i="1" s="1"/>
  <c r="E50" i="1"/>
  <c r="F50" i="1" s="1"/>
  <c r="I47" i="1" l="1"/>
  <c r="J47" i="1" s="1"/>
  <c r="K47" i="1" s="1"/>
  <c r="L47" i="1" s="1"/>
  <c r="G49" i="1"/>
  <c r="H48" i="1"/>
  <c r="K46" i="1"/>
  <c r="L46" i="1" s="1"/>
  <c r="M45" i="1"/>
  <c r="N45" i="1" s="1"/>
  <c r="E51" i="1"/>
  <c r="F51" i="1" s="1"/>
  <c r="I48" i="1" l="1"/>
  <c r="J48" i="1" s="1"/>
  <c r="K48" i="1" s="1"/>
  <c r="L48" i="1" s="1"/>
  <c r="G50" i="1"/>
  <c r="H49" i="1"/>
  <c r="M46" i="1"/>
  <c r="N46" i="1" s="1"/>
  <c r="E52" i="1"/>
  <c r="F52" i="1" s="1"/>
  <c r="I49" i="1" l="1"/>
  <c r="J49" i="1" s="1"/>
  <c r="K49" i="1" s="1"/>
  <c r="L49" i="1" s="1"/>
  <c r="G51" i="1"/>
  <c r="H50" i="1"/>
  <c r="M47" i="1"/>
  <c r="N47" i="1" s="1"/>
  <c r="E53" i="1"/>
  <c r="F53" i="1" s="1"/>
  <c r="I50" i="1" l="1"/>
  <c r="J50" i="1" s="1"/>
  <c r="K50" i="1" s="1"/>
  <c r="L50" i="1" s="1"/>
  <c r="G52" i="1"/>
  <c r="H51" i="1"/>
  <c r="M48" i="1"/>
  <c r="N48" i="1" s="1"/>
  <c r="E54" i="1"/>
  <c r="F54" i="1" s="1"/>
  <c r="I51" i="1" l="1"/>
  <c r="J51" i="1" s="1"/>
  <c r="K51" i="1" s="1"/>
  <c r="L51" i="1" s="1"/>
  <c r="G53" i="1"/>
  <c r="H52" i="1"/>
  <c r="M49" i="1"/>
  <c r="N49" i="1" s="1"/>
  <c r="E55" i="1"/>
  <c r="F55" i="1" s="1"/>
  <c r="I52" i="1" l="1"/>
  <c r="J52" i="1" s="1"/>
  <c r="K52" i="1" s="1"/>
  <c r="L52" i="1" s="1"/>
  <c r="G54" i="1"/>
  <c r="H53" i="1"/>
  <c r="M50" i="1"/>
  <c r="N50" i="1" s="1"/>
  <c r="E56" i="1"/>
  <c r="F56" i="1" s="1"/>
  <c r="I53" i="1" l="1"/>
  <c r="J53" i="1" s="1"/>
  <c r="K53" i="1" s="1"/>
  <c r="L53" i="1" s="1"/>
  <c r="G55" i="1"/>
  <c r="H54" i="1"/>
  <c r="M51" i="1"/>
  <c r="N51" i="1" s="1"/>
  <c r="E57" i="1"/>
  <c r="F57" i="1" s="1"/>
  <c r="I54" i="1" l="1"/>
  <c r="J54" i="1" s="1"/>
  <c r="K54" i="1" s="1"/>
  <c r="L54" i="1" s="1"/>
  <c r="G56" i="1"/>
  <c r="H55" i="1"/>
  <c r="M52" i="1"/>
  <c r="N52" i="1" s="1"/>
  <c r="E58" i="1"/>
  <c r="F58" i="1" s="1"/>
  <c r="I55" i="1" l="1"/>
  <c r="J55" i="1" s="1"/>
  <c r="K55" i="1" s="1"/>
  <c r="L55" i="1" s="1"/>
  <c r="G57" i="1"/>
  <c r="H56" i="1"/>
  <c r="M53" i="1"/>
  <c r="N53" i="1" s="1"/>
  <c r="E59" i="1"/>
  <c r="F59" i="1" s="1"/>
  <c r="I56" i="1" l="1"/>
  <c r="J56" i="1" s="1"/>
  <c r="K56" i="1" s="1"/>
  <c r="L56" i="1" s="1"/>
  <c r="G58" i="1"/>
  <c r="H57" i="1"/>
  <c r="M54" i="1"/>
  <c r="N54" i="1" s="1"/>
  <c r="E60" i="1"/>
  <c r="F60" i="1" s="1"/>
  <c r="I57" i="1" l="1"/>
  <c r="J57" i="1" s="1"/>
  <c r="K57" i="1" s="1"/>
  <c r="L57" i="1" s="1"/>
  <c r="G59" i="1"/>
  <c r="H58" i="1"/>
  <c r="M55" i="1"/>
  <c r="N55" i="1" s="1"/>
  <c r="E61" i="1"/>
  <c r="F61" i="1" s="1"/>
  <c r="I58" i="1" l="1"/>
  <c r="J58" i="1" s="1"/>
  <c r="K58" i="1" s="1"/>
  <c r="L58" i="1" s="1"/>
  <c r="G60" i="1"/>
  <c r="H59" i="1"/>
  <c r="M56" i="1"/>
  <c r="N56" i="1" s="1"/>
  <c r="E62" i="1"/>
  <c r="F62" i="1" s="1"/>
  <c r="I59" i="1" l="1"/>
  <c r="J59" i="1" s="1"/>
  <c r="K59" i="1" s="1"/>
  <c r="L59" i="1" s="1"/>
  <c r="G61" i="1"/>
  <c r="H60" i="1"/>
  <c r="M57" i="1"/>
  <c r="N57" i="1" s="1"/>
  <c r="E63" i="1"/>
  <c r="F63" i="1" s="1"/>
  <c r="I60" i="1" l="1"/>
  <c r="J60" i="1" s="1"/>
  <c r="K60" i="1" s="1"/>
  <c r="L60" i="1" s="1"/>
  <c r="G62" i="1"/>
  <c r="H61" i="1"/>
  <c r="M58" i="1"/>
  <c r="N58" i="1" s="1"/>
  <c r="E64" i="1"/>
  <c r="F64" i="1" s="1"/>
  <c r="I61" i="1" l="1"/>
  <c r="J61" i="1" s="1"/>
  <c r="K61" i="1" s="1"/>
  <c r="L61" i="1" s="1"/>
  <c r="G63" i="1"/>
  <c r="H62" i="1"/>
  <c r="M59" i="1"/>
  <c r="N59" i="1" s="1"/>
  <c r="E65" i="1"/>
  <c r="F65" i="1" s="1"/>
  <c r="I62" i="1" l="1"/>
  <c r="J62" i="1" s="1"/>
  <c r="K62" i="1" s="1"/>
  <c r="L62" i="1" s="1"/>
  <c r="G64" i="1"/>
  <c r="H63" i="1"/>
  <c r="M60" i="1"/>
  <c r="N60" i="1" s="1"/>
  <c r="E66" i="1"/>
  <c r="F66" i="1" s="1"/>
  <c r="I63" i="1" l="1"/>
  <c r="J63" i="1" s="1"/>
  <c r="G65" i="1"/>
  <c r="H64" i="1"/>
  <c r="M61" i="1"/>
  <c r="N61" i="1" s="1"/>
  <c r="E67" i="1"/>
  <c r="F67" i="1" s="1"/>
  <c r="I64" i="1" l="1"/>
  <c r="J64" i="1" s="1"/>
  <c r="K64" i="1" s="1"/>
  <c r="L64" i="1" s="1"/>
  <c r="G66" i="1"/>
  <c r="H65" i="1"/>
  <c r="K63" i="1"/>
  <c r="L63" i="1" s="1"/>
  <c r="M62" i="1"/>
  <c r="N62" i="1" s="1"/>
  <c r="E68" i="1"/>
  <c r="F68" i="1" s="1"/>
  <c r="I65" i="1" l="1"/>
  <c r="J65" i="1" s="1"/>
  <c r="K65" i="1" s="1"/>
  <c r="L65" i="1" s="1"/>
  <c r="G67" i="1"/>
  <c r="H66" i="1"/>
  <c r="M63" i="1"/>
  <c r="N63" i="1" s="1"/>
  <c r="E69" i="1"/>
  <c r="F69" i="1" s="1"/>
  <c r="I66" i="1" l="1"/>
  <c r="J66" i="1" s="1"/>
  <c r="K66" i="1" s="1"/>
  <c r="L66" i="1" s="1"/>
  <c r="G68" i="1"/>
  <c r="H67" i="1"/>
  <c r="M64" i="1"/>
  <c r="N64" i="1" s="1"/>
  <c r="E70" i="1"/>
  <c r="F70" i="1" s="1"/>
  <c r="I67" i="1" l="1"/>
  <c r="J67" i="1" s="1"/>
  <c r="G69" i="1"/>
  <c r="H68" i="1"/>
  <c r="M65" i="1"/>
  <c r="N65" i="1" s="1"/>
  <c r="E71" i="1"/>
  <c r="F71" i="1" s="1"/>
  <c r="I68" i="1" l="1"/>
  <c r="J68" i="1" s="1"/>
  <c r="G70" i="1"/>
  <c r="H69" i="1"/>
  <c r="M66" i="1"/>
  <c r="N66" i="1" s="1"/>
  <c r="K67" i="1"/>
  <c r="L67" i="1" s="1"/>
  <c r="E72" i="1"/>
  <c r="F72" i="1" s="1"/>
  <c r="I69" i="1" l="1"/>
  <c r="J69" i="1" s="1"/>
  <c r="K69" i="1" s="1"/>
  <c r="L69" i="1" s="1"/>
  <c r="G71" i="1"/>
  <c r="H70" i="1"/>
  <c r="M67" i="1"/>
  <c r="N67" i="1" s="1"/>
  <c r="K68" i="1"/>
  <c r="L68" i="1" s="1"/>
  <c r="E73" i="1"/>
  <c r="F73" i="1" s="1"/>
  <c r="I70" i="1" l="1"/>
  <c r="J70" i="1" s="1"/>
  <c r="K70" i="1" s="1"/>
  <c r="L70" i="1" s="1"/>
  <c r="G72" i="1"/>
  <c r="H71" i="1"/>
  <c r="M68" i="1"/>
  <c r="N68" i="1" s="1"/>
  <c r="E74" i="1"/>
  <c r="F74" i="1" s="1"/>
  <c r="I71" i="1" l="1"/>
  <c r="J71" i="1" s="1"/>
  <c r="K71" i="1" s="1"/>
  <c r="L71" i="1" s="1"/>
  <c r="G73" i="1"/>
  <c r="H72" i="1"/>
  <c r="M69" i="1"/>
  <c r="N69" i="1" s="1"/>
  <c r="E75" i="1"/>
  <c r="F75" i="1" s="1"/>
  <c r="I72" i="1" l="1"/>
  <c r="J72" i="1" s="1"/>
  <c r="K72" i="1" s="1"/>
  <c r="L72" i="1" s="1"/>
  <c r="G74" i="1"/>
  <c r="H73" i="1"/>
  <c r="M70" i="1"/>
  <c r="N70" i="1" s="1"/>
  <c r="E76" i="1"/>
  <c r="F76" i="1" s="1"/>
  <c r="I73" i="1" l="1"/>
  <c r="J73" i="1" s="1"/>
  <c r="K73" i="1" s="1"/>
  <c r="L73" i="1" s="1"/>
  <c r="G75" i="1"/>
  <c r="H74" i="1"/>
  <c r="M71" i="1"/>
  <c r="N71" i="1" s="1"/>
  <c r="E77" i="1"/>
  <c r="F77" i="1" s="1"/>
  <c r="I74" i="1" l="1"/>
  <c r="J74" i="1" s="1"/>
  <c r="K74" i="1" s="1"/>
  <c r="L74" i="1" s="1"/>
  <c r="G76" i="1"/>
  <c r="H75" i="1"/>
  <c r="M72" i="1"/>
  <c r="N72" i="1" s="1"/>
  <c r="E78" i="1"/>
  <c r="F78" i="1" s="1"/>
  <c r="I75" i="1" l="1"/>
  <c r="J75" i="1" s="1"/>
  <c r="G77" i="1"/>
  <c r="H76" i="1"/>
  <c r="M73" i="1"/>
  <c r="N73" i="1" s="1"/>
  <c r="E79" i="1"/>
  <c r="F79" i="1" s="1"/>
  <c r="I76" i="1" l="1"/>
  <c r="J76" i="1" s="1"/>
  <c r="G78" i="1"/>
  <c r="H77" i="1"/>
  <c r="K75" i="1"/>
  <c r="L75" i="1" s="1"/>
  <c r="M74" i="1"/>
  <c r="N74" i="1" s="1"/>
  <c r="E80" i="1"/>
  <c r="F80" i="1" s="1"/>
  <c r="I77" i="1" l="1"/>
  <c r="J77" i="1" s="1"/>
  <c r="K77" i="1" s="1"/>
  <c r="L77" i="1" s="1"/>
  <c r="G79" i="1"/>
  <c r="H78" i="1"/>
  <c r="K76" i="1"/>
  <c r="L76" i="1" s="1"/>
  <c r="M75" i="1"/>
  <c r="N75" i="1" s="1"/>
  <c r="E81" i="1"/>
  <c r="F81" i="1" s="1"/>
  <c r="I78" i="1" l="1"/>
  <c r="J78" i="1" s="1"/>
  <c r="K78" i="1" s="1"/>
  <c r="L78" i="1" s="1"/>
  <c r="G80" i="1"/>
  <c r="H79" i="1"/>
  <c r="M76" i="1"/>
  <c r="N76" i="1" s="1"/>
  <c r="E82" i="1"/>
  <c r="F82" i="1" s="1"/>
  <c r="I79" i="1" l="1"/>
  <c r="J79" i="1" s="1"/>
  <c r="K79" i="1" s="1"/>
  <c r="L79" i="1" s="1"/>
  <c r="G81" i="1"/>
  <c r="H80" i="1"/>
  <c r="M77" i="1"/>
  <c r="N77" i="1" s="1"/>
  <c r="E83" i="1"/>
  <c r="F83" i="1" s="1"/>
  <c r="I80" i="1" l="1"/>
  <c r="J80" i="1" s="1"/>
  <c r="K80" i="1" s="1"/>
  <c r="L80" i="1" s="1"/>
  <c r="G82" i="1"/>
  <c r="H81" i="1"/>
  <c r="M78" i="1"/>
  <c r="N78" i="1" s="1"/>
  <c r="E84" i="1"/>
  <c r="F84" i="1" s="1"/>
  <c r="I81" i="1" l="1"/>
  <c r="J81" i="1" s="1"/>
  <c r="K81" i="1" s="1"/>
  <c r="L81" i="1" s="1"/>
  <c r="G83" i="1"/>
  <c r="H82" i="1"/>
  <c r="M79" i="1"/>
  <c r="N79" i="1" s="1"/>
  <c r="E85" i="1"/>
  <c r="F85" i="1" s="1"/>
  <c r="I82" i="1" l="1"/>
  <c r="J82" i="1" s="1"/>
  <c r="K82" i="1" s="1"/>
  <c r="L82" i="1" s="1"/>
  <c r="G84" i="1"/>
  <c r="H83" i="1"/>
  <c r="M80" i="1"/>
  <c r="N80" i="1" s="1"/>
  <c r="E86" i="1"/>
  <c r="F86" i="1" s="1"/>
  <c r="I83" i="1" l="1"/>
  <c r="J83" i="1" s="1"/>
  <c r="K83" i="1" s="1"/>
  <c r="L83" i="1" s="1"/>
  <c r="G85" i="1"/>
  <c r="H84" i="1"/>
  <c r="M81" i="1"/>
  <c r="N81" i="1" s="1"/>
  <c r="E87" i="1"/>
  <c r="F87" i="1" s="1"/>
  <c r="I84" i="1" l="1"/>
  <c r="J84" i="1" s="1"/>
  <c r="K84" i="1" s="1"/>
  <c r="L84" i="1" s="1"/>
  <c r="G86" i="1"/>
  <c r="H85" i="1"/>
  <c r="M82" i="1"/>
  <c r="N82" i="1" s="1"/>
  <c r="E88" i="1"/>
  <c r="F88" i="1" s="1"/>
  <c r="I85" i="1" l="1"/>
  <c r="J85" i="1" s="1"/>
  <c r="K85" i="1" s="1"/>
  <c r="L85" i="1" s="1"/>
  <c r="G87" i="1"/>
  <c r="H86" i="1"/>
  <c r="M83" i="1"/>
  <c r="N83" i="1" s="1"/>
  <c r="E89" i="1"/>
  <c r="F89" i="1" s="1"/>
  <c r="I86" i="1" l="1"/>
  <c r="J86" i="1" s="1"/>
  <c r="K86" i="1" s="1"/>
  <c r="L86" i="1" s="1"/>
  <c r="G88" i="1"/>
  <c r="H87" i="1"/>
  <c r="M84" i="1"/>
  <c r="N84" i="1" s="1"/>
  <c r="E90" i="1"/>
  <c r="F90" i="1" s="1"/>
  <c r="I87" i="1" l="1"/>
  <c r="J87" i="1" s="1"/>
  <c r="K87" i="1" s="1"/>
  <c r="L87" i="1" s="1"/>
  <c r="G89" i="1"/>
  <c r="H88" i="1"/>
  <c r="M85" i="1"/>
  <c r="N85" i="1" s="1"/>
  <c r="E91" i="1"/>
  <c r="F91" i="1" s="1"/>
  <c r="I88" i="1" l="1"/>
  <c r="J88" i="1" s="1"/>
  <c r="K88" i="1" s="1"/>
  <c r="L88" i="1" s="1"/>
  <c r="G90" i="1"/>
  <c r="H89" i="1"/>
  <c r="M86" i="1"/>
  <c r="N86" i="1" s="1"/>
  <c r="E92" i="1"/>
  <c r="F92" i="1" s="1"/>
  <c r="I89" i="1" l="1"/>
  <c r="J89" i="1" s="1"/>
  <c r="K89" i="1" s="1"/>
  <c r="L89" i="1" s="1"/>
  <c r="G91" i="1"/>
  <c r="H90" i="1"/>
  <c r="M87" i="1"/>
  <c r="N87" i="1" s="1"/>
  <c r="E93" i="1"/>
  <c r="F93" i="1" s="1"/>
  <c r="I90" i="1" l="1"/>
  <c r="J90" i="1" s="1"/>
  <c r="K90" i="1" s="1"/>
  <c r="L90" i="1" s="1"/>
  <c r="G92" i="1"/>
  <c r="H91" i="1"/>
  <c r="M88" i="1"/>
  <c r="M89" i="1" s="1"/>
  <c r="N89" i="1" s="1"/>
  <c r="E94" i="1"/>
  <c r="F94" i="1" s="1"/>
  <c r="I91" i="1" l="1"/>
  <c r="J91" i="1" s="1"/>
  <c r="K91" i="1" s="1"/>
  <c r="L91" i="1" s="1"/>
  <c r="G93" i="1"/>
  <c r="H92" i="1"/>
  <c r="M90" i="1"/>
  <c r="N90" i="1" s="1"/>
  <c r="N88" i="1"/>
  <c r="E95" i="1"/>
  <c r="F95" i="1" s="1"/>
  <c r="I92" i="1" l="1"/>
  <c r="J92" i="1" s="1"/>
  <c r="K92" i="1" s="1"/>
  <c r="L92" i="1" s="1"/>
  <c r="G94" i="1"/>
  <c r="H93" i="1"/>
  <c r="M91" i="1"/>
  <c r="N91" i="1" s="1"/>
  <c r="E96" i="1"/>
  <c r="F96" i="1" s="1"/>
  <c r="I93" i="1" l="1"/>
  <c r="J93" i="1" s="1"/>
  <c r="K93" i="1" s="1"/>
  <c r="L93" i="1" s="1"/>
  <c r="G95" i="1"/>
  <c r="H94" i="1"/>
  <c r="M92" i="1"/>
  <c r="N92" i="1" s="1"/>
  <c r="E97" i="1"/>
  <c r="F97" i="1" s="1"/>
  <c r="I94" i="1" l="1"/>
  <c r="J94" i="1" s="1"/>
  <c r="K94" i="1" s="1"/>
  <c r="L94" i="1" s="1"/>
  <c r="G96" i="1"/>
  <c r="H95" i="1"/>
  <c r="M93" i="1"/>
  <c r="N93" i="1" s="1"/>
  <c r="E98" i="1"/>
  <c r="F98" i="1" s="1"/>
  <c r="I95" i="1" l="1"/>
  <c r="J95" i="1" s="1"/>
  <c r="K95" i="1" s="1"/>
  <c r="L95" i="1" s="1"/>
  <c r="G97" i="1"/>
  <c r="H96" i="1"/>
  <c r="M94" i="1"/>
  <c r="N94" i="1" s="1"/>
  <c r="E99" i="1"/>
  <c r="F99" i="1" s="1"/>
  <c r="I96" i="1" l="1"/>
  <c r="J96" i="1" s="1"/>
  <c r="K96" i="1" s="1"/>
  <c r="L96" i="1" s="1"/>
  <c r="G98" i="1"/>
  <c r="H97" i="1"/>
  <c r="M95" i="1"/>
  <c r="N95" i="1" s="1"/>
  <c r="E100" i="1"/>
  <c r="F100" i="1" s="1"/>
  <c r="I97" i="1" l="1"/>
  <c r="J97" i="1" s="1"/>
  <c r="K97" i="1" s="1"/>
  <c r="L97" i="1" s="1"/>
  <c r="G99" i="1"/>
  <c r="H98" i="1"/>
  <c r="M96" i="1"/>
  <c r="N96" i="1" s="1"/>
  <c r="E101" i="1"/>
  <c r="F101" i="1" s="1"/>
  <c r="I98" i="1" l="1"/>
  <c r="J98" i="1" s="1"/>
  <c r="K98" i="1" s="1"/>
  <c r="L98" i="1" s="1"/>
  <c r="G100" i="1"/>
  <c r="H99" i="1"/>
  <c r="M97" i="1"/>
  <c r="E102" i="1"/>
  <c r="F102" i="1" s="1"/>
  <c r="I99" i="1" l="1"/>
  <c r="J99" i="1" s="1"/>
  <c r="K99" i="1" s="1"/>
  <c r="L99" i="1" s="1"/>
  <c r="G101" i="1"/>
  <c r="H100" i="1"/>
  <c r="M98" i="1"/>
  <c r="N98" i="1" s="1"/>
  <c r="N97" i="1"/>
  <c r="E103" i="1"/>
  <c r="F103" i="1" s="1"/>
  <c r="I100" i="1" l="1"/>
  <c r="J100" i="1" s="1"/>
  <c r="K100" i="1" s="1"/>
  <c r="L100" i="1" s="1"/>
  <c r="G102" i="1"/>
  <c r="H101" i="1"/>
  <c r="M99" i="1"/>
  <c r="N99" i="1" s="1"/>
  <c r="E104" i="1"/>
  <c r="F104" i="1" s="1"/>
  <c r="I101" i="1" l="1"/>
  <c r="J101" i="1" s="1"/>
  <c r="K101" i="1" s="1"/>
  <c r="L101" i="1" s="1"/>
  <c r="G103" i="1"/>
  <c r="H102" i="1"/>
  <c r="M100" i="1"/>
  <c r="N100" i="1" s="1"/>
  <c r="E105" i="1"/>
  <c r="F105" i="1" s="1"/>
  <c r="I102" i="1" l="1"/>
  <c r="J102" i="1" s="1"/>
  <c r="K102" i="1" s="1"/>
  <c r="L102" i="1" s="1"/>
  <c r="G104" i="1"/>
  <c r="H103" i="1"/>
  <c r="M101" i="1"/>
  <c r="N101" i="1" s="1"/>
  <c r="E106" i="1"/>
  <c r="F106" i="1" s="1"/>
  <c r="I103" i="1" l="1"/>
  <c r="J103" i="1" s="1"/>
  <c r="K103" i="1" s="1"/>
  <c r="L103" i="1" s="1"/>
  <c r="G105" i="1"/>
  <c r="H104" i="1"/>
  <c r="M102" i="1"/>
  <c r="E107" i="1"/>
  <c r="F107" i="1" s="1"/>
  <c r="I104" i="1" l="1"/>
  <c r="J104" i="1" s="1"/>
  <c r="K104" i="1" s="1"/>
  <c r="L104" i="1" s="1"/>
  <c r="M103" i="1"/>
  <c r="N103" i="1" s="1"/>
  <c r="G106" i="1"/>
  <c r="H105" i="1"/>
  <c r="N102" i="1"/>
  <c r="E108" i="1"/>
  <c r="F108" i="1" s="1"/>
  <c r="M104" i="1" l="1"/>
  <c r="N104" i="1" s="1"/>
  <c r="I105" i="1"/>
  <c r="J105" i="1" s="1"/>
  <c r="K105" i="1" s="1"/>
  <c r="L105" i="1" s="1"/>
  <c r="M105" i="1" s="1"/>
  <c r="G107" i="1"/>
  <c r="H106" i="1"/>
  <c r="E109" i="1"/>
  <c r="F109" i="1" s="1"/>
  <c r="I106" i="1" l="1"/>
  <c r="J106" i="1" s="1"/>
  <c r="K106" i="1" s="1"/>
  <c r="L106" i="1" s="1"/>
  <c r="M106" i="1" s="1"/>
  <c r="N106" i="1" s="1"/>
  <c r="G108" i="1"/>
  <c r="H107" i="1"/>
  <c r="N105" i="1"/>
  <c r="E110" i="1"/>
  <c r="F110" i="1" s="1"/>
  <c r="I107" i="1" l="1"/>
  <c r="J107" i="1" s="1"/>
  <c r="K107" i="1" s="1"/>
  <c r="L107" i="1" s="1"/>
  <c r="M107" i="1" s="1"/>
  <c r="N107" i="1" s="1"/>
  <c r="G109" i="1"/>
  <c r="H108" i="1"/>
  <c r="E111" i="1"/>
  <c r="F111" i="1" s="1"/>
  <c r="I108" i="1" l="1"/>
  <c r="J108" i="1" s="1"/>
  <c r="K108" i="1" s="1"/>
  <c r="L108" i="1" s="1"/>
  <c r="M108" i="1" s="1"/>
  <c r="N108" i="1" s="1"/>
  <c r="G110" i="1"/>
  <c r="H109" i="1"/>
  <c r="E112" i="1"/>
  <c r="F112" i="1" s="1"/>
  <c r="I109" i="1" l="1"/>
  <c r="J109" i="1" s="1"/>
  <c r="K109" i="1" s="1"/>
  <c r="L109" i="1" s="1"/>
  <c r="M109" i="1" s="1"/>
  <c r="G111" i="1"/>
  <c r="H110" i="1"/>
  <c r="E113" i="1"/>
  <c r="F113" i="1" s="1"/>
  <c r="I110" i="1" l="1"/>
  <c r="J110" i="1" s="1"/>
  <c r="K110" i="1" s="1"/>
  <c r="L110" i="1" s="1"/>
  <c r="M110" i="1" s="1"/>
  <c r="N110" i="1" s="1"/>
  <c r="G112" i="1"/>
  <c r="H111" i="1"/>
  <c r="N109" i="1"/>
  <c r="E114" i="1"/>
  <c r="F114" i="1" s="1"/>
  <c r="I111" i="1" l="1"/>
  <c r="J111" i="1" s="1"/>
  <c r="K111" i="1" s="1"/>
  <c r="L111" i="1" s="1"/>
  <c r="M111" i="1" s="1"/>
  <c r="N111" i="1" s="1"/>
  <c r="G113" i="1"/>
  <c r="H112" i="1"/>
  <c r="E115" i="1"/>
  <c r="F115" i="1" s="1"/>
  <c r="I112" i="1" l="1"/>
  <c r="J112" i="1" s="1"/>
  <c r="K112" i="1" s="1"/>
  <c r="L112" i="1" s="1"/>
  <c r="M112" i="1" s="1"/>
  <c r="N112" i="1" s="1"/>
  <c r="G114" i="1"/>
  <c r="H113" i="1"/>
  <c r="E116" i="1"/>
  <c r="F116" i="1" s="1"/>
  <c r="I113" i="1" l="1"/>
  <c r="J113" i="1" s="1"/>
  <c r="K113" i="1" s="1"/>
  <c r="L113" i="1" s="1"/>
  <c r="M113" i="1" s="1"/>
  <c r="N113" i="1" s="1"/>
  <c r="G115" i="1"/>
  <c r="H114" i="1"/>
  <c r="E117" i="1"/>
  <c r="F117" i="1" s="1"/>
  <c r="I114" i="1" l="1"/>
  <c r="J114" i="1" s="1"/>
  <c r="K114" i="1" s="1"/>
  <c r="L114" i="1" s="1"/>
  <c r="M114" i="1" s="1"/>
  <c r="N114" i="1" s="1"/>
  <c r="G116" i="1"/>
  <c r="H115" i="1"/>
  <c r="E118" i="1"/>
  <c r="F118" i="1" s="1"/>
  <c r="I115" i="1" l="1"/>
  <c r="J115" i="1" s="1"/>
  <c r="G117" i="1"/>
  <c r="H116" i="1"/>
  <c r="E119" i="1"/>
  <c r="F119" i="1" s="1"/>
  <c r="I116" i="1" l="1"/>
  <c r="J116" i="1" s="1"/>
  <c r="K116" i="1" s="1"/>
  <c r="L116" i="1" s="1"/>
  <c r="G118" i="1"/>
  <c r="H117" i="1"/>
  <c r="K115" i="1"/>
  <c r="L115" i="1" s="1"/>
  <c r="M115" i="1" s="1"/>
  <c r="N115" i="1" s="1"/>
  <c r="E120" i="1"/>
  <c r="F120" i="1" s="1"/>
  <c r="I117" i="1" l="1"/>
  <c r="J117" i="1" s="1"/>
  <c r="K117" i="1" s="1"/>
  <c r="L117" i="1" s="1"/>
  <c r="G119" i="1"/>
  <c r="H118" i="1"/>
  <c r="M116" i="1"/>
  <c r="N116" i="1" s="1"/>
  <c r="E121" i="1"/>
  <c r="F121" i="1" s="1"/>
  <c r="I118" i="1" l="1"/>
  <c r="J118" i="1" s="1"/>
  <c r="K118" i="1" s="1"/>
  <c r="L118" i="1" s="1"/>
  <c r="G120" i="1"/>
  <c r="H119" i="1"/>
  <c r="M117" i="1"/>
  <c r="N117" i="1" s="1"/>
  <c r="E122" i="1"/>
  <c r="F122" i="1" s="1"/>
  <c r="I119" i="1" l="1"/>
  <c r="J119" i="1" s="1"/>
  <c r="K119" i="1" s="1"/>
  <c r="L119" i="1" s="1"/>
  <c r="G121" i="1"/>
  <c r="H120" i="1"/>
  <c r="M118" i="1"/>
  <c r="N118" i="1" s="1"/>
  <c r="E123" i="1"/>
  <c r="F123" i="1" s="1"/>
  <c r="I120" i="1" l="1"/>
  <c r="J120" i="1" s="1"/>
  <c r="K120" i="1" s="1"/>
  <c r="L120" i="1" s="1"/>
  <c r="G122" i="1"/>
  <c r="H121" i="1"/>
  <c r="M119" i="1"/>
  <c r="N119" i="1" s="1"/>
  <c r="E124" i="1"/>
  <c r="F124" i="1" s="1"/>
  <c r="I121" i="1" l="1"/>
  <c r="J121" i="1" s="1"/>
  <c r="K121" i="1" s="1"/>
  <c r="L121" i="1" s="1"/>
  <c r="G123" i="1"/>
  <c r="H122" i="1"/>
  <c r="M120" i="1"/>
  <c r="N120" i="1" s="1"/>
  <c r="E125" i="1"/>
  <c r="F125" i="1" s="1"/>
  <c r="I122" i="1" l="1"/>
  <c r="J122" i="1" s="1"/>
  <c r="K122" i="1" s="1"/>
  <c r="L122" i="1" s="1"/>
  <c r="G124" i="1"/>
  <c r="H123" i="1"/>
  <c r="M121" i="1"/>
  <c r="N121" i="1" s="1"/>
  <c r="E126" i="1"/>
  <c r="F126" i="1" s="1"/>
  <c r="I123" i="1" l="1"/>
  <c r="J123" i="1" s="1"/>
  <c r="K123" i="1" s="1"/>
  <c r="L123" i="1" s="1"/>
  <c r="G125" i="1"/>
  <c r="H124" i="1"/>
  <c r="M122" i="1"/>
  <c r="N122" i="1" s="1"/>
  <c r="E127" i="1"/>
  <c r="F127" i="1" s="1"/>
  <c r="I124" i="1" l="1"/>
  <c r="J124" i="1" s="1"/>
  <c r="K124" i="1" s="1"/>
  <c r="L124" i="1" s="1"/>
  <c r="G126" i="1"/>
  <c r="H125" i="1"/>
  <c r="M123" i="1"/>
  <c r="N123" i="1" s="1"/>
  <c r="E128" i="1"/>
  <c r="F128" i="1" s="1"/>
  <c r="I125" i="1" l="1"/>
  <c r="J125" i="1" s="1"/>
  <c r="K125" i="1" s="1"/>
  <c r="L125" i="1" s="1"/>
  <c r="G127" i="1"/>
  <c r="H126" i="1"/>
  <c r="M124" i="1"/>
  <c r="N124" i="1" s="1"/>
  <c r="E129" i="1"/>
  <c r="F129" i="1" s="1"/>
  <c r="I126" i="1" l="1"/>
  <c r="J126" i="1" s="1"/>
  <c r="G128" i="1"/>
  <c r="H127" i="1"/>
  <c r="M125" i="1"/>
  <c r="N125" i="1" s="1"/>
  <c r="E130" i="1"/>
  <c r="F130" i="1" s="1"/>
  <c r="I127" i="1" l="1"/>
  <c r="J127" i="1" s="1"/>
  <c r="K127" i="1" s="1"/>
  <c r="L127" i="1" s="1"/>
  <c r="G129" i="1"/>
  <c r="H128" i="1"/>
  <c r="K126" i="1"/>
  <c r="L126" i="1" s="1"/>
  <c r="M126" i="1" s="1"/>
  <c r="N126" i="1" s="1"/>
  <c r="E131" i="1"/>
  <c r="F131" i="1" s="1"/>
  <c r="I128" i="1" l="1"/>
  <c r="J128" i="1" s="1"/>
  <c r="K128" i="1" s="1"/>
  <c r="L128" i="1" s="1"/>
  <c r="G130" i="1"/>
  <c r="H129" i="1"/>
  <c r="M127" i="1"/>
  <c r="N127" i="1" s="1"/>
  <c r="E132" i="1"/>
  <c r="F132" i="1" s="1"/>
  <c r="I129" i="1" l="1"/>
  <c r="J129" i="1" s="1"/>
  <c r="K129" i="1" s="1"/>
  <c r="L129" i="1" s="1"/>
  <c r="G131" i="1"/>
  <c r="H130" i="1"/>
  <c r="M128" i="1"/>
  <c r="N128" i="1" s="1"/>
  <c r="E133" i="1"/>
  <c r="F133" i="1" s="1"/>
  <c r="I130" i="1" l="1"/>
  <c r="J130" i="1" s="1"/>
  <c r="K130" i="1" s="1"/>
  <c r="L130" i="1" s="1"/>
  <c r="G132" i="1"/>
  <c r="H131" i="1"/>
  <c r="M129" i="1"/>
  <c r="N129" i="1" s="1"/>
  <c r="E134" i="1"/>
  <c r="F134" i="1" s="1"/>
  <c r="I131" i="1" l="1"/>
  <c r="J131" i="1" s="1"/>
  <c r="K131" i="1" s="1"/>
  <c r="L131" i="1" s="1"/>
  <c r="G133" i="1"/>
  <c r="H132" i="1"/>
  <c r="M130" i="1"/>
  <c r="N130" i="1" s="1"/>
  <c r="E135" i="1"/>
  <c r="F135" i="1" s="1"/>
  <c r="I132" i="1" l="1"/>
  <c r="J132" i="1" s="1"/>
  <c r="K132" i="1" s="1"/>
  <c r="L132" i="1" s="1"/>
  <c r="G134" i="1"/>
  <c r="H133" i="1"/>
  <c r="M131" i="1"/>
  <c r="N131" i="1" s="1"/>
  <c r="E136" i="1"/>
  <c r="F136" i="1" s="1"/>
  <c r="I133" i="1" l="1"/>
  <c r="J133" i="1" s="1"/>
  <c r="K133" i="1" s="1"/>
  <c r="L133" i="1" s="1"/>
  <c r="G135" i="1"/>
  <c r="H134" i="1"/>
  <c r="M132" i="1"/>
  <c r="N132" i="1" s="1"/>
  <c r="E137" i="1"/>
  <c r="F137" i="1" s="1"/>
  <c r="I134" i="1" l="1"/>
  <c r="J134" i="1" s="1"/>
  <c r="K134" i="1" s="1"/>
  <c r="L134" i="1" s="1"/>
  <c r="G136" i="1"/>
  <c r="H135" i="1"/>
  <c r="M133" i="1"/>
  <c r="N133" i="1" s="1"/>
  <c r="E138" i="1"/>
  <c r="F138" i="1" s="1"/>
  <c r="I135" i="1" l="1"/>
  <c r="J135" i="1" s="1"/>
  <c r="K135" i="1" s="1"/>
  <c r="L135" i="1" s="1"/>
  <c r="G137" i="1"/>
  <c r="H136" i="1"/>
  <c r="M134" i="1"/>
  <c r="N134" i="1" s="1"/>
  <c r="E139" i="1"/>
  <c r="F139" i="1" s="1"/>
  <c r="I136" i="1" l="1"/>
  <c r="J136" i="1" s="1"/>
  <c r="K136" i="1" s="1"/>
  <c r="L136" i="1" s="1"/>
  <c r="G138" i="1"/>
  <c r="H137" i="1"/>
  <c r="M135" i="1"/>
  <c r="N135" i="1" s="1"/>
  <c r="E140" i="1"/>
  <c r="F140" i="1" s="1"/>
  <c r="I137" i="1" l="1"/>
  <c r="J137" i="1" s="1"/>
  <c r="G139" i="1"/>
  <c r="H138" i="1"/>
  <c r="M136" i="1"/>
  <c r="N136" i="1" s="1"/>
  <c r="E141" i="1"/>
  <c r="F141" i="1" s="1"/>
  <c r="I138" i="1" l="1"/>
  <c r="J138" i="1" s="1"/>
  <c r="K138" i="1" s="1"/>
  <c r="L138" i="1" s="1"/>
  <c r="G140" i="1"/>
  <c r="H139" i="1"/>
  <c r="K137" i="1"/>
  <c r="L137" i="1" s="1"/>
  <c r="M137" i="1" s="1"/>
  <c r="N137" i="1" s="1"/>
  <c r="E142" i="1"/>
  <c r="F142" i="1" s="1"/>
  <c r="I139" i="1" l="1"/>
  <c r="J139" i="1" s="1"/>
  <c r="G141" i="1"/>
  <c r="H140" i="1"/>
  <c r="M138" i="1"/>
  <c r="N138" i="1" s="1"/>
  <c r="E143" i="1"/>
  <c r="F143" i="1" s="1"/>
  <c r="I140" i="1" l="1"/>
  <c r="J140" i="1" s="1"/>
  <c r="K140" i="1" s="1"/>
  <c r="L140" i="1" s="1"/>
  <c r="G142" i="1"/>
  <c r="H141" i="1"/>
  <c r="K139" i="1"/>
  <c r="L139" i="1" s="1"/>
  <c r="M139" i="1" s="1"/>
  <c r="N139" i="1" s="1"/>
  <c r="E144" i="1"/>
  <c r="F144" i="1" s="1"/>
  <c r="I141" i="1" l="1"/>
  <c r="J141" i="1" s="1"/>
  <c r="K141" i="1" s="1"/>
  <c r="L141" i="1" s="1"/>
  <c r="G143" i="1"/>
  <c r="H142" i="1"/>
  <c r="M140" i="1"/>
  <c r="N140" i="1" s="1"/>
  <c r="E145" i="1"/>
  <c r="F145" i="1" s="1"/>
  <c r="I142" i="1" l="1"/>
  <c r="J142" i="1" s="1"/>
  <c r="K142" i="1" s="1"/>
  <c r="L142" i="1" s="1"/>
  <c r="G144" i="1"/>
  <c r="H143" i="1"/>
  <c r="M141" i="1"/>
  <c r="N141" i="1" s="1"/>
  <c r="E146" i="1"/>
  <c r="F146" i="1" s="1"/>
  <c r="I143" i="1" l="1"/>
  <c r="J143" i="1" s="1"/>
  <c r="K143" i="1" s="1"/>
  <c r="L143" i="1" s="1"/>
  <c r="G145" i="1"/>
  <c r="H144" i="1"/>
  <c r="M142" i="1"/>
  <c r="N142" i="1" s="1"/>
  <c r="E147" i="1"/>
  <c r="F147" i="1" s="1"/>
  <c r="I144" i="1" l="1"/>
  <c r="J144" i="1" s="1"/>
  <c r="K144" i="1" s="1"/>
  <c r="L144" i="1" s="1"/>
  <c r="G146" i="1"/>
  <c r="H145" i="1"/>
  <c r="M143" i="1"/>
  <c r="N143" i="1" s="1"/>
  <c r="E148" i="1"/>
  <c r="F148" i="1" s="1"/>
  <c r="I145" i="1" l="1"/>
  <c r="J145" i="1" s="1"/>
  <c r="K145" i="1" s="1"/>
  <c r="L145" i="1" s="1"/>
  <c r="G147" i="1"/>
  <c r="H146" i="1"/>
  <c r="M144" i="1"/>
  <c r="N144" i="1" s="1"/>
  <c r="E149" i="1"/>
  <c r="F149" i="1" s="1"/>
  <c r="I146" i="1" l="1"/>
  <c r="J146" i="1" s="1"/>
  <c r="K146" i="1" s="1"/>
  <c r="L146" i="1" s="1"/>
  <c r="G148" i="1"/>
  <c r="H147" i="1"/>
  <c r="M145" i="1"/>
  <c r="N145" i="1" s="1"/>
  <c r="E150" i="1"/>
  <c r="F150" i="1" s="1"/>
  <c r="I147" i="1" l="1"/>
  <c r="J147" i="1" s="1"/>
  <c r="K147" i="1" s="1"/>
  <c r="L147" i="1" s="1"/>
  <c r="G149" i="1"/>
  <c r="H148" i="1"/>
  <c r="M146" i="1"/>
  <c r="N146" i="1" s="1"/>
  <c r="E151" i="1"/>
  <c r="F151" i="1" s="1"/>
  <c r="I148" i="1" l="1"/>
  <c r="J148" i="1" s="1"/>
  <c r="K148" i="1" s="1"/>
  <c r="L148" i="1" s="1"/>
  <c r="G150" i="1"/>
  <c r="H149" i="1"/>
  <c r="M147" i="1"/>
  <c r="E152" i="1"/>
  <c r="F152" i="1" s="1"/>
  <c r="I149" i="1" l="1"/>
  <c r="J149" i="1" s="1"/>
  <c r="K149" i="1" s="1"/>
  <c r="L149" i="1" s="1"/>
  <c r="G151" i="1"/>
  <c r="H150" i="1"/>
  <c r="M148" i="1"/>
  <c r="N148" i="1" s="1"/>
  <c r="N147" i="1"/>
  <c r="E153" i="1"/>
  <c r="F153" i="1" s="1"/>
  <c r="I150" i="1" l="1"/>
  <c r="J150" i="1" s="1"/>
  <c r="K150" i="1" s="1"/>
  <c r="L150" i="1" s="1"/>
  <c r="G152" i="1"/>
  <c r="H151" i="1"/>
  <c r="M149" i="1"/>
  <c r="N149" i="1" s="1"/>
  <c r="E154" i="1"/>
  <c r="F154" i="1" s="1"/>
  <c r="I151" i="1" l="1"/>
  <c r="J151" i="1" s="1"/>
  <c r="K151" i="1" s="1"/>
  <c r="L151" i="1" s="1"/>
  <c r="G153" i="1"/>
  <c r="H152" i="1"/>
  <c r="M150" i="1"/>
  <c r="N150" i="1" s="1"/>
  <c r="E155" i="1"/>
  <c r="F155" i="1" s="1"/>
  <c r="I152" i="1" l="1"/>
  <c r="J152" i="1" s="1"/>
  <c r="K152" i="1" s="1"/>
  <c r="L152" i="1" s="1"/>
  <c r="G154" i="1"/>
  <c r="H153" i="1"/>
  <c r="M151" i="1"/>
  <c r="N151" i="1" s="1"/>
  <c r="E156" i="1"/>
  <c r="F156" i="1" s="1"/>
  <c r="I153" i="1" l="1"/>
  <c r="J153" i="1" s="1"/>
  <c r="K153" i="1" s="1"/>
  <c r="L153" i="1" s="1"/>
  <c r="G155" i="1"/>
  <c r="H154" i="1"/>
  <c r="M152" i="1"/>
  <c r="N152" i="1" s="1"/>
  <c r="E157" i="1"/>
  <c r="F157" i="1" s="1"/>
  <c r="I154" i="1" l="1"/>
  <c r="J154" i="1" s="1"/>
  <c r="K154" i="1" s="1"/>
  <c r="L154" i="1" s="1"/>
  <c r="G156" i="1"/>
  <c r="H155" i="1"/>
  <c r="M153" i="1"/>
  <c r="N153" i="1" s="1"/>
  <c r="E158" i="1"/>
  <c r="F158" i="1" s="1"/>
  <c r="I155" i="1" l="1"/>
  <c r="J155" i="1" s="1"/>
  <c r="K155" i="1" s="1"/>
  <c r="L155" i="1" s="1"/>
  <c r="G157" i="1"/>
  <c r="H156" i="1"/>
  <c r="M154" i="1"/>
  <c r="N154" i="1" s="1"/>
  <c r="E159" i="1"/>
  <c r="F159" i="1" s="1"/>
  <c r="I156" i="1" l="1"/>
  <c r="J156" i="1" s="1"/>
  <c r="K156" i="1" s="1"/>
  <c r="L156" i="1" s="1"/>
  <c r="G158" i="1"/>
  <c r="H157" i="1"/>
  <c r="M155" i="1"/>
  <c r="N155" i="1" s="1"/>
  <c r="E160" i="1"/>
  <c r="F160" i="1" s="1"/>
  <c r="I157" i="1" l="1"/>
  <c r="J157" i="1" s="1"/>
  <c r="K157" i="1" s="1"/>
  <c r="L157" i="1" s="1"/>
  <c r="G159" i="1"/>
  <c r="H158" i="1"/>
  <c r="M156" i="1"/>
  <c r="N156" i="1" s="1"/>
  <c r="E161" i="1"/>
  <c r="F161" i="1" s="1"/>
  <c r="I158" i="1" l="1"/>
  <c r="J158" i="1" s="1"/>
  <c r="K158" i="1" s="1"/>
  <c r="L158" i="1" s="1"/>
  <c r="G160" i="1"/>
  <c r="H159" i="1"/>
  <c r="M157" i="1"/>
  <c r="N157" i="1" s="1"/>
  <c r="E162" i="1"/>
  <c r="F162" i="1" s="1"/>
  <c r="I159" i="1" l="1"/>
  <c r="J159" i="1" s="1"/>
  <c r="K159" i="1" s="1"/>
  <c r="L159" i="1" s="1"/>
  <c r="G161" i="1"/>
  <c r="H160" i="1"/>
  <c r="M158" i="1"/>
  <c r="N158" i="1" s="1"/>
  <c r="E163" i="1"/>
  <c r="F163" i="1" s="1"/>
  <c r="I160" i="1" l="1"/>
  <c r="J160" i="1" s="1"/>
  <c r="K160" i="1" s="1"/>
  <c r="L160" i="1" s="1"/>
  <c r="G162" i="1"/>
  <c r="H161" i="1"/>
  <c r="M159" i="1"/>
  <c r="N159" i="1" s="1"/>
  <c r="E164" i="1"/>
  <c r="F164" i="1" s="1"/>
  <c r="I161" i="1" l="1"/>
  <c r="J161" i="1" s="1"/>
  <c r="K161" i="1" s="1"/>
  <c r="L161" i="1" s="1"/>
  <c r="G163" i="1"/>
  <c r="H162" i="1"/>
  <c r="M160" i="1"/>
  <c r="N160" i="1" s="1"/>
  <c r="E165" i="1"/>
  <c r="F165" i="1" s="1"/>
  <c r="I162" i="1" l="1"/>
  <c r="J162" i="1" s="1"/>
  <c r="K162" i="1" s="1"/>
  <c r="L162" i="1" s="1"/>
  <c r="G164" i="1"/>
  <c r="H163" i="1"/>
  <c r="M161" i="1"/>
  <c r="N161" i="1" s="1"/>
  <c r="E166" i="1"/>
  <c r="F166" i="1" s="1"/>
  <c r="I163" i="1" l="1"/>
  <c r="J163" i="1" s="1"/>
  <c r="K163" i="1" s="1"/>
  <c r="L163" i="1" s="1"/>
  <c r="G165" i="1"/>
  <c r="H164" i="1"/>
  <c r="M162" i="1"/>
  <c r="N162" i="1" s="1"/>
  <c r="E167" i="1"/>
  <c r="F167" i="1" s="1"/>
  <c r="I164" i="1" l="1"/>
  <c r="J164" i="1" s="1"/>
  <c r="K164" i="1" s="1"/>
  <c r="L164" i="1" s="1"/>
  <c r="G166" i="1"/>
  <c r="H165" i="1"/>
  <c r="M163" i="1"/>
  <c r="N163" i="1" s="1"/>
  <c r="E168" i="1"/>
  <c r="F168" i="1" s="1"/>
  <c r="I165" i="1" l="1"/>
  <c r="J165" i="1" s="1"/>
  <c r="K165" i="1" s="1"/>
  <c r="L165" i="1" s="1"/>
  <c r="G167" i="1"/>
  <c r="H166" i="1"/>
  <c r="M164" i="1"/>
  <c r="N164" i="1" s="1"/>
  <c r="E169" i="1"/>
  <c r="F169" i="1" s="1"/>
  <c r="I166" i="1" l="1"/>
  <c r="J166" i="1" s="1"/>
  <c r="K166" i="1" s="1"/>
  <c r="L166" i="1" s="1"/>
  <c r="G168" i="1"/>
  <c r="H167" i="1"/>
  <c r="M165" i="1"/>
  <c r="N165" i="1" s="1"/>
  <c r="E170" i="1"/>
  <c r="F170" i="1" s="1"/>
  <c r="I167" i="1" l="1"/>
  <c r="J167" i="1" s="1"/>
  <c r="K167" i="1" s="1"/>
  <c r="L167" i="1" s="1"/>
  <c r="G169" i="1"/>
  <c r="H168" i="1"/>
  <c r="M166" i="1"/>
  <c r="N166" i="1" s="1"/>
  <c r="E171" i="1"/>
  <c r="F171" i="1" s="1"/>
  <c r="I168" i="1" l="1"/>
  <c r="J168" i="1" s="1"/>
  <c r="G170" i="1"/>
  <c r="H169" i="1"/>
  <c r="M167" i="1"/>
  <c r="N167" i="1" s="1"/>
  <c r="E172" i="1"/>
  <c r="F172" i="1" s="1"/>
  <c r="I169" i="1" l="1"/>
  <c r="J169" i="1" s="1"/>
  <c r="K169" i="1" s="1"/>
  <c r="L169" i="1" s="1"/>
  <c r="G171" i="1"/>
  <c r="H170" i="1"/>
  <c r="K168" i="1"/>
  <c r="L168" i="1" s="1"/>
  <c r="M168" i="1" s="1"/>
  <c r="N168" i="1" s="1"/>
  <c r="E173" i="1"/>
  <c r="F173" i="1" s="1"/>
  <c r="I170" i="1" l="1"/>
  <c r="J170" i="1" s="1"/>
  <c r="K170" i="1" s="1"/>
  <c r="L170" i="1" s="1"/>
  <c r="G172" i="1"/>
  <c r="H171" i="1"/>
  <c r="M169" i="1"/>
  <c r="N169" i="1" s="1"/>
  <c r="E174" i="1"/>
  <c r="F174" i="1" s="1"/>
  <c r="I171" i="1" l="1"/>
  <c r="J171" i="1" s="1"/>
  <c r="K171" i="1" s="1"/>
  <c r="L171" i="1" s="1"/>
  <c r="G173" i="1"/>
  <c r="H172" i="1"/>
  <c r="M170" i="1"/>
  <c r="N170" i="1" s="1"/>
  <c r="E175" i="1"/>
  <c r="F175" i="1" s="1"/>
  <c r="I172" i="1" l="1"/>
  <c r="J172" i="1" s="1"/>
  <c r="K172" i="1" s="1"/>
  <c r="L172" i="1" s="1"/>
  <c r="G174" i="1"/>
  <c r="H173" i="1"/>
  <c r="M171" i="1"/>
  <c r="N171" i="1" s="1"/>
  <c r="E176" i="1"/>
  <c r="F176" i="1" s="1"/>
  <c r="I173" i="1" l="1"/>
  <c r="J173" i="1" s="1"/>
  <c r="K173" i="1" s="1"/>
  <c r="L173" i="1" s="1"/>
  <c r="G175" i="1"/>
  <c r="H174" i="1"/>
  <c r="M172" i="1"/>
  <c r="N172" i="1" s="1"/>
  <c r="E177" i="1"/>
  <c r="F177" i="1" s="1"/>
  <c r="I174" i="1" l="1"/>
  <c r="J174" i="1" s="1"/>
  <c r="K174" i="1" s="1"/>
  <c r="L174" i="1" s="1"/>
  <c r="G176" i="1"/>
  <c r="H175" i="1"/>
  <c r="M173" i="1"/>
  <c r="N173" i="1" s="1"/>
  <c r="E178" i="1"/>
  <c r="F178" i="1" s="1"/>
  <c r="I175" i="1" l="1"/>
  <c r="J175" i="1" s="1"/>
  <c r="K175" i="1" s="1"/>
  <c r="L175" i="1" s="1"/>
  <c r="G177" i="1"/>
  <c r="H176" i="1"/>
  <c r="M174" i="1"/>
  <c r="N174" i="1" s="1"/>
  <c r="E179" i="1"/>
  <c r="F179" i="1" s="1"/>
  <c r="I176" i="1" l="1"/>
  <c r="J176" i="1" s="1"/>
  <c r="K176" i="1" s="1"/>
  <c r="L176" i="1" s="1"/>
  <c r="G178" i="1"/>
  <c r="H177" i="1"/>
  <c r="M175" i="1"/>
  <c r="N175" i="1" s="1"/>
  <c r="E180" i="1"/>
  <c r="F180" i="1" s="1"/>
  <c r="I177" i="1" l="1"/>
  <c r="J177" i="1" s="1"/>
  <c r="K177" i="1" s="1"/>
  <c r="L177" i="1" s="1"/>
  <c r="G179" i="1"/>
  <c r="H178" i="1"/>
  <c r="M176" i="1"/>
  <c r="N176" i="1" s="1"/>
  <c r="E181" i="1"/>
  <c r="F181" i="1" s="1"/>
  <c r="I178" i="1" l="1"/>
  <c r="J178" i="1" s="1"/>
  <c r="K178" i="1" s="1"/>
  <c r="L178" i="1" s="1"/>
  <c r="G180" i="1"/>
  <c r="H179" i="1"/>
  <c r="M177" i="1"/>
  <c r="N177" i="1" s="1"/>
  <c r="E182" i="1"/>
  <c r="F182" i="1" s="1"/>
  <c r="I179" i="1" l="1"/>
  <c r="J179" i="1" s="1"/>
  <c r="K179" i="1" s="1"/>
  <c r="L179" i="1" s="1"/>
  <c r="G181" i="1"/>
  <c r="H180" i="1"/>
  <c r="M178" i="1"/>
  <c r="N178" i="1" s="1"/>
  <c r="E183" i="1"/>
  <c r="F183" i="1" s="1"/>
  <c r="I180" i="1" l="1"/>
  <c r="J180" i="1" s="1"/>
  <c r="K180" i="1" s="1"/>
  <c r="L180" i="1" s="1"/>
  <c r="G182" i="1"/>
  <c r="H181" i="1"/>
  <c r="M179" i="1"/>
  <c r="N179" i="1" s="1"/>
  <c r="E184" i="1"/>
  <c r="F184" i="1" s="1"/>
  <c r="I181" i="1" l="1"/>
  <c r="J181" i="1" s="1"/>
  <c r="K181" i="1" s="1"/>
  <c r="L181" i="1" s="1"/>
  <c r="G183" i="1"/>
  <c r="H182" i="1"/>
  <c r="M180" i="1"/>
  <c r="N180" i="1" s="1"/>
  <c r="E185" i="1"/>
  <c r="F185" i="1" s="1"/>
  <c r="I182" i="1" l="1"/>
  <c r="J182" i="1" s="1"/>
  <c r="K182" i="1" s="1"/>
  <c r="L182" i="1" s="1"/>
  <c r="G184" i="1"/>
  <c r="H183" i="1"/>
  <c r="M181" i="1"/>
  <c r="N181" i="1" s="1"/>
  <c r="E186" i="1"/>
  <c r="F186" i="1" s="1"/>
  <c r="I183" i="1" l="1"/>
  <c r="J183" i="1" s="1"/>
  <c r="K183" i="1" s="1"/>
  <c r="L183" i="1" s="1"/>
  <c r="G185" i="1"/>
  <c r="H184" i="1"/>
  <c r="M182" i="1"/>
  <c r="N182" i="1" s="1"/>
  <c r="E187" i="1"/>
  <c r="F187" i="1" s="1"/>
  <c r="I184" i="1" l="1"/>
  <c r="J184" i="1" s="1"/>
  <c r="K184" i="1" s="1"/>
  <c r="L184" i="1" s="1"/>
  <c r="G186" i="1"/>
  <c r="H185" i="1"/>
  <c r="M183" i="1"/>
  <c r="N183" i="1" s="1"/>
  <c r="E188" i="1"/>
  <c r="F188" i="1" s="1"/>
  <c r="I185" i="1" l="1"/>
  <c r="J185" i="1" s="1"/>
  <c r="K185" i="1" s="1"/>
  <c r="L185" i="1" s="1"/>
  <c r="G187" i="1"/>
  <c r="H186" i="1"/>
  <c r="M184" i="1"/>
  <c r="N184" i="1" s="1"/>
  <c r="E189" i="1"/>
  <c r="F189" i="1" s="1"/>
  <c r="I186" i="1" l="1"/>
  <c r="J186" i="1" s="1"/>
  <c r="K186" i="1" s="1"/>
  <c r="L186" i="1" s="1"/>
  <c r="G188" i="1"/>
  <c r="H187" i="1"/>
  <c r="M185" i="1"/>
  <c r="N185" i="1" s="1"/>
  <c r="E190" i="1"/>
  <c r="F190" i="1" s="1"/>
  <c r="I187" i="1" l="1"/>
  <c r="J187" i="1" s="1"/>
  <c r="K187" i="1" s="1"/>
  <c r="L187" i="1" s="1"/>
  <c r="G189" i="1"/>
  <c r="H188" i="1"/>
  <c r="M186" i="1"/>
  <c r="N186" i="1" s="1"/>
  <c r="E191" i="1"/>
  <c r="F191" i="1" s="1"/>
  <c r="I188" i="1" l="1"/>
  <c r="J188" i="1" s="1"/>
  <c r="K188" i="1" s="1"/>
  <c r="L188" i="1" s="1"/>
  <c r="G190" i="1"/>
  <c r="H189" i="1"/>
  <c r="M187" i="1"/>
  <c r="N187" i="1" s="1"/>
  <c r="E192" i="1"/>
  <c r="F192" i="1" s="1"/>
  <c r="I189" i="1" l="1"/>
  <c r="J189" i="1" s="1"/>
  <c r="K189" i="1" s="1"/>
  <c r="L189" i="1" s="1"/>
  <c r="G191" i="1"/>
  <c r="H190" i="1"/>
  <c r="M188" i="1"/>
  <c r="N188" i="1" s="1"/>
  <c r="E193" i="1"/>
  <c r="F193" i="1" s="1"/>
  <c r="I190" i="1" l="1"/>
  <c r="J190" i="1" s="1"/>
  <c r="K190" i="1" s="1"/>
  <c r="L190" i="1" s="1"/>
  <c r="G192" i="1"/>
  <c r="H191" i="1"/>
  <c r="M189" i="1"/>
  <c r="N189" i="1" s="1"/>
  <c r="E194" i="1"/>
  <c r="F194" i="1" s="1"/>
  <c r="I191" i="1" l="1"/>
  <c r="J191" i="1" s="1"/>
  <c r="K191" i="1" s="1"/>
  <c r="L191" i="1" s="1"/>
  <c r="G193" i="1"/>
  <c r="H192" i="1"/>
  <c r="M190" i="1"/>
  <c r="N190" i="1" s="1"/>
  <c r="E195" i="1"/>
  <c r="F195" i="1" s="1"/>
  <c r="I192" i="1" l="1"/>
  <c r="J192" i="1" s="1"/>
  <c r="K192" i="1" s="1"/>
  <c r="L192" i="1" s="1"/>
  <c r="G194" i="1"/>
  <c r="H193" i="1"/>
  <c r="M191" i="1"/>
  <c r="N191" i="1" s="1"/>
  <c r="E196" i="1"/>
  <c r="F196" i="1" s="1"/>
  <c r="I193" i="1" l="1"/>
  <c r="J193" i="1" s="1"/>
  <c r="K193" i="1" s="1"/>
  <c r="L193" i="1" s="1"/>
  <c r="G195" i="1"/>
  <c r="H194" i="1"/>
  <c r="M192" i="1"/>
  <c r="N192" i="1" s="1"/>
  <c r="E197" i="1"/>
  <c r="F197" i="1" s="1"/>
  <c r="I194" i="1" l="1"/>
  <c r="J194" i="1" s="1"/>
  <c r="K194" i="1" s="1"/>
  <c r="L194" i="1" s="1"/>
  <c r="G196" i="1"/>
  <c r="H195" i="1"/>
  <c r="M193" i="1"/>
  <c r="N193" i="1" s="1"/>
  <c r="E198" i="1"/>
  <c r="F198" i="1" s="1"/>
  <c r="I195" i="1" l="1"/>
  <c r="J195" i="1" s="1"/>
  <c r="K195" i="1" s="1"/>
  <c r="L195" i="1" s="1"/>
  <c r="G197" i="1"/>
  <c r="H196" i="1"/>
  <c r="M194" i="1"/>
  <c r="N194" i="1" s="1"/>
  <c r="E199" i="1"/>
  <c r="F199" i="1" s="1"/>
  <c r="I196" i="1" l="1"/>
  <c r="J196" i="1" s="1"/>
  <c r="K196" i="1" s="1"/>
  <c r="L196" i="1" s="1"/>
  <c r="G198" i="1"/>
  <c r="H197" i="1"/>
  <c r="M195" i="1"/>
  <c r="N195" i="1" s="1"/>
  <c r="E200" i="1"/>
  <c r="F200" i="1" s="1"/>
  <c r="I197" i="1" l="1"/>
  <c r="J197" i="1" s="1"/>
  <c r="K197" i="1" s="1"/>
  <c r="L197" i="1" s="1"/>
  <c r="G199" i="1"/>
  <c r="H198" i="1"/>
  <c r="M196" i="1"/>
  <c r="N196" i="1" s="1"/>
  <c r="E201" i="1"/>
  <c r="F201" i="1" s="1"/>
  <c r="I198" i="1" l="1"/>
  <c r="J198" i="1" s="1"/>
  <c r="K198" i="1" s="1"/>
  <c r="L198" i="1" s="1"/>
  <c r="G200" i="1"/>
  <c r="H199" i="1"/>
  <c r="M197" i="1"/>
  <c r="N197" i="1" s="1"/>
  <c r="E202" i="1"/>
  <c r="F202" i="1" s="1"/>
  <c r="I199" i="1" l="1"/>
  <c r="J199" i="1" s="1"/>
  <c r="K199" i="1" s="1"/>
  <c r="L199" i="1" s="1"/>
  <c r="G201" i="1"/>
  <c r="H200" i="1"/>
  <c r="M198" i="1"/>
  <c r="N198" i="1" s="1"/>
  <c r="E203" i="1"/>
  <c r="F203" i="1" s="1"/>
  <c r="I200" i="1" l="1"/>
  <c r="J200" i="1" s="1"/>
  <c r="K200" i="1" s="1"/>
  <c r="L200" i="1" s="1"/>
  <c r="G202" i="1"/>
  <c r="H201" i="1"/>
  <c r="M199" i="1"/>
  <c r="N199" i="1" s="1"/>
  <c r="E204" i="1"/>
  <c r="F204" i="1" s="1"/>
  <c r="I201" i="1" l="1"/>
  <c r="J201" i="1" s="1"/>
  <c r="K201" i="1" s="1"/>
  <c r="L201" i="1" s="1"/>
  <c r="G203" i="1"/>
  <c r="H202" i="1"/>
  <c r="M200" i="1"/>
  <c r="N200" i="1" s="1"/>
  <c r="E205" i="1"/>
  <c r="F205" i="1" s="1"/>
  <c r="I202" i="1" l="1"/>
  <c r="J202" i="1" s="1"/>
  <c r="K202" i="1" s="1"/>
  <c r="L202" i="1" s="1"/>
  <c r="G204" i="1"/>
  <c r="H203" i="1"/>
  <c r="M201" i="1"/>
  <c r="N201" i="1" s="1"/>
  <c r="E206" i="1"/>
  <c r="F206" i="1" s="1"/>
  <c r="I203" i="1" l="1"/>
  <c r="J203" i="1" s="1"/>
  <c r="K203" i="1" s="1"/>
  <c r="L203" i="1" s="1"/>
  <c r="G205" i="1"/>
  <c r="H204" i="1"/>
  <c r="M202" i="1"/>
  <c r="N202" i="1" s="1"/>
  <c r="E207" i="1"/>
  <c r="F207" i="1" s="1"/>
  <c r="I204" i="1" l="1"/>
  <c r="J204" i="1" s="1"/>
  <c r="K204" i="1" s="1"/>
  <c r="L204" i="1" s="1"/>
  <c r="G206" i="1"/>
  <c r="H205" i="1"/>
  <c r="M203" i="1"/>
  <c r="N203" i="1" s="1"/>
  <c r="E208" i="1"/>
  <c r="F208" i="1" s="1"/>
  <c r="I205" i="1" l="1"/>
  <c r="J205" i="1" s="1"/>
  <c r="K205" i="1" s="1"/>
  <c r="L205" i="1" s="1"/>
  <c r="G207" i="1"/>
  <c r="H206" i="1"/>
  <c r="M204" i="1"/>
  <c r="N204" i="1" s="1"/>
  <c r="E209" i="1"/>
  <c r="F209" i="1" s="1"/>
  <c r="I206" i="1" l="1"/>
  <c r="J206" i="1" s="1"/>
  <c r="K206" i="1" s="1"/>
  <c r="L206" i="1" s="1"/>
  <c r="G208" i="1"/>
  <c r="H207" i="1"/>
  <c r="M205" i="1"/>
  <c r="N205" i="1" s="1"/>
  <c r="E210" i="1"/>
  <c r="F210" i="1" s="1"/>
  <c r="I207" i="1" l="1"/>
  <c r="J207" i="1" s="1"/>
  <c r="K207" i="1" s="1"/>
  <c r="L207" i="1" s="1"/>
  <c r="G209" i="1"/>
  <c r="H208" i="1"/>
  <c r="M206" i="1"/>
  <c r="N206" i="1" s="1"/>
  <c r="E211" i="1"/>
  <c r="F211" i="1" s="1"/>
  <c r="I208" i="1" l="1"/>
  <c r="J208" i="1" s="1"/>
  <c r="K208" i="1" s="1"/>
  <c r="L208" i="1" s="1"/>
  <c r="G210" i="1"/>
  <c r="H209" i="1"/>
  <c r="M207" i="1"/>
  <c r="N207" i="1" s="1"/>
  <c r="E212" i="1"/>
  <c r="F212" i="1" s="1"/>
  <c r="I209" i="1" l="1"/>
  <c r="J209" i="1" s="1"/>
  <c r="K209" i="1" s="1"/>
  <c r="L209" i="1" s="1"/>
  <c r="G211" i="1"/>
  <c r="H210" i="1"/>
  <c r="M208" i="1"/>
  <c r="N208" i="1" s="1"/>
  <c r="E213" i="1"/>
  <c r="F213" i="1" s="1"/>
  <c r="I210" i="1" l="1"/>
  <c r="J210" i="1" s="1"/>
  <c r="K210" i="1" s="1"/>
  <c r="L210" i="1" s="1"/>
  <c r="G212" i="1"/>
  <c r="H211" i="1"/>
  <c r="M209" i="1"/>
  <c r="N209" i="1" s="1"/>
  <c r="E214" i="1"/>
  <c r="F214" i="1" s="1"/>
  <c r="I211" i="1" l="1"/>
  <c r="J211" i="1" s="1"/>
  <c r="K211" i="1" s="1"/>
  <c r="L211" i="1" s="1"/>
  <c r="G213" i="1"/>
  <c r="H212" i="1"/>
  <c r="M210" i="1"/>
  <c r="N210" i="1" s="1"/>
  <c r="E215" i="1"/>
  <c r="F215" i="1" s="1"/>
  <c r="I212" i="1" l="1"/>
  <c r="J212" i="1" s="1"/>
  <c r="K212" i="1" s="1"/>
  <c r="L212" i="1" s="1"/>
  <c r="G214" i="1"/>
  <c r="H213" i="1"/>
  <c r="M211" i="1"/>
  <c r="N211" i="1" s="1"/>
  <c r="E216" i="1"/>
  <c r="F216" i="1" s="1"/>
  <c r="I213" i="1" l="1"/>
  <c r="J213" i="1" s="1"/>
  <c r="K213" i="1" s="1"/>
  <c r="L213" i="1" s="1"/>
  <c r="G215" i="1"/>
  <c r="H214" i="1"/>
  <c r="M212" i="1"/>
  <c r="N212" i="1" s="1"/>
  <c r="E217" i="1"/>
  <c r="F217" i="1" s="1"/>
  <c r="I214" i="1" l="1"/>
  <c r="J214" i="1" s="1"/>
  <c r="K214" i="1" s="1"/>
  <c r="L214" i="1" s="1"/>
  <c r="G216" i="1"/>
  <c r="H215" i="1"/>
  <c r="M213" i="1"/>
  <c r="N213" i="1" s="1"/>
  <c r="E218" i="1"/>
  <c r="F218" i="1" s="1"/>
  <c r="I215" i="1" l="1"/>
  <c r="J215" i="1" s="1"/>
  <c r="K215" i="1" s="1"/>
  <c r="L215" i="1" s="1"/>
  <c r="G217" i="1"/>
  <c r="H216" i="1"/>
  <c r="M214" i="1"/>
  <c r="N214" i="1" s="1"/>
  <c r="E219" i="1"/>
  <c r="F219" i="1" s="1"/>
  <c r="I216" i="1" l="1"/>
  <c r="J216" i="1" s="1"/>
  <c r="K216" i="1" s="1"/>
  <c r="L216" i="1" s="1"/>
  <c r="G218" i="1"/>
  <c r="H217" i="1"/>
  <c r="M215" i="1"/>
  <c r="N215" i="1" s="1"/>
  <c r="E220" i="1"/>
  <c r="F220" i="1" s="1"/>
  <c r="I217" i="1" l="1"/>
  <c r="J217" i="1" s="1"/>
  <c r="K217" i="1" s="1"/>
  <c r="L217" i="1" s="1"/>
  <c r="G219" i="1"/>
  <c r="H218" i="1"/>
  <c r="M216" i="1"/>
  <c r="N216" i="1" s="1"/>
  <c r="E221" i="1"/>
  <c r="F221" i="1" s="1"/>
  <c r="I218" i="1" l="1"/>
  <c r="J218" i="1" s="1"/>
  <c r="K218" i="1" s="1"/>
  <c r="L218" i="1" s="1"/>
  <c r="G220" i="1"/>
  <c r="H219" i="1"/>
  <c r="M217" i="1"/>
  <c r="N217" i="1" s="1"/>
  <c r="E222" i="1"/>
  <c r="F222" i="1" s="1"/>
  <c r="I219" i="1" l="1"/>
  <c r="J219" i="1" s="1"/>
  <c r="K219" i="1" s="1"/>
  <c r="L219" i="1" s="1"/>
  <c r="G221" i="1"/>
  <c r="H220" i="1"/>
  <c r="M218" i="1"/>
  <c r="N218" i="1" s="1"/>
  <c r="E223" i="1"/>
  <c r="F223" i="1" s="1"/>
  <c r="I220" i="1" l="1"/>
  <c r="J220" i="1" s="1"/>
  <c r="G222" i="1"/>
  <c r="H221" i="1"/>
  <c r="M219" i="1"/>
  <c r="N219" i="1" s="1"/>
  <c r="E224" i="1"/>
  <c r="F224" i="1" s="1"/>
  <c r="I221" i="1" l="1"/>
  <c r="J221" i="1" s="1"/>
  <c r="K221" i="1" s="1"/>
  <c r="L221" i="1" s="1"/>
  <c r="G223" i="1"/>
  <c r="H222" i="1"/>
  <c r="K220" i="1"/>
  <c r="L220" i="1" s="1"/>
  <c r="M220" i="1" s="1"/>
  <c r="N220" i="1" s="1"/>
  <c r="E225" i="1"/>
  <c r="F225" i="1" s="1"/>
  <c r="I222" i="1" l="1"/>
  <c r="J222" i="1" s="1"/>
  <c r="K222" i="1" s="1"/>
  <c r="L222" i="1" s="1"/>
  <c r="G224" i="1"/>
  <c r="H223" i="1"/>
  <c r="M221" i="1"/>
  <c r="N221" i="1" s="1"/>
  <c r="E226" i="1"/>
  <c r="F226" i="1" s="1"/>
  <c r="I223" i="1" l="1"/>
  <c r="J223" i="1" s="1"/>
  <c r="K223" i="1" s="1"/>
  <c r="L223" i="1" s="1"/>
  <c r="G225" i="1"/>
  <c r="H224" i="1"/>
  <c r="M222" i="1"/>
  <c r="N222" i="1" s="1"/>
  <c r="E227" i="1"/>
  <c r="F227" i="1" s="1"/>
  <c r="I224" i="1" l="1"/>
  <c r="J224" i="1" s="1"/>
  <c r="K224" i="1" s="1"/>
  <c r="L224" i="1" s="1"/>
  <c r="G226" i="1"/>
  <c r="H225" i="1"/>
  <c r="M223" i="1"/>
  <c r="N223" i="1" s="1"/>
  <c r="E228" i="1"/>
  <c r="F228" i="1" s="1"/>
  <c r="I225" i="1" l="1"/>
  <c r="J225" i="1" s="1"/>
  <c r="G227" i="1"/>
  <c r="H226" i="1"/>
  <c r="M224" i="1"/>
  <c r="E229" i="1"/>
  <c r="F229" i="1" s="1"/>
  <c r="I226" i="1" l="1"/>
  <c r="J226" i="1" s="1"/>
  <c r="K226" i="1" s="1"/>
  <c r="L226" i="1" s="1"/>
  <c r="G228" i="1"/>
  <c r="H227" i="1"/>
  <c r="K225" i="1"/>
  <c r="L225" i="1" s="1"/>
  <c r="M225" i="1" s="1"/>
  <c r="N225" i="1" s="1"/>
  <c r="N224" i="1"/>
  <c r="E230" i="1"/>
  <c r="F230" i="1" s="1"/>
  <c r="I227" i="1" l="1"/>
  <c r="J227" i="1" s="1"/>
  <c r="K227" i="1" s="1"/>
  <c r="L227" i="1" s="1"/>
  <c r="G229" i="1"/>
  <c r="H228" i="1"/>
  <c r="M226" i="1"/>
  <c r="N226" i="1" s="1"/>
  <c r="E231" i="1"/>
  <c r="F231" i="1" s="1"/>
  <c r="I228" i="1" l="1"/>
  <c r="J228" i="1" s="1"/>
  <c r="K228" i="1" s="1"/>
  <c r="L228" i="1" s="1"/>
  <c r="G230" i="1"/>
  <c r="H229" i="1"/>
  <c r="M227" i="1"/>
  <c r="N227" i="1" s="1"/>
  <c r="E232" i="1"/>
  <c r="F232" i="1" s="1"/>
  <c r="I229" i="1" l="1"/>
  <c r="J229" i="1" s="1"/>
  <c r="K229" i="1" s="1"/>
  <c r="L229" i="1" s="1"/>
  <c r="G231" i="1"/>
  <c r="H230" i="1"/>
  <c r="M228" i="1"/>
  <c r="N228" i="1" s="1"/>
  <c r="E233" i="1"/>
  <c r="F233" i="1" s="1"/>
  <c r="I230" i="1" l="1"/>
  <c r="J230" i="1" s="1"/>
  <c r="K230" i="1" s="1"/>
  <c r="L230" i="1" s="1"/>
  <c r="G232" i="1"/>
  <c r="H231" i="1"/>
  <c r="M229" i="1"/>
  <c r="N229" i="1" s="1"/>
  <c r="E234" i="1"/>
  <c r="F234" i="1" s="1"/>
  <c r="I231" i="1" l="1"/>
  <c r="J231" i="1" s="1"/>
  <c r="K231" i="1" s="1"/>
  <c r="L231" i="1" s="1"/>
  <c r="G233" i="1"/>
  <c r="H232" i="1"/>
  <c r="M230" i="1"/>
  <c r="N230" i="1" s="1"/>
  <c r="E235" i="1"/>
  <c r="F235" i="1" s="1"/>
  <c r="I232" i="1" l="1"/>
  <c r="J232" i="1" s="1"/>
  <c r="G234" i="1"/>
  <c r="H233" i="1"/>
  <c r="M231" i="1"/>
  <c r="N231" i="1" s="1"/>
  <c r="E236" i="1"/>
  <c r="F236" i="1" s="1"/>
  <c r="I233" i="1" l="1"/>
  <c r="J233" i="1" s="1"/>
  <c r="K233" i="1" s="1"/>
  <c r="L233" i="1" s="1"/>
  <c r="G235" i="1"/>
  <c r="H234" i="1"/>
  <c r="K232" i="1"/>
  <c r="L232" i="1" s="1"/>
  <c r="M232" i="1" s="1"/>
  <c r="N232" i="1" s="1"/>
  <c r="E237" i="1"/>
  <c r="F237" i="1" s="1"/>
  <c r="I234" i="1" l="1"/>
  <c r="J234" i="1" s="1"/>
  <c r="K234" i="1" s="1"/>
  <c r="L234" i="1" s="1"/>
  <c r="G236" i="1"/>
  <c r="H235" i="1"/>
  <c r="M233" i="1"/>
  <c r="N233" i="1" s="1"/>
  <c r="E238" i="1"/>
  <c r="F238" i="1" s="1"/>
  <c r="I235" i="1" l="1"/>
  <c r="J235" i="1" s="1"/>
  <c r="K235" i="1" s="1"/>
  <c r="L235" i="1" s="1"/>
  <c r="G237" i="1"/>
  <c r="H236" i="1"/>
  <c r="M234" i="1"/>
  <c r="N234" i="1" s="1"/>
  <c r="E239" i="1"/>
  <c r="F239" i="1" s="1"/>
  <c r="I236" i="1" l="1"/>
  <c r="J236" i="1" s="1"/>
  <c r="K236" i="1" s="1"/>
  <c r="L236" i="1" s="1"/>
  <c r="G238" i="1"/>
  <c r="H237" i="1"/>
  <c r="M235" i="1"/>
  <c r="N235" i="1" s="1"/>
  <c r="E240" i="1"/>
  <c r="F240" i="1" s="1"/>
  <c r="I237" i="1" l="1"/>
  <c r="J237" i="1" s="1"/>
  <c r="K237" i="1" s="1"/>
  <c r="L237" i="1" s="1"/>
  <c r="G239" i="1"/>
  <c r="H238" i="1"/>
  <c r="M236" i="1"/>
  <c r="N236" i="1" s="1"/>
  <c r="E241" i="1"/>
  <c r="F241" i="1" s="1"/>
  <c r="I238" i="1" l="1"/>
  <c r="J238" i="1" s="1"/>
  <c r="K238" i="1" s="1"/>
  <c r="L238" i="1" s="1"/>
  <c r="G240" i="1"/>
  <c r="H239" i="1"/>
  <c r="M237" i="1"/>
  <c r="N237" i="1" s="1"/>
  <c r="E242" i="1"/>
  <c r="F242" i="1" s="1"/>
  <c r="I239" i="1" l="1"/>
  <c r="J239" i="1" s="1"/>
  <c r="K239" i="1" s="1"/>
  <c r="L239" i="1" s="1"/>
  <c r="G241" i="1"/>
  <c r="H240" i="1"/>
  <c r="M238" i="1"/>
  <c r="N238" i="1" s="1"/>
  <c r="E243" i="1"/>
  <c r="F243" i="1" s="1"/>
  <c r="I240" i="1" l="1"/>
  <c r="J240" i="1" s="1"/>
  <c r="K240" i="1" s="1"/>
  <c r="L240" i="1" s="1"/>
  <c r="G242" i="1"/>
  <c r="H241" i="1"/>
  <c r="M239" i="1"/>
  <c r="N239" i="1" s="1"/>
  <c r="E244" i="1"/>
  <c r="F244" i="1" s="1"/>
  <c r="I241" i="1" l="1"/>
  <c r="J241" i="1" s="1"/>
  <c r="K241" i="1" s="1"/>
  <c r="L241" i="1" s="1"/>
  <c r="G243" i="1"/>
  <c r="H242" i="1"/>
  <c r="M240" i="1"/>
  <c r="N240" i="1" s="1"/>
  <c r="E245" i="1"/>
  <c r="F245" i="1" s="1"/>
  <c r="I242" i="1" l="1"/>
  <c r="J242" i="1" s="1"/>
  <c r="K242" i="1" s="1"/>
  <c r="L242" i="1" s="1"/>
  <c r="G244" i="1"/>
  <c r="H243" i="1"/>
  <c r="M241" i="1"/>
  <c r="N241" i="1" s="1"/>
  <c r="E246" i="1"/>
  <c r="F246" i="1" s="1"/>
  <c r="I243" i="1" l="1"/>
  <c r="J243" i="1" s="1"/>
  <c r="K243" i="1" s="1"/>
  <c r="L243" i="1" s="1"/>
  <c r="G245" i="1"/>
  <c r="H244" i="1"/>
  <c r="M242" i="1"/>
  <c r="N242" i="1" s="1"/>
  <c r="E247" i="1"/>
  <c r="F247" i="1" s="1"/>
  <c r="I244" i="1" l="1"/>
  <c r="J244" i="1" s="1"/>
  <c r="K244" i="1" s="1"/>
  <c r="L244" i="1" s="1"/>
  <c r="G246" i="1"/>
  <c r="H245" i="1"/>
  <c r="M243" i="1"/>
  <c r="C3" i="2" s="1"/>
  <c r="E248" i="1"/>
  <c r="F248" i="1" s="1"/>
  <c r="I245" i="1" l="1"/>
  <c r="J245" i="1" s="1"/>
  <c r="K245" i="1" s="1"/>
  <c r="L245" i="1" s="1"/>
  <c r="O3" i="2"/>
  <c r="P3" i="2"/>
  <c r="G247" i="1"/>
  <c r="H246" i="1"/>
  <c r="N243" i="1"/>
  <c r="M244" i="1"/>
  <c r="N244" i="1" s="1"/>
  <c r="Q3" i="2"/>
  <c r="E249" i="1"/>
  <c r="F249" i="1" s="1"/>
  <c r="I246" i="1" l="1"/>
  <c r="J246" i="1" s="1"/>
  <c r="K246" i="1" s="1"/>
  <c r="L246" i="1" s="1"/>
  <c r="G248" i="1"/>
  <c r="H247" i="1"/>
  <c r="M245" i="1"/>
  <c r="N245" i="1" s="1"/>
  <c r="E250" i="1"/>
  <c r="F250" i="1" s="1"/>
  <c r="I247" i="1" l="1"/>
  <c r="J247" i="1" s="1"/>
  <c r="K247" i="1" s="1"/>
  <c r="L247" i="1" s="1"/>
  <c r="G249" i="1"/>
  <c r="H248" i="1"/>
  <c r="M246" i="1"/>
  <c r="N246" i="1" s="1"/>
  <c r="E251" i="1"/>
  <c r="F251" i="1" s="1"/>
  <c r="I248" i="1" l="1"/>
  <c r="J248" i="1" s="1"/>
  <c r="K248" i="1" s="1"/>
  <c r="L248" i="1" s="1"/>
  <c r="G250" i="1"/>
  <c r="H249" i="1"/>
  <c r="M247" i="1"/>
  <c r="N247" i="1" s="1"/>
  <c r="E252" i="1"/>
  <c r="F252" i="1" s="1"/>
  <c r="I249" i="1" l="1"/>
  <c r="J249" i="1" s="1"/>
  <c r="K249" i="1" s="1"/>
  <c r="L249" i="1" s="1"/>
  <c r="G251" i="1"/>
  <c r="H250" i="1"/>
  <c r="M248" i="1"/>
  <c r="N248" i="1" s="1"/>
  <c r="E253" i="1"/>
  <c r="F253" i="1" s="1"/>
  <c r="I250" i="1" l="1"/>
  <c r="J250" i="1" s="1"/>
  <c r="K250" i="1" s="1"/>
  <c r="L250" i="1" s="1"/>
  <c r="G252" i="1"/>
  <c r="H251" i="1"/>
  <c r="M249" i="1"/>
  <c r="N249" i="1" s="1"/>
  <c r="E254" i="1"/>
  <c r="F254" i="1" s="1"/>
  <c r="I251" i="1" l="1"/>
  <c r="J251" i="1" s="1"/>
  <c r="K251" i="1" s="1"/>
  <c r="L251" i="1" s="1"/>
  <c r="G253" i="1"/>
  <c r="H252" i="1"/>
  <c r="M250" i="1"/>
  <c r="N250" i="1" s="1"/>
  <c r="E255" i="1"/>
  <c r="F255" i="1" s="1"/>
  <c r="I252" i="1" l="1"/>
  <c r="J252" i="1" s="1"/>
  <c r="K252" i="1" s="1"/>
  <c r="L252" i="1" s="1"/>
  <c r="G254" i="1"/>
  <c r="H253" i="1"/>
  <c r="M251" i="1"/>
  <c r="N251" i="1" s="1"/>
  <c r="E256" i="1"/>
  <c r="F256" i="1" s="1"/>
  <c r="I253" i="1" l="1"/>
  <c r="J253" i="1" s="1"/>
  <c r="K253" i="1" s="1"/>
  <c r="L253" i="1" s="1"/>
  <c r="G255" i="1"/>
  <c r="H254" i="1"/>
  <c r="M252" i="1"/>
  <c r="N252" i="1" s="1"/>
  <c r="E257" i="1"/>
  <c r="F257" i="1" s="1"/>
  <c r="I254" i="1" l="1"/>
  <c r="J254" i="1" s="1"/>
  <c r="K254" i="1" s="1"/>
  <c r="L254" i="1" s="1"/>
  <c r="G256" i="1"/>
  <c r="H255" i="1"/>
  <c r="M253" i="1"/>
  <c r="N253" i="1" s="1"/>
  <c r="E258" i="1"/>
  <c r="F258" i="1" s="1"/>
  <c r="I255" i="1" l="1"/>
  <c r="J255" i="1" s="1"/>
  <c r="K255" i="1" s="1"/>
  <c r="L255" i="1" s="1"/>
  <c r="G257" i="1"/>
  <c r="H256" i="1"/>
  <c r="M254" i="1"/>
  <c r="N254" i="1" s="1"/>
  <c r="E259" i="1"/>
  <c r="F259" i="1" s="1"/>
  <c r="I256" i="1" l="1"/>
  <c r="J256" i="1" s="1"/>
  <c r="K256" i="1" s="1"/>
  <c r="L256" i="1" s="1"/>
  <c r="G258" i="1"/>
  <c r="H257" i="1"/>
  <c r="M255" i="1"/>
  <c r="N255" i="1" s="1"/>
  <c r="E260" i="1"/>
  <c r="F260" i="1" s="1"/>
  <c r="I257" i="1" l="1"/>
  <c r="J257" i="1" s="1"/>
  <c r="K257" i="1" s="1"/>
  <c r="L257" i="1" s="1"/>
  <c r="G259" i="1"/>
  <c r="H258" i="1"/>
  <c r="M256" i="1"/>
  <c r="N256" i="1" s="1"/>
  <c r="E261" i="1"/>
  <c r="F261" i="1" s="1"/>
  <c r="I258" i="1" l="1"/>
  <c r="J258" i="1" s="1"/>
  <c r="K258" i="1" s="1"/>
  <c r="L258" i="1" s="1"/>
  <c r="M257" i="1"/>
  <c r="N257" i="1" s="1"/>
  <c r="G260" i="1"/>
  <c r="H259" i="1"/>
  <c r="E262" i="1"/>
  <c r="F262" i="1" s="1"/>
  <c r="I259" i="1" l="1"/>
  <c r="J259" i="1" s="1"/>
  <c r="K259" i="1" s="1"/>
  <c r="L259" i="1" s="1"/>
  <c r="G261" i="1"/>
  <c r="H260" i="1"/>
  <c r="M258" i="1"/>
  <c r="N258" i="1" s="1"/>
  <c r="E263" i="1"/>
  <c r="F263" i="1" s="1"/>
  <c r="I260" i="1" l="1"/>
  <c r="J260" i="1" s="1"/>
  <c r="K260" i="1" s="1"/>
  <c r="L260" i="1" s="1"/>
  <c r="M259" i="1"/>
  <c r="N259" i="1" s="1"/>
  <c r="G262" i="1"/>
  <c r="H261" i="1"/>
  <c r="E264" i="1"/>
  <c r="F264" i="1" s="1"/>
  <c r="I261" i="1" l="1"/>
  <c r="J261" i="1" s="1"/>
  <c r="K261" i="1" s="1"/>
  <c r="L261" i="1" s="1"/>
  <c r="M260" i="1"/>
  <c r="N260" i="1" s="1"/>
  <c r="G263" i="1"/>
  <c r="H262" i="1"/>
  <c r="E265" i="1"/>
  <c r="F265" i="1" s="1"/>
  <c r="I262" i="1" l="1"/>
  <c r="J262" i="1" s="1"/>
  <c r="K262" i="1" s="1"/>
  <c r="L262" i="1" s="1"/>
  <c r="M261" i="1"/>
  <c r="N261" i="1" s="1"/>
  <c r="G264" i="1"/>
  <c r="H263" i="1"/>
  <c r="E266" i="1"/>
  <c r="F266" i="1" s="1"/>
  <c r="I263" i="1" l="1"/>
  <c r="J263" i="1" s="1"/>
  <c r="M262" i="1"/>
  <c r="N262" i="1" s="1"/>
  <c r="G265" i="1"/>
  <c r="H264" i="1"/>
  <c r="E267" i="1"/>
  <c r="F267" i="1" s="1"/>
  <c r="I264" i="1" l="1"/>
  <c r="J264" i="1" s="1"/>
  <c r="G266" i="1"/>
  <c r="H265" i="1"/>
  <c r="K263" i="1"/>
  <c r="L263" i="1" s="1"/>
  <c r="M263" i="1" s="1"/>
  <c r="N263" i="1" s="1"/>
  <c r="E268" i="1"/>
  <c r="F268" i="1" s="1"/>
  <c r="I265" i="1" l="1"/>
  <c r="J265" i="1" s="1"/>
  <c r="K265" i="1" s="1"/>
  <c r="L265" i="1" s="1"/>
  <c r="G267" i="1"/>
  <c r="H266" i="1"/>
  <c r="K264" i="1"/>
  <c r="L264" i="1" s="1"/>
  <c r="M264" i="1" s="1"/>
  <c r="N264" i="1" s="1"/>
  <c r="E269" i="1"/>
  <c r="F269" i="1" s="1"/>
  <c r="I266" i="1" l="1"/>
  <c r="J266" i="1" s="1"/>
  <c r="K266" i="1" s="1"/>
  <c r="L266" i="1" s="1"/>
  <c r="G268" i="1"/>
  <c r="H267" i="1"/>
  <c r="M265" i="1"/>
  <c r="N265" i="1" s="1"/>
  <c r="E270" i="1"/>
  <c r="F270" i="1" s="1"/>
  <c r="I267" i="1" l="1"/>
  <c r="J267" i="1" s="1"/>
  <c r="K267" i="1" s="1"/>
  <c r="L267" i="1" s="1"/>
  <c r="G269" i="1"/>
  <c r="H268" i="1"/>
  <c r="M266" i="1"/>
  <c r="N266" i="1" s="1"/>
  <c r="E271" i="1"/>
  <c r="F271" i="1" s="1"/>
  <c r="I268" i="1" l="1"/>
  <c r="J268" i="1" s="1"/>
  <c r="K268" i="1" s="1"/>
  <c r="L268" i="1" s="1"/>
  <c r="G270" i="1"/>
  <c r="H269" i="1"/>
  <c r="M267" i="1"/>
  <c r="N267" i="1" s="1"/>
  <c r="E272" i="1"/>
  <c r="F272" i="1" s="1"/>
  <c r="I269" i="1" l="1"/>
  <c r="J269" i="1" s="1"/>
  <c r="K269" i="1" s="1"/>
  <c r="L269" i="1" s="1"/>
  <c r="G271" i="1"/>
  <c r="H270" i="1"/>
  <c r="M268" i="1"/>
  <c r="N268" i="1" s="1"/>
  <c r="E273" i="1"/>
  <c r="F273" i="1" s="1"/>
  <c r="I270" i="1" l="1"/>
  <c r="J270" i="1" s="1"/>
  <c r="K270" i="1" s="1"/>
  <c r="L270" i="1" s="1"/>
  <c r="G272" i="1"/>
  <c r="H271" i="1"/>
  <c r="M269" i="1"/>
  <c r="N269" i="1" s="1"/>
  <c r="E274" i="1"/>
  <c r="F274" i="1" s="1"/>
  <c r="I271" i="1" l="1"/>
  <c r="J271" i="1" s="1"/>
  <c r="K271" i="1" s="1"/>
  <c r="L271" i="1" s="1"/>
  <c r="G273" i="1"/>
  <c r="H272" i="1"/>
  <c r="M270" i="1"/>
  <c r="N270" i="1" s="1"/>
  <c r="E275" i="1"/>
  <c r="F275" i="1" s="1"/>
  <c r="I272" i="1" l="1"/>
  <c r="J272" i="1" s="1"/>
  <c r="K272" i="1" s="1"/>
  <c r="L272" i="1" s="1"/>
  <c r="G274" i="1"/>
  <c r="H273" i="1"/>
  <c r="M271" i="1"/>
  <c r="N271" i="1" s="1"/>
  <c r="E276" i="1"/>
  <c r="F276" i="1" s="1"/>
  <c r="I273" i="1" l="1"/>
  <c r="J273" i="1" s="1"/>
  <c r="K273" i="1" s="1"/>
  <c r="L273" i="1" s="1"/>
  <c r="G275" i="1"/>
  <c r="H274" i="1"/>
  <c r="M272" i="1"/>
  <c r="N272" i="1" s="1"/>
  <c r="E277" i="1"/>
  <c r="F277" i="1" s="1"/>
  <c r="I274" i="1" l="1"/>
  <c r="J274" i="1" s="1"/>
  <c r="K274" i="1" s="1"/>
  <c r="L274" i="1" s="1"/>
  <c r="G276" i="1"/>
  <c r="H275" i="1"/>
  <c r="M273" i="1"/>
  <c r="N273" i="1" s="1"/>
  <c r="E278" i="1"/>
  <c r="F278" i="1" s="1"/>
  <c r="I275" i="1" l="1"/>
  <c r="J275" i="1" s="1"/>
  <c r="K275" i="1" s="1"/>
  <c r="L275" i="1" s="1"/>
  <c r="G277" i="1"/>
  <c r="H276" i="1"/>
  <c r="M274" i="1"/>
  <c r="N274" i="1" s="1"/>
  <c r="E279" i="1"/>
  <c r="F279" i="1" s="1"/>
  <c r="I276" i="1" l="1"/>
  <c r="J276" i="1" s="1"/>
  <c r="K276" i="1" s="1"/>
  <c r="L276" i="1" s="1"/>
  <c r="G278" i="1"/>
  <c r="H277" i="1"/>
  <c r="M275" i="1"/>
  <c r="N275" i="1" s="1"/>
  <c r="E280" i="1"/>
  <c r="F280" i="1" s="1"/>
  <c r="I277" i="1" l="1"/>
  <c r="J277" i="1" s="1"/>
  <c r="K277" i="1" s="1"/>
  <c r="L277" i="1" s="1"/>
  <c r="G279" i="1"/>
  <c r="H278" i="1"/>
  <c r="M276" i="1"/>
  <c r="N276" i="1" s="1"/>
  <c r="E281" i="1"/>
  <c r="F281" i="1" s="1"/>
  <c r="I278" i="1" l="1"/>
  <c r="J278" i="1" s="1"/>
  <c r="K278" i="1" s="1"/>
  <c r="L278" i="1" s="1"/>
  <c r="G280" i="1"/>
  <c r="H279" i="1"/>
  <c r="M277" i="1"/>
  <c r="N277" i="1" s="1"/>
  <c r="E282" i="1"/>
  <c r="F282" i="1" s="1"/>
  <c r="I279" i="1" l="1"/>
  <c r="J279" i="1" s="1"/>
  <c r="G281" i="1"/>
  <c r="H280" i="1"/>
  <c r="M278" i="1"/>
  <c r="N278" i="1" s="1"/>
  <c r="E283" i="1"/>
  <c r="F283" i="1" s="1"/>
  <c r="I280" i="1" l="1"/>
  <c r="J280" i="1" s="1"/>
  <c r="K280" i="1" s="1"/>
  <c r="L280" i="1" s="1"/>
  <c r="G282" i="1"/>
  <c r="H281" i="1"/>
  <c r="K279" i="1"/>
  <c r="L279" i="1" s="1"/>
  <c r="M279" i="1" s="1"/>
  <c r="N279" i="1" s="1"/>
  <c r="E284" i="1"/>
  <c r="F284" i="1" s="1"/>
  <c r="I281" i="1" l="1"/>
  <c r="J281" i="1" s="1"/>
  <c r="K281" i="1" s="1"/>
  <c r="L281" i="1" s="1"/>
  <c r="G283" i="1"/>
  <c r="H282" i="1"/>
  <c r="M280" i="1"/>
  <c r="N280" i="1" s="1"/>
  <c r="E285" i="1"/>
  <c r="F285" i="1" s="1"/>
  <c r="I282" i="1" l="1"/>
  <c r="J282" i="1" s="1"/>
  <c r="K282" i="1" s="1"/>
  <c r="L282" i="1" s="1"/>
  <c r="G284" i="1"/>
  <c r="H283" i="1"/>
  <c r="M281" i="1"/>
  <c r="N281" i="1" s="1"/>
  <c r="E286" i="1"/>
  <c r="F286" i="1" s="1"/>
  <c r="I283" i="1" l="1"/>
  <c r="J283" i="1" s="1"/>
  <c r="K283" i="1" s="1"/>
  <c r="L283" i="1" s="1"/>
  <c r="G285" i="1"/>
  <c r="H284" i="1"/>
  <c r="M282" i="1"/>
  <c r="N282" i="1" s="1"/>
  <c r="E287" i="1"/>
  <c r="F287" i="1" s="1"/>
  <c r="I284" i="1" l="1"/>
  <c r="J284" i="1" s="1"/>
  <c r="K284" i="1" s="1"/>
  <c r="L284" i="1" s="1"/>
  <c r="G286" i="1"/>
  <c r="H285" i="1"/>
  <c r="M283" i="1"/>
  <c r="N283" i="1" s="1"/>
  <c r="E288" i="1"/>
  <c r="F288" i="1" s="1"/>
  <c r="I285" i="1" l="1"/>
  <c r="J285" i="1" s="1"/>
  <c r="K285" i="1" s="1"/>
  <c r="L285" i="1" s="1"/>
  <c r="G287" i="1"/>
  <c r="H286" i="1"/>
  <c r="M284" i="1"/>
  <c r="N284" i="1" s="1"/>
  <c r="E289" i="1"/>
  <c r="F289" i="1" s="1"/>
  <c r="I286" i="1" l="1"/>
  <c r="J286" i="1" s="1"/>
  <c r="K286" i="1" s="1"/>
  <c r="L286" i="1" s="1"/>
  <c r="G288" i="1"/>
  <c r="H287" i="1"/>
  <c r="M285" i="1"/>
  <c r="N285" i="1" s="1"/>
  <c r="E290" i="1"/>
  <c r="F290" i="1" s="1"/>
  <c r="I287" i="1" l="1"/>
  <c r="J287" i="1" s="1"/>
  <c r="K287" i="1" s="1"/>
  <c r="L287" i="1" s="1"/>
  <c r="G289" i="1"/>
  <c r="H288" i="1"/>
  <c r="M286" i="1"/>
  <c r="N286" i="1" s="1"/>
  <c r="E291" i="1"/>
  <c r="F291" i="1" s="1"/>
  <c r="I288" i="1" l="1"/>
  <c r="J288" i="1" s="1"/>
  <c r="K288" i="1" s="1"/>
  <c r="L288" i="1" s="1"/>
  <c r="G290" i="1"/>
  <c r="H289" i="1"/>
  <c r="M287" i="1"/>
  <c r="N287" i="1" s="1"/>
  <c r="E292" i="1"/>
  <c r="F292" i="1" s="1"/>
  <c r="I289" i="1" l="1"/>
  <c r="J289" i="1" s="1"/>
  <c r="K289" i="1" s="1"/>
  <c r="L289" i="1" s="1"/>
  <c r="G291" i="1"/>
  <c r="H290" i="1"/>
  <c r="M288" i="1"/>
  <c r="N288" i="1" s="1"/>
  <c r="E293" i="1"/>
  <c r="F293" i="1" s="1"/>
  <c r="I290" i="1" l="1"/>
  <c r="J290" i="1" s="1"/>
  <c r="K290" i="1" s="1"/>
  <c r="L290" i="1" s="1"/>
  <c r="G292" i="1"/>
  <c r="H291" i="1"/>
  <c r="M289" i="1"/>
  <c r="N289" i="1" s="1"/>
  <c r="E294" i="1"/>
  <c r="F294" i="1" s="1"/>
  <c r="I291" i="1" l="1"/>
  <c r="J291" i="1" s="1"/>
  <c r="K291" i="1" s="1"/>
  <c r="L291" i="1" s="1"/>
  <c r="G293" i="1"/>
  <c r="H292" i="1"/>
  <c r="M290" i="1"/>
  <c r="N290" i="1" s="1"/>
  <c r="E295" i="1"/>
  <c r="F295" i="1" s="1"/>
  <c r="I292" i="1" l="1"/>
  <c r="J292" i="1" s="1"/>
  <c r="K292" i="1" s="1"/>
  <c r="L292" i="1" s="1"/>
  <c r="G294" i="1"/>
  <c r="H293" i="1"/>
  <c r="M291" i="1"/>
  <c r="N291" i="1" s="1"/>
  <c r="E296" i="1"/>
  <c r="F296" i="1" s="1"/>
  <c r="I293" i="1" l="1"/>
  <c r="J293" i="1" s="1"/>
  <c r="K293" i="1" s="1"/>
  <c r="L293" i="1" s="1"/>
  <c r="G295" i="1"/>
  <c r="H294" i="1"/>
  <c r="M292" i="1"/>
  <c r="N292" i="1" s="1"/>
  <c r="E297" i="1"/>
  <c r="F297" i="1" s="1"/>
  <c r="I294" i="1" l="1"/>
  <c r="J294" i="1" s="1"/>
  <c r="K294" i="1" s="1"/>
  <c r="L294" i="1" s="1"/>
  <c r="G296" i="1"/>
  <c r="H295" i="1"/>
  <c r="M293" i="1"/>
  <c r="N293" i="1" s="1"/>
  <c r="E298" i="1"/>
  <c r="F298" i="1" s="1"/>
  <c r="I295" i="1" l="1"/>
  <c r="J295" i="1" s="1"/>
  <c r="K295" i="1" s="1"/>
  <c r="L295" i="1" s="1"/>
  <c r="G297" i="1"/>
  <c r="H296" i="1"/>
  <c r="M294" i="1"/>
  <c r="N294" i="1" s="1"/>
  <c r="E299" i="1"/>
  <c r="F299" i="1" s="1"/>
  <c r="I296" i="1" l="1"/>
  <c r="J296" i="1" s="1"/>
  <c r="K296" i="1" s="1"/>
  <c r="L296" i="1" s="1"/>
  <c r="G298" i="1"/>
  <c r="H297" i="1"/>
  <c r="M295" i="1"/>
  <c r="N295" i="1" s="1"/>
  <c r="E300" i="1"/>
  <c r="F300" i="1" s="1"/>
  <c r="I297" i="1" l="1"/>
  <c r="J297" i="1" s="1"/>
  <c r="K297" i="1" s="1"/>
  <c r="L297" i="1" s="1"/>
  <c r="G299" i="1"/>
  <c r="H298" i="1"/>
  <c r="M296" i="1"/>
  <c r="N296" i="1" s="1"/>
  <c r="E301" i="1"/>
  <c r="F301" i="1" s="1"/>
  <c r="I298" i="1" l="1"/>
  <c r="J298" i="1" s="1"/>
  <c r="K298" i="1" s="1"/>
  <c r="L298" i="1" s="1"/>
  <c r="G300" i="1"/>
  <c r="H299" i="1"/>
  <c r="M297" i="1"/>
  <c r="N297" i="1" s="1"/>
  <c r="E302" i="1"/>
  <c r="F302" i="1" s="1"/>
  <c r="I299" i="1" l="1"/>
  <c r="J299" i="1" s="1"/>
  <c r="K299" i="1" s="1"/>
  <c r="L299" i="1" s="1"/>
  <c r="G301" i="1"/>
  <c r="H300" i="1"/>
  <c r="M298" i="1"/>
  <c r="N298" i="1" s="1"/>
  <c r="E303" i="1"/>
  <c r="F303" i="1" s="1"/>
  <c r="I300" i="1" l="1"/>
  <c r="J300" i="1" s="1"/>
  <c r="K300" i="1" s="1"/>
  <c r="L300" i="1" s="1"/>
  <c r="G302" i="1"/>
  <c r="H301" i="1"/>
  <c r="M299" i="1"/>
  <c r="N299" i="1" s="1"/>
  <c r="E304" i="1"/>
  <c r="F304" i="1" s="1"/>
  <c r="I301" i="1" l="1"/>
  <c r="J301" i="1" s="1"/>
  <c r="K301" i="1" s="1"/>
  <c r="L301" i="1" s="1"/>
  <c r="G303" i="1"/>
  <c r="H302" i="1"/>
  <c r="M300" i="1"/>
  <c r="N300" i="1" s="1"/>
  <c r="E305" i="1"/>
  <c r="F305" i="1" s="1"/>
  <c r="I302" i="1" l="1"/>
  <c r="J302" i="1" s="1"/>
  <c r="K302" i="1" s="1"/>
  <c r="L302" i="1" s="1"/>
  <c r="G304" i="1"/>
  <c r="H303" i="1"/>
  <c r="M301" i="1"/>
  <c r="N301" i="1" s="1"/>
  <c r="E306" i="1"/>
  <c r="F306" i="1" s="1"/>
  <c r="I303" i="1" l="1"/>
  <c r="J303" i="1" s="1"/>
  <c r="K303" i="1" s="1"/>
  <c r="L303" i="1" s="1"/>
  <c r="G305" i="1"/>
  <c r="H304" i="1"/>
  <c r="M302" i="1"/>
  <c r="N302" i="1" s="1"/>
  <c r="E307" i="1"/>
  <c r="F307" i="1" s="1"/>
  <c r="I304" i="1" l="1"/>
  <c r="J304" i="1" s="1"/>
  <c r="K304" i="1" s="1"/>
  <c r="L304" i="1" s="1"/>
  <c r="G306" i="1"/>
  <c r="H305" i="1"/>
  <c r="M303" i="1"/>
  <c r="N303" i="1" s="1"/>
  <c r="E308" i="1"/>
  <c r="F308" i="1" s="1"/>
  <c r="I305" i="1" l="1"/>
  <c r="J305" i="1" s="1"/>
  <c r="K305" i="1" s="1"/>
  <c r="L305" i="1" s="1"/>
  <c r="G307" i="1"/>
  <c r="H306" i="1"/>
  <c r="M304" i="1"/>
  <c r="N304" i="1" s="1"/>
  <c r="E309" i="1"/>
  <c r="F309" i="1" s="1"/>
  <c r="I306" i="1" l="1"/>
  <c r="J306" i="1" s="1"/>
  <c r="K306" i="1" s="1"/>
  <c r="L306" i="1" s="1"/>
  <c r="G308" i="1"/>
  <c r="H307" i="1"/>
  <c r="M305" i="1"/>
  <c r="N305" i="1" s="1"/>
  <c r="E310" i="1"/>
  <c r="F310" i="1" s="1"/>
  <c r="I307" i="1" l="1"/>
  <c r="J307" i="1" s="1"/>
  <c r="K307" i="1" s="1"/>
  <c r="L307" i="1" s="1"/>
  <c r="G309" i="1"/>
  <c r="H308" i="1"/>
  <c r="M306" i="1"/>
  <c r="N306" i="1" s="1"/>
  <c r="E311" i="1"/>
  <c r="F311" i="1" s="1"/>
  <c r="I308" i="1" l="1"/>
  <c r="J308" i="1" s="1"/>
  <c r="G310" i="1"/>
  <c r="H309" i="1"/>
  <c r="M307" i="1"/>
  <c r="N307" i="1" s="1"/>
  <c r="E312" i="1"/>
  <c r="F312" i="1" s="1"/>
  <c r="I309" i="1" l="1"/>
  <c r="J309" i="1" s="1"/>
  <c r="K309" i="1" s="1"/>
  <c r="L309" i="1" s="1"/>
  <c r="G311" i="1"/>
  <c r="H310" i="1"/>
  <c r="K308" i="1"/>
  <c r="L308" i="1" s="1"/>
  <c r="M308" i="1" s="1"/>
  <c r="N308" i="1" s="1"/>
  <c r="E313" i="1"/>
  <c r="F313" i="1" s="1"/>
  <c r="I310" i="1" l="1"/>
  <c r="J310" i="1" s="1"/>
  <c r="K310" i="1" s="1"/>
  <c r="L310" i="1" s="1"/>
  <c r="G312" i="1"/>
  <c r="H311" i="1"/>
  <c r="M309" i="1"/>
  <c r="E314" i="1"/>
  <c r="F314" i="1" s="1"/>
  <c r="I311" i="1" l="1"/>
  <c r="J311" i="1" s="1"/>
  <c r="K311" i="1" s="1"/>
  <c r="L311" i="1" s="1"/>
  <c r="G313" i="1"/>
  <c r="H312" i="1"/>
  <c r="M310" i="1"/>
  <c r="N310" i="1" s="1"/>
  <c r="N309" i="1"/>
  <c r="E315" i="1"/>
  <c r="F315" i="1" s="1"/>
  <c r="I312" i="1" l="1"/>
  <c r="J312" i="1" s="1"/>
  <c r="K312" i="1" s="1"/>
  <c r="L312" i="1" s="1"/>
  <c r="G314" i="1"/>
  <c r="H313" i="1"/>
  <c r="M311" i="1"/>
  <c r="N311" i="1" s="1"/>
  <c r="E316" i="1"/>
  <c r="F316" i="1" s="1"/>
  <c r="I313" i="1" l="1"/>
  <c r="J313" i="1" s="1"/>
  <c r="K313" i="1" s="1"/>
  <c r="L313" i="1" s="1"/>
  <c r="G315" i="1"/>
  <c r="H314" i="1"/>
  <c r="M312" i="1"/>
  <c r="N312" i="1" s="1"/>
  <c r="E317" i="1"/>
  <c r="F317" i="1" s="1"/>
  <c r="I314" i="1" l="1"/>
  <c r="J314" i="1" s="1"/>
  <c r="K314" i="1" s="1"/>
  <c r="L314" i="1" s="1"/>
  <c r="G316" i="1"/>
  <c r="H315" i="1"/>
  <c r="M313" i="1"/>
  <c r="N313" i="1" s="1"/>
  <c r="E318" i="1"/>
  <c r="F318" i="1" s="1"/>
  <c r="I315" i="1" l="1"/>
  <c r="J315" i="1" s="1"/>
  <c r="K315" i="1" s="1"/>
  <c r="L315" i="1" s="1"/>
  <c r="G317" i="1"/>
  <c r="H316" i="1"/>
  <c r="M314" i="1"/>
  <c r="N314" i="1" s="1"/>
  <c r="E319" i="1"/>
  <c r="F319" i="1" s="1"/>
  <c r="I316" i="1" l="1"/>
  <c r="J316" i="1" s="1"/>
  <c r="K316" i="1" s="1"/>
  <c r="L316" i="1" s="1"/>
  <c r="G318" i="1"/>
  <c r="H317" i="1"/>
  <c r="M315" i="1"/>
  <c r="N315" i="1" s="1"/>
  <c r="E320" i="1"/>
  <c r="F320" i="1" s="1"/>
  <c r="I317" i="1" l="1"/>
  <c r="J317" i="1" s="1"/>
  <c r="K317" i="1" s="1"/>
  <c r="L317" i="1" s="1"/>
  <c r="G319" i="1"/>
  <c r="H318" i="1"/>
  <c r="M316" i="1"/>
  <c r="N316" i="1" s="1"/>
  <c r="E321" i="1"/>
  <c r="F321" i="1" s="1"/>
  <c r="I318" i="1" l="1"/>
  <c r="J318" i="1" s="1"/>
  <c r="K318" i="1" s="1"/>
  <c r="L318" i="1" s="1"/>
  <c r="G320" i="1"/>
  <c r="H319" i="1"/>
  <c r="M317" i="1"/>
  <c r="N317" i="1" s="1"/>
  <c r="E322" i="1"/>
  <c r="F322" i="1" s="1"/>
  <c r="I319" i="1" l="1"/>
  <c r="J319" i="1" s="1"/>
  <c r="K319" i="1" s="1"/>
  <c r="L319" i="1" s="1"/>
  <c r="G321" i="1"/>
  <c r="H320" i="1"/>
  <c r="M318" i="1"/>
  <c r="N318" i="1" s="1"/>
  <c r="E323" i="1"/>
  <c r="F323" i="1" s="1"/>
  <c r="I320" i="1" l="1"/>
  <c r="J320" i="1" s="1"/>
  <c r="K320" i="1" s="1"/>
  <c r="L320" i="1" s="1"/>
  <c r="G322" i="1"/>
  <c r="H321" i="1"/>
  <c r="M319" i="1"/>
  <c r="N319" i="1" s="1"/>
  <c r="E324" i="1"/>
  <c r="F324" i="1" s="1"/>
  <c r="I321" i="1" l="1"/>
  <c r="J321" i="1" s="1"/>
  <c r="K321" i="1" s="1"/>
  <c r="L321" i="1" s="1"/>
  <c r="G323" i="1"/>
  <c r="H322" i="1"/>
  <c r="M320" i="1"/>
  <c r="N320" i="1" s="1"/>
  <c r="E325" i="1"/>
  <c r="F325" i="1" s="1"/>
  <c r="I322" i="1" l="1"/>
  <c r="J322" i="1" s="1"/>
  <c r="K322" i="1" s="1"/>
  <c r="L322" i="1" s="1"/>
  <c r="G324" i="1"/>
  <c r="H323" i="1"/>
  <c r="M321" i="1"/>
  <c r="N321" i="1" s="1"/>
  <c r="E326" i="1"/>
  <c r="F326" i="1" s="1"/>
  <c r="I323" i="1" l="1"/>
  <c r="J323" i="1" s="1"/>
  <c r="K323" i="1" s="1"/>
  <c r="L323" i="1" s="1"/>
  <c r="G325" i="1"/>
  <c r="H324" i="1"/>
  <c r="M322" i="1"/>
  <c r="N322" i="1" s="1"/>
  <c r="E327" i="1"/>
  <c r="F327" i="1" s="1"/>
  <c r="I324" i="1" l="1"/>
  <c r="J324" i="1" s="1"/>
  <c r="K324" i="1" s="1"/>
  <c r="L324" i="1" s="1"/>
  <c r="G326" i="1"/>
  <c r="H325" i="1"/>
  <c r="M323" i="1"/>
  <c r="N323" i="1" s="1"/>
  <c r="E328" i="1"/>
  <c r="F328" i="1" s="1"/>
  <c r="I325" i="1" l="1"/>
  <c r="J325" i="1" s="1"/>
  <c r="K325" i="1" s="1"/>
  <c r="L325" i="1" s="1"/>
  <c r="G327" i="1"/>
  <c r="H326" i="1"/>
  <c r="M324" i="1"/>
  <c r="N324" i="1" s="1"/>
  <c r="E329" i="1"/>
  <c r="F329" i="1" s="1"/>
  <c r="I326" i="1" l="1"/>
  <c r="J326" i="1" s="1"/>
  <c r="K326" i="1" s="1"/>
  <c r="L326" i="1" s="1"/>
  <c r="G328" i="1"/>
  <c r="H327" i="1"/>
  <c r="M325" i="1"/>
  <c r="N325" i="1" s="1"/>
  <c r="E330" i="1"/>
  <c r="F330" i="1" s="1"/>
  <c r="I327" i="1" l="1"/>
  <c r="J327" i="1" s="1"/>
  <c r="K327" i="1" s="1"/>
  <c r="L327" i="1" s="1"/>
  <c r="G329" i="1"/>
  <c r="H328" i="1"/>
  <c r="M326" i="1"/>
  <c r="N326" i="1" s="1"/>
  <c r="E331" i="1"/>
  <c r="F331" i="1" s="1"/>
  <c r="I328" i="1" l="1"/>
  <c r="J328" i="1" s="1"/>
  <c r="K328" i="1" s="1"/>
  <c r="L328" i="1" s="1"/>
  <c r="G330" i="1"/>
  <c r="H329" i="1"/>
  <c r="M327" i="1"/>
  <c r="N327" i="1" s="1"/>
  <c r="E332" i="1"/>
  <c r="F332" i="1" s="1"/>
  <c r="I329" i="1" l="1"/>
  <c r="J329" i="1" s="1"/>
  <c r="K329" i="1" s="1"/>
  <c r="L329" i="1" s="1"/>
  <c r="G331" i="1"/>
  <c r="H330" i="1"/>
  <c r="M328" i="1"/>
  <c r="N328" i="1" s="1"/>
  <c r="E333" i="1"/>
  <c r="F333" i="1" s="1"/>
  <c r="I330" i="1" l="1"/>
  <c r="J330" i="1" s="1"/>
  <c r="K330" i="1" s="1"/>
  <c r="L330" i="1" s="1"/>
  <c r="M330" i="1" s="1"/>
  <c r="N330" i="1" s="1"/>
  <c r="M329" i="1"/>
  <c r="N329" i="1" s="1"/>
  <c r="G332" i="1"/>
  <c r="H331" i="1"/>
  <c r="E334" i="1"/>
  <c r="F334" i="1" s="1"/>
  <c r="I331" i="1" l="1"/>
  <c r="J331" i="1" s="1"/>
  <c r="G333" i="1"/>
  <c r="H332" i="1"/>
  <c r="E335" i="1"/>
  <c r="F335" i="1" s="1"/>
  <c r="I332" i="1" l="1"/>
  <c r="J332" i="1" s="1"/>
  <c r="K332" i="1" s="1"/>
  <c r="L332" i="1" s="1"/>
  <c r="G334" i="1"/>
  <c r="H333" i="1"/>
  <c r="K331" i="1"/>
  <c r="L331" i="1" s="1"/>
  <c r="M331" i="1" s="1"/>
  <c r="N331" i="1" s="1"/>
  <c r="E336" i="1"/>
  <c r="F336" i="1" s="1"/>
  <c r="I333" i="1" l="1"/>
  <c r="J333" i="1" s="1"/>
  <c r="K333" i="1" s="1"/>
  <c r="L333" i="1" s="1"/>
  <c r="G335" i="1"/>
  <c r="H334" i="1"/>
  <c r="M332" i="1"/>
  <c r="N332" i="1" s="1"/>
  <c r="E337" i="1"/>
  <c r="F337" i="1" s="1"/>
  <c r="I334" i="1" l="1"/>
  <c r="J334" i="1" s="1"/>
  <c r="K334" i="1" s="1"/>
  <c r="L334" i="1" s="1"/>
  <c r="G336" i="1"/>
  <c r="H335" i="1"/>
  <c r="M333" i="1"/>
  <c r="N333" i="1" s="1"/>
  <c r="E338" i="1"/>
  <c r="F338" i="1" s="1"/>
  <c r="I335" i="1" l="1"/>
  <c r="J335" i="1" s="1"/>
  <c r="K335" i="1" s="1"/>
  <c r="L335" i="1" s="1"/>
  <c r="G337" i="1"/>
  <c r="H336" i="1"/>
  <c r="M334" i="1"/>
  <c r="N334" i="1" s="1"/>
  <c r="E339" i="1"/>
  <c r="F339" i="1" s="1"/>
  <c r="I336" i="1" l="1"/>
  <c r="J336" i="1" s="1"/>
  <c r="K336" i="1" s="1"/>
  <c r="L336" i="1" s="1"/>
  <c r="G338" i="1"/>
  <c r="H337" i="1"/>
  <c r="M335" i="1"/>
  <c r="N335" i="1" s="1"/>
  <c r="E340" i="1"/>
  <c r="F340" i="1" s="1"/>
  <c r="I337" i="1" l="1"/>
  <c r="J337" i="1" s="1"/>
  <c r="K337" i="1" s="1"/>
  <c r="L337" i="1" s="1"/>
  <c r="G339" i="1"/>
  <c r="H338" i="1"/>
  <c r="M336" i="1"/>
  <c r="N336" i="1" s="1"/>
  <c r="E341" i="1"/>
  <c r="F341" i="1" s="1"/>
  <c r="I338" i="1" l="1"/>
  <c r="J338" i="1" s="1"/>
  <c r="K338" i="1" s="1"/>
  <c r="L338" i="1" s="1"/>
  <c r="G340" i="1"/>
  <c r="H339" i="1"/>
  <c r="M337" i="1"/>
  <c r="N337" i="1" s="1"/>
  <c r="E342" i="1"/>
  <c r="F342" i="1" s="1"/>
  <c r="I339" i="1" l="1"/>
  <c r="J339" i="1" s="1"/>
  <c r="K339" i="1" s="1"/>
  <c r="L339" i="1" s="1"/>
  <c r="G341" i="1"/>
  <c r="H340" i="1"/>
  <c r="M338" i="1"/>
  <c r="N338" i="1" s="1"/>
  <c r="E343" i="1"/>
  <c r="F343" i="1" s="1"/>
  <c r="I340" i="1" l="1"/>
  <c r="J340" i="1" s="1"/>
  <c r="K340" i="1" s="1"/>
  <c r="L340" i="1" s="1"/>
  <c r="G342" i="1"/>
  <c r="H341" i="1"/>
  <c r="M339" i="1"/>
  <c r="N339" i="1" s="1"/>
  <c r="E344" i="1"/>
  <c r="F344" i="1" s="1"/>
  <c r="I341" i="1" l="1"/>
  <c r="J341" i="1" s="1"/>
  <c r="K341" i="1" s="1"/>
  <c r="L341" i="1" s="1"/>
  <c r="G343" i="1"/>
  <c r="H342" i="1"/>
  <c r="M340" i="1"/>
  <c r="N340" i="1" s="1"/>
  <c r="E345" i="1"/>
  <c r="F345" i="1" s="1"/>
  <c r="I342" i="1" l="1"/>
  <c r="J342" i="1" s="1"/>
  <c r="K342" i="1" s="1"/>
  <c r="L342" i="1" s="1"/>
  <c r="G344" i="1"/>
  <c r="H343" i="1"/>
  <c r="M341" i="1"/>
  <c r="N341" i="1" s="1"/>
  <c r="E346" i="1"/>
  <c r="F346" i="1" s="1"/>
  <c r="I343" i="1" l="1"/>
  <c r="J343" i="1" s="1"/>
  <c r="K343" i="1" s="1"/>
  <c r="L343" i="1" s="1"/>
  <c r="G345" i="1"/>
  <c r="H344" i="1"/>
  <c r="M342" i="1"/>
  <c r="N342" i="1" s="1"/>
  <c r="E347" i="1"/>
  <c r="F347" i="1" s="1"/>
  <c r="I344" i="1" l="1"/>
  <c r="J344" i="1" s="1"/>
  <c r="K344" i="1" s="1"/>
  <c r="L344" i="1" s="1"/>
  <c r="G346" i="1"/>
  <c r="H345" i="1"/>
  <c r="M343" i="1"/>
  <c r="N343" i="1" s="1"/>
  <c r="E348" i="1"/>
  <c r="F348" i="1" s="1"/>
  <c r="I345" i="1" l="1"/>
  <c r="J345" i="1" s="1"/>
  <c r="K345" i="1" s="1"/>
  <c r="L345" i="1" s="1"/>
  <c r="G347" i="1"/>
  <c r="H346" i="1"/>
  <c r="M344" i="1"/>
  <c r="N344" i="1" s="1"/>
  <c r="E349" i="1"/>
  <c r="F349" i="1" s="1"/>
  <c r="I346" i="1" l="1"/>
  <c r="J346" i="1" s="1"/>
  <c r="K346" i="1" s="1"/>
  <c r="L346" i="1" s="1"/>
  <c r="G348" i="1"/>
  <c r="H347" i="1"/>
  <c r="M345" i="1"/>
  <c r="N345" i="1" s="1"/>
  <c r="E350" i="1"/>
  <c r="F350" i="1" s="1"/>
  <c r="I347" i="1" l="1"/>
  <c r="J347" i="1" s="1"/>
  <c r="K347" i="1" s="1"/>
  <c r="L347" i="1" s="1"/>
  <c r="G349" i="1"/>
  <c r="H348" i="1"/>
  <c r="M346" i="1"/>
  <c r="N346" i="1" s="1"/>
  <c r="E351" i="1"/>
  <c r="F351" i="1" s="1"/>
  <c r="I348" i="1" l="1"/>
  <c r="J348" i="1" s="1"/>
  <c r="G350" i="1"/>
  <c r="H349" i="1"/>
  <c r="M347" i="1"/>
  <c r="N347" i="1" s="1"/>
  <c r="E352" i="1"/>
  <c r="F352" i="1" s="1"/>
  <c r="I349" i="1" l="1"/>
  <c r="J349" i="1" s="1"/>
  <c r="K349" i="1" s="1"/>
  <c r="L349" i="1" s="1"/>
  <c r="G351" i="1"/>
  <c r="H350" i="1"/>
  <c r="K348" i="1"/>
  <c r="L348" i="1" s="1"/>
  <c r="M348" i="1" s="1"/>
  <c r="N348" i="1" s="1"/>
  <c r="E353" i="1"/>
  <c r="F353" i="1" s="1"/>
  <c r="I350" i="1" l="1"/>
  <c r="J350" i="1" s="1"/>
  <c r="K350" i="1" s="1"/>
  <c r="L350" i="1" s="1"/>
  <c r="G352" i="1"/>
  <c r="H351" i="1"/>
  <c r="M349" i="1"/>
  <c r="N349" i="1" s="1"/>
  <c r="E354" i="1"/>
  <c r="F354" i="1" s="1"/>
  <c r="I351" i="1" l="1"/>
  <c r="J351" i="1" s="1"/>
  <c r="K351" i="1" s="1"/>
  <c r="L351" i="1" s="1"/>
  <c r="G353" i="1"/>
  <c r="H352" i="1"/>
  <c r="M350" i="1"/>
  <c r="N350" i="1" s="1"/>
  <c r="E355" i="1"/>
  <c r="F355" i="1" s="1"/>
  <c r="I352" i="1" l="1"/>
  <c r="J352" i="1" s="1"/>
  <c r="G354" i="1"/>
  <c r="H353" i="1"/>
  <c r="M351" i="1"/>
  <c r="N351" i="1" s="1"/>
  <c r="E356" i="1"/>
  <c r="F356" i="1" s="1"/>
  <c r="I353" i="1" l="1"/>
  <c r="J353" i="1" s="1"/>
  <c r="K353" i="1" s="1"/>
  <c r="L353" i="1" s="1"/>
  <c r="G355" i="1"/>
  <c r="H354" i="1"/>
  <c r="K352" i="1"/>
  <c r="L352" i="1" s="1"/>
  <c r="M352" i="1" s="1"/>
  <c r="N352" i="1" s="1"/>
  <c r="E357" i="1"/>
  <c r="F357" i="1" s="1"/>
  <c r="I354" i="1" l="1"/>
  <c r="J354" i="1" s="1"/>
  <c r="K354" i="1" s="1"/>
  <c r="L354" i="1" s="1"/>
  <c r="G356" i="1"/>
  <c r="H355" i="1"/>
  <c r="M353" i="1"/>
  <c r="N353" i="1" s="1"/>
  <c r="E358" i="1"/>
  <c r="F358" i="1" s="1"/>
  <c r="I355" i="1" l="1"/>
  <c r="J355" i="1" s="1"/>
  <c r="K355" i="1" s="1"/>
  <c r="L355" i="1" s="1"/>
  <c r="G357" i="1"/>
  <c r="H356" i="1"/>
  <c r="M354" i="1"/>
  <c r="N354" i="1" s="1"/>
  <c r="E359" i="1"/>
  <c r="F359" i="1" s="1"/>
  <c r="I356" i="1" l="1"/>
  <c r="J356" i="1" s="1"/>
  <c r="K356" i="1" s="1"/>
  <c r="L356" i="1" s="1"/>
  <c r="G358" i="1"/>
  <c r="H357" i="1"/>
  <c r="M355" i="1"/>
  <c r="N355" i="1" s="1"/>
  <c r="E360" i="1"/>
  <c r="F360" i="1" s="1"/>
  <c r="I357" i="1" l="1"/>
  <c r="J357" i="1" s="1"/>
  <c r="K357" i="1" s="1"/>
  <c r="L357" i="1" s="1"/>
  <c r="G359" i="1"/>
  <c r="H358" i="1"/>
  <c r="M356" i="1"/>
  <c r="N356" i="1" s="1"/>
  <c r="E361" i="1"/>
  <c r="F361" i="1" s="1"/>
  <c r="I358" i="1" l="1"/>
  <c r="J358" i="1" s="1"/>
  <c r="K358" i="1" s="1"/>
  <c r="L358" i="1" s="1"/>
  <c r="G360" i="1"/>
  <c r="H359" i="1"/>
  <c r="M357" i="1"/>
  <c r="N357" i="1" s="1"/>
  <c r="E362" i="1"/>
  <c r="F362" i="1" s="1"/>
  <c r="I359" i="1" l="1"/>
  <c r="J359" i="1" s="1"/>
  <c r="K359" i="1" s="1"/>
  <c r="L359" i="1" s="1"/>
  <c r="G361" i="1"/>
  <c r="H360" i="1"/>
  <c r="M358" i="1"/>
  <c r="N358" i="1" s="1"/>
  <c r="E363" i="1"/>
  <c r="F363" i="1" s="1"/>
  <c r="I360" i="1" l="1"/>
  <c r="J360" i="1" s="1"/>
  <c r="K360" i="1" s="1"/>
  <c r="L360" i="1" s="1"/>
  <c r="G362" i="1"/>
  <c r="H361" i="1"/>
  <c r="M359" i="1"/>
  <c r="N359" i="1" s="1"/>
  <c r="E364" i="1"/>
  <c r="F364" i="1" s="1"/>
  <c r="I361" i="1" l="1"/>
  <c r="J361" i="1" s="1"/>
  <c r="K361" i="1" s="1"/>
  <c r="L361" i="1" s="1"/>
  <c r="G363" i="1"/>
  <c r="H362" i="1"/>
  <c r="M360" i="1"/>
  <c r="N360" i="1" s="1"/>
  <c r="E365" i="1"/>
  <c r="F365" i="1" s="1"/>
  <c r="I362" i="1" l="1"/>
  <c r="J362" i="1" s="1"/>
  <c r="K362" i="1" s="1"/>
  <c r="L362" i="1" s="1"/>
  <c r="G364" i="1"/>
  <c r="H363" i="1"/>
  <c r="M361" i="1"/>
  <c r="N361" i="1" s="1"/>
  <c r="E366" i="1"/>
  <c r="F366" i="1" s="1"/>
  <c r="I363" i="1" l="1"/>
  <c r="J363" i="1" s="1"/>
  <c r="K363" i="1" s="1"/>
  <c r="L363" i="1" s="1"/>
  <c r="G365" i="1"/>
  <c r="H364" i="1"/>
  <c r="M362" i="1"/>
  <c r="N362" i="1" s="1"/>
  <c r="E367" i="1"/>
  <c r="F367" i="1" s="1"/>
  <c r="I364" i="1" l="1"/>
  <c r="J364" i="1" s="1"/>
  <c r="G366" i="1"/>
  <c r="H365" i="1"/>
  <c r="M363" i="1"/>
  <c r="N363" i="1" s="1"/>
  <c r="E368" i="1"/>
  <c r="F368" i="1" s="1"/>
  <c r="I365" i="1" l="1"/>
  <c r="J365" i="1" s="1"/>
  <c r="K365" i="1" s="1"/>
  <c r="L365" i="1" s="1"/>
  <c r="G367" i="1"/>
  <c r="H366" i="1"/>
  <c r="K364" i="1"/>
  <c r="L364" i="1" s="1"/>
  <c r="M364" i="1" s="1"/>
  <c r="N364" i="1" s="1"/>
  <c r="E369" i="1"/>
  <c r="F369" i="1" s="1"/>
  <c r="I366" i="1" l="1"/>
  <c r="J366" i="1" s="1"/>
  <c r="K366" i="1" s="1"/>
  <c r="L366" i="1" s="1"/>
  <c r="G368" i="1"/>
  <c r="H367" i="1"/>
  <c r="M365" i="1"/>
  <c r="N365" i="1" s="1"/>
  <c r="E370" i="1"/>
  <c r="F370" i="1" s="1"/>
  <c r="I367" i="1" l="1"/>
  <c r="J367" i="1" s="1"/>
  <c r="G369" i="1"/>
  <c r="H368" i="1"/>
  <c r="M366" i="1"/>
  <c r="N366" i="1" s="1"/>
  <c r="E371" i="1"/>
  <c r="F371" i="1" s="1"/>
  <c r="I368" i="1" l="1"/>
  <c r="J368" i="1" s="1"/>
  <c r="K368" i="1" s="1"/>
  <c r="L368" i="1" s="1"/>
  <c r="G370" i="1"/>
  <c r="H369" i="1"/>
  <c r="K367" i="1"/>
  <c r="L367" i="1" s="1"/>
  <c r="M367" i="1" s="1"/>
  <c r="N367" i="1" s="1"/>
  <c r="E372" i="1"/>
  <c r="F372" i="1" s="1"/>
  <c r="I369" i="1" l="1"/>
  <c r="J369" i="1" s="1"/>
  <c r="K369" i="1" s="1"/>
  <c r="L369" i="1" s="1"/>
  <c r="G371" i="1"/>
  <c r="H370" i="1"/>
  <c r="M368" i="1"/>
  <c r="N368" i="1" s="1"/>
  <c r="E373" i="1"/>
  <c r="F373" i="1" s="1"/>
  <c r="I370" i="1" l="1"/>
  <c r="J370" i="1" s="1"/>
  <c r="K370" i="1" s="1"/>
  <c r="L370" i="1" s="1"/>
  <c r="G372" i="1"/>
  <c r="H371" i="1"/>
  <c r="M369" i="1"/>
  <c r="N369" i="1" s="1"/>
  <c r="E374" i="1"/>
  <c r="F374" i="1" s="1"/>
  <c r="I371" i="1" l="1"/>
  <c r="J371" i="1" s="1"/>
  <c r="K371" i="1" s="1"/>
  <c r="L371" i="1" s="1"/>
  <c r="G373" i="1"/>
  <c r="H372" i="1"/>
  <c r="M370" i="1"/>
  <c r="N370" i="1" s="1"/>
  <c r="E375" i="1"/>
  <c r="F375" i="1" s="1"/>
  <c r="I372" i="1" l="1"/>
  <c r="J372" i="1" s="1"/>
  <c r="K372" i="1" s="1"/>
  <c r="L372" i="1" s="1"/>
  <c r="G374" i="1"/>
  <c r="H373" i="1"/>
  <c r="M371" i="1"/>
  <c r="N371" i="1" s="1"/>
  <c r="E376" i="1"/>
  <c r="F376" i="1" s="1"/>
  <c r="I373" i="1" l="1"/>
  <c r="J373" i="1" s="1"/>
  <c r="K373" i="1" s="1"/>
  <c r="L373" i="1" s="1"/>
  <c r="G375" i="1"/>
  <c r="H374" i="1"/>
  <c r="M372" i="1"/>
  <c r="N372" i="1" s="1"/>
  <c r="E377" i="1"/>
  <c r="F377" i="1" s="1"/>
  <c r="I374" i="1" l="1"/>
  <c r="J374" i="1" s="1"/>
  <c r="K374" i="1" s="1"/>
  <c r="L374" i="1" s="1"/>
  <c r="G376" i="1"/>
  <c r="H375" i="1"/>
  <c r="M373" i="1"/>
  <c r="N373" i="1" s="1"/>
  <c r="E378" i="1"/>
  <c r="F378" i="1" s="1"/>
  <c r="I375" i="1" l="1"/>
  <c r="J375" i="1" s="1"/>
  <c r="K375" i="1" s="1"/>
  <c r="L375" i="1" s="1"/>
  <c r="G377" i="1"/>
  <c r="H376" i="1"/>
  <c r="M374" i="1"/>
  <c r="N374" i="1" s="1"/>
  <c r="E379" i="1"/>
  <c r="F379" i="1" s="1"/>
  <c r="I376" i="1" l="1"/>
  <c r="J376" i="1" s="1"/>
  <c r="K376" i="1" s="1"/>
  <c r="L376" i="1" s="1"/>
  <c r="G378" i="1"/>
  <c r="H377" i="1"/>
  <c r="M375" i="1"/>
  <c r="N375" i="1" s="1"/>
  <c r="E380" i="1"/>
  <c r="F380" i="1" s="1"/>
  <c r="I377" i="1" l="1"/>
  <c r="J377" i="1" s="1"/>
  <c r="K377" i="1" s="1"/>
  <c r="L377" i="1" s="1"/>
  <c r="G379" i="1"/>
  <c r="H378" i="1"/>
  <c r="M376" i="1"/>
  <c r="N376" i="1" s="1"/>
  <c r="E381" i="1"/>
  <c r="F381" i="1" s="1"/>
  <c r="I378" i="1" l="1"/>
  <c r="J378" i="1" s="1"/>
  <c r="K378" i="1" s="1"/>
  <c r="L378" i="1" s="1"/>
  <c r="G380" i="1"/>
  <c r="H379" i="1"/>
  <c r="M377" i="1"/>
  <c r="N377" i="1" s="1"/>
  <c r="E382" i="1"/>
  <c r="F382" i="1" s="1"/>
  <c r="I379" i="1" l="1"/>
  <c r="J379" i="1" s="1"/>
  <c r="K379" i="1" s="1"/>
  <c r="L379" i="1" s="1"/>
  <c r="G381" i="1"/>
  <c r="H380" i="1"/>
  <c r="M378" i="1"/>
  <c r="N378" i="1" s="1"/>
  <c r="E383" i="1"/>
  <c r="F383" i="1" s="1"/>
  <c r="I380" i="1" l="1"/>
  <c r="J380" i="1" s="1"/>
  <c r="K380" i="1" s="1"/>
  <c r="L380" i="1" s="1"/>
  <c r="G382" i="1"/>
  <c r="H381" i="1"/>
  <c r="M379" i="1"/>
  <c r="N379" i="1" s="1"/>
  <c r="E384" i="1"/>
  <c r="F384" i="1" s="1"/>
  <c r="I381" i="1" l="1"/>
  <c r="J381" i="1" s="1"/>
  <c r="K381" i="1" s="1"/>
  <c r="L381" i="1" s="1"/>
  <c r="G383" i="1"/>
  <c r="H382" i="1"/>
  <c r="M380" i="1"/>
  <c r="N380" i="1" s="1"/>
  <c r="E385" i="1"/>
  <c r="F385" i="1" s="1"/>
  <c r="I382" i="1" l="1"/>
  <c r="J382" i="1" s="1"/>
  <c r="K382" i="1" s="1"/>
  <c r="L382" i="1" s="1"/>
  <c r="G384" i="1"/>
  <c r="H383" i="1"/>
  <c r="M381" i="1"/>
  <c r="N381" i="1" s="1"/>
  <c r="E386" i="1"/>
  <c r="F386" i="1" s="1"/>
  <c r="I383" i="1" l="1"/>
  <c r="J383" i="1" s="1"/>
  <c r="K383" i="1" s="1"/>
  <c r="L383" i="1" s="1"/>
  <c r="G385" i="1"/>
  <c r="H384" i="1"/>
  <c r="M382" i="1"/>
  <c r="N382" i="1" s="1"/>
  <c r="E387" i="1"/>
  <c r="F387" i="1" s="1"/>
  <c r="I384" i="1" l="1"/>
  <c r="J384" i="1" s="1"/>
  <c r="K384" i="1" s="1"/>
  <c r="L384" i="1" s="1"/>
  <c r="G386" i="1"/>
  <c r="H385" i="1"/>
  <c r="M383" i="1"/>
  <c r="N383" i="1" s="1"/>
  <c r="E388" i="1"/>
  <c r="F388" i="1" s="1"/>
  <c r="I385" i="1" l="1"/>
  <c r="J385" i="1" s="1"/>
  <c r="K385" i="1" s="1"/>
  <c r="L385" i="1" s="1"/>
  <c r="G387" i="1"/>
  <c r="H386" i="1"/>
  <c r="M384" i="1"/>
  <c r="N384" i="1" s="1"/>
  <c r="E389" i="1"/>
  <c r="F389" i="1" s="1"/>
  <c r="I386" i="1" l="1"/>
  <c r="J386" i="1" s="1"/>
  <c r="K386" i="1" s="1"/>
  <c r="L386" i="1" s="1"/>
  <c r="G388" i="1"/>
  <c r="H387" i="1"/>
  <c r="M385" i="1"/>
  <c r="N385" i="1" s="1"/>
  <c r="E390" i="1"/>
  <c r="F390" i="1" s="1"/>
  <c r="I387" i="1" l="1"/>
  <c r="J387" i="1" s="1"/>
  <c r="K387" i="1" s="1"/>
  <c r="L387" i="1" s="1"/>
  <c r="G389" i="1"/>
  <c r="H388" i="1"/>
  <c r="M386" i="1"/>
  <c r="N386" i="1" s="1"/>
  <c r="E391" i="1"/>
  <c r="F391" i="1" s="1"/>
  <c r="I388" i="1" l="1"/>
  <c r="J388" i="1" s="1"/>
  <c r="K388" i="1" s="1"/>
  <c r="L388" i="1" s="1"/>
  <c r="G390" i="1"/>
  <c r="H389" i="1"/>
  <c r="M387" i="1"/>
  <c r="N387" i="1" s="1"/>
  <c r="E392" i="1"/>
  <c r="F392" i="1" s="1"/>
  <c r="I389" i="1" l="1"/>
  <c r="J389" i="1" s="1"/>
  <c r="K389" i="1" s="1"/>
  <c r="L389" i="1" s="1"/>
  <c r="G391" i="1"/>
  <c r="H390" i="1"/>
  <c r="M388" i="1"/>
  <c r="N388" i="1" s="1"/>
  <c r="E393" i="1"/>
  <c r="F393" i="1" s="1"/>
  <c r="I390" i="1" l="1"/>
  <c r="J390" i="1" s="1"/>
  <c r="K390" i="1" s="1"/>
  <c r="L390" i="1" s="1"/>
  <c r="G392" i="1"/>
  <c r="H391" i="1"/>
  <c r="M389" i="1"/>
  <c r="N389" i="1" s="1"/>
  <c r="E394" i="1"/>
  <c r="F394" i="1" s="1"/>
  <c r="I391" i="1" l="1"/>
  <c r="J391" i="1" s="1"/>
  <c r="K391" i="1" s="1"/>
  <c r="L391" i="1" s="1"/>
  <c r="G393" i="1"/>
  <c r="H392" i="1"/>
  <c r="M390" i="1"/>
  <c r="N390" i="1" s="1"/>
  <c r="E395" i="1"/>
  <c r="F395" i="1" s="1"/>
  <c r="I392" i="1" l="1"/>
  <c r="J392" i="1" s="1"/>
  <c r="K392" i="1" s="1"/>
  <c r="L392" i="1" s="1"/>
  <c r="G394" i="1"/>
  <c r="H393" i="1"/>
  <c r="M391" i="1"/>
  <c r="N391" i="1" s="1"/>
  <c r="E396" i="1"/>
  <c r="F396" i="1" s="1"/>
  <c r="I393" i="1" l="1"/>
  <c r="J393" i="1" s="1"/>
  <c r="K393" i="1" s="1"/>
  <c r="L393" i="1" s="1"/>
  <c r="G395" i="1"/>
  <c r="H394" i="1"/>
  <c r="M392" i="1"/>
  <c r="N392" i="1" s="1"/>
  <c r="E397" i="1"/>
  <c r="F397" i="1" s="1"/>
  <c r="I394" i="1" l="1"/>
  <c r="J394" i="1" s="1"/>
  <c r="K394" i="1" s="1"/>
  <c r="L394" i="1" s="1"/>
  <c r="G396" i="1"/>
  <c r="H395" i="1"/>
  <c r="M393" i="1"/>
  <c r="N393" i="1" s="1"/>
  <c r="E398" i="1"/>
  <c r="F398" i="1" s="1"/>
  <c r="I395" i="1" l="1"/>
  <c r="J395" i="1" s="1"/>
  <c r="K395" i="1" s="1"/>
  <c r="L395" i="1" s="1"/>
  <c r="G397" i="1"/>
  <c r="H396" i="1"/>
  <c r="M394" i="1"/>
  <c r="N394" i="1" s="1"/>
  <c r="E399" i="1"/>
  <c r="F399" i="1" s="1"/>
  <c r="I396" i="1" l="1"/>
  <c r="J396" i="1" s="1"/>
  <c r="K396" i="1" s="1"/>
  <c r="L396" i="1" s="1"/>
  <c r="G398" i="1"/>
  <c r="H397" i="1"/>
  <c r="M395" i="1"/>
  <c r="N395" i="1" s="1"/>
  <c r="E400" i="1"/>
  <c r="F400" i="1" s="1"/>
  <c r="I397" i="1" l="1"/>
  <c r="J397" i="1" s="1"/>
  <c r="K397" i="1" s="1"/>
  <c r="L397" i="1" s="1"/>
  <c r="G399" i="1"/>
  <c r="H398" i="1"/>
  <c r="M396" i="1"/>
  <c r="N396" i="1" s="1"/>
  <c r="E401" i="1"/>
  <c r="F401" i="1" s="1"/>
  <c r="I398" i="1" l="1"/>
  <c r="J398" i="1" s="1"/>
  <c r="K398" i="1" s="1"/>
  <c r="L398" i="1" s="1"/>
  <c r="G400" i="1"/>
  <c r="H399" i="1"/>
  <c r="M397" i="1"/>
  <c r="N397" i="1" s="1"/>
  <c r="E402" i="1"/>
  <c r="F402" i="1" s="1"/>
  <c r="I399" i="1" l="1"/>
  <c r="J399" i="1" s="1"/>
  <c r="K399" i="1" s="1"/>
  <c r="L399" i="1" s="1"/>
  <c r="G401" i="1"/>
  <c r="H400" i="1"/>
  <c r="M398" i="1"/>
  <c r="N398" i="1" s="1"/>
  <c r="E403" i="1"/>
  <c r="F403" i="1" s="1"/>
  <c r="I400" i="1" l="1"/>
  <c r="J400" i="1" s="1"/>
  <c r="G402" i="1"/>
  <c r="H401" i="1"/>
  <c r="M399" i="1"/>
  <c r="N399" i="1" s="1"/>
  <c r="E404" i="1"/>
  <c r="F404" i="1" s="1"/>
  <c r="I401" i="1" l="1"/>
  <c r="J401" i="1" s="1"/>
  <c r="K401" i="1" s="1"/>
  <c r="L401" i="1" s="1"/>
  <c r="G403" i="1"/>
  <c r="H402" i="1"/>
  <c r="K400" i="1"/>
  <c r="L400" i="1" s="1"/>
  <c r="M400" i="1" s="1"/>
  <c r="N400" i="1" s="1"/>
  <c r="E405" i="1"/>
  <c r="F405" i="1" s="1"/>
  <c r="I402" i="1" l="1"/>
  <c r="J402" i="1" s="1"/>
  <c r="K402" i="1" s="1"/>
  <c r="L402" i="1" s="1"/>
  <c r="G404" i="1"/>
  <c r="H403" i="1"/>
  <c r="M401" i="1"/>
  <c r="N401" i="1" s="1"/>
  <c r="E406" i="1"/>
  <c r="F406" i="1" s="1"/>
  <c r="I403" i="1" l="1"/>
  <c r="J403" i="1" s="1"/>
  <c r="K403" i="1" s="1"/>
  <c r="L403" i="1" s="1"/>
  <c r="G405" i="1"/>
  <c r="H404" i="1"/>
  <c r="M402" i="1"/>
  <c r="N402" i="1" s="1"/>
  <c r="E407" i="1"/>
  <c r="F407" i="1" s="1"/>
  <c r="I404" i="1" l="1"/>
  <c r="J404" i="1" s="1"/>
  <c r="K404" i="1" s="1"/>
  <c r="L404" i="1" s="1"/>
  <c r="G406" i="1"/>
  <c r="H405" i="1"/>
  <c r="M403" i="1"/>
  <c r="N403" i="1" s="1"/>
  <c r="E408" i="1"/>
  <c r="F408" i="1" s="1"/>
  <c r="I405" i="1" l="1"/>
  <c r="J405" i="1" s="1"/>
  <c r="K405" i="1" s="1"/>
  <c r="L405" i="1" s="1"/>
  <c r="G407" i="1"/>
  <c r="H406" i="1"/>
  <c r="M404" i="1"/>
  <c r="N404" i="1" s="1"/>
  <c r="E409" i="1"/>
  <c r="F409" i="1" s="1"/>
  <c r="I406" i="1" l="1"/>
  <c r="J406" i="1" s="1"/>
  <c r="K406" i="1" s="1"/>
  <c r="L406" i="1" s="1"/>
  <c r="G408" i="1"/>
  <c r="H407" i="1"/>
  <c r="M405" i="1"/>
  <c r="N405" i="1" s="1"/>
  <c r="E410" i="1"/>
  <c r="F410" i="1" s="1"/>
  <c r="I407" i="1" l="1"/>
  <c r="J407" i="1" s="1"/>
  <c r="K407" i="1" s="1"/>
  <c r="L407" i="1" s="1"/>
  <c r="G409" i="1"/>
  <c r="H408" i="1"/>
  <c r="M406" i="1"/>
  <c r="N406" i="1" s="1"/>
  <c r="E411" i="1"/>
  <c r="F411" i="1" s="1"/>
  <c r="I408" i="1" l="1"/>
  <c r="J408" i="1" s="1"/>
  <c r="K408" i="1" s="1"/>
  <c r="L408" i="1" s="1"/>
  <c r="G410" i="1"/>
  <c r="H409" i="1"/>
  <c r="M407" i="1"/>
  <c r="N407" i="1" s="1"/>
  <c r="E412" i="1"/>
  <c r="F412" i="1" s="1"/>
  <c r="I409" i="1" l="1"/>
  <c r="J409" i="1" s="1"/>
  <c r="K409" i="1" s="1"/>
  <c r="L409" i="1" s="1"/>
  <c r="G411" i="1"/>
  <c r="H410" i="1"/>
  <c r="M408" i="1"/>
  <c r="N408" i="1" s="1"/>
  <c r="E413" i="1"/>
  <c r="F413" i="1" s="1"/>
  <c r="I410" i="1" l="1"/>
  <c r="J410" i="1" s="1"/>
  <c r="K410" i="1" s="1"/>
  <c r="L410" i="1" s="1"/>
  <c r="G412" i="1"/>
  <c r="H411" i="1"/>
  <c r="M409" i="1"/>
  <c r="N409" i="1" s="1"/>
  <c r="E414" i="1"/>
  <c r="F414" i="1" s="1"/>
  <c r="I411" i="1" l="1"/>
  <c r="J411" i="1" s="1"/>
  <c r="K411" i="1" s="1"/>
  <c r="L411" i="1" s="1"/>
  <c r="G413" i="1"/>
  <c r="H412" i="1"/>
  <c r="M410" i="1"/>
  <c r="N410" i="1" s="1"/>
  <c r="E415" i="1"/>
  <c r="F415" i="1" s="1"/>
  <c r="I412" i="1" l="1"/>
  <c r="J412" i="1" s="1"/>
  <c r="K412" i="1" s="1"/>
  <c r="L412" i="1" s="1"/>
  <c r="G414" i="1"/>
  <c r="H413" i="1"/>
  <c r="M411" i="1"/>
  <c r="N411" i="1" s="1"/>
  <c r="E416" i="1"/>
  <c r="F416" i="1" s="1"/>
  <c r="I413" i="1" l="1"/>
  <c r="J413" i="1" s="1"/>
  <c r="K413" i="1" s="1"/>
  <c r="L413" i="1" s="1"/>
  <c r="G415" i="1"/>
  <c r="H414" i="1"/>
  <c r="M412" i="1"/>
  <c r="N412" i="1" s="1"/>
  <c r="E417" i="1"/>
  <c r="F417" i="1" s="1"/>
  <c r="I414" i="1" l="1"/>
  <c r="J414" i="1" s="1"/>
  <c r="K414" i="1" s="1"/>
  <c r="L414" i="1" s="1"/>
  <c r="G416" i="1"/>
  <c r="H415" i="1"/>
  <c r="M413" i="1"/>
  <c r="E418" i="1"/>
  <c r="F418" i="1" s="1"/>
  <c r="I415" i="1" l="1"/>
  <c r="J415" i="1" s="1"/>
  <c r="K415" i="1" s="1"/>
  <c r="L415" i="1" s="1"/>
  <c r="G417" i="1"/>
  <c r="H416" i="1"/>
  <c r="M414" i="1"/>
  <c r="N414" i="1" s="1"/>
  <c r="N413" i="1"/>
  <c r="E419" i="1"/>
  <c r="F419" i="1" s="1"/>
  <c r="I416" i="1" l="1"/>
  <c r="J416" i="1" s="1"/>
  <c r="K416" i="1" s="1"/>
  <c r="L416" i="1" s="1"/>
  <c r="G418" i="1"/>
  <c r="H417" i="1"/>
  <c r="M415" i="1"/>
  <c r="N415" i="1" s="1"/>
  <c r="E420" i="1"/>
  <c r="F420" i="1" s="1"/>
  <c r="I417" i="1" l="1"/>
  <c r="J417" i="1" s="1"/>
  <c r="K417" i="1" s="1"/>
  <c r="L417" i="1" s="1"/>
  <c r="G419" i="1"/>
  <c r="H418" i="1"/>
  <c r="M416" i="1"/>
  <c r="N416" i="1" s="1"/>
  <c r="E421" i="1"/>
  <c r="F421" i="1" s="1"/>
  <c r="I418" i="1" l="1"/>
  <c r="J418" i="1" s="1"/>
  <c r="K418" i="1" s="1"/>
  <c r="L418" i="1" s="1"/>
  <c r="G420" i="1"/>
  <c r="H419" i="1"/>
  <c r="M417" i="1"/>
  <c r="N417" i="1" s="1"/>
  <c r="E422" i="1"/>
  <c r="F422" i="1" s="1"/>
  <c r="I419" i="1" l="1"/>
  <c r="J419" i="1" s="1"/>
  <c r="K419" i="1" s="1"/>
  <c r="L419" i="1" s="1"/>
  <c r="G421" i="1"/>
  <c r="H420" i="1"/>
  <c r="M418" i="1"/>
  <c r="N418" i="1" s="1"/>
  <c r="E423" i="1"/>
  <c r="F423" i="1" s="1"/>
  <c r="I420" i="1" l="1"/>
  <c r="J420" i="1" s="1"/>
  <c r="K420" i="1" s="1"/>
  <c r="L420" i="1" s="1"/>
  <c r="G422" i="1"/>
  <c r="H421" i="1"/>
  <c r="M419" i="1"/>
  <c r="N419" i="1" s="1"/>
  <c r="E424" i="1"/>
  <c r="F424" i="1" s="1"/>
  <c r="I421" i="1" l="1"/>
  <c r="J421" i="1" s="1"/>
  <c r="K421" i="1" s="1"/>
  <c r="L421" i="1" s="1"/>
  <c r="G423" i="1"/>
  <c r="H422" i="1"/>
  <c r="M420" i="1"/>
  <c r="N420" i="1" s="1"/>
  <c r="E425" i="1"/>
  <c r="F425" i="1" s="1"/>
  <c r="I422" i="1" l="1"/>
  <c r="J422" i="1" s="1"/>
  <c r="K422" i="1" s="1"/>
  <c r="L422" i="1" s="1"/>
  <c r="G424" i="1"/>
  <c r="H423" i="1"/>
  <c r="M421" i="1"/>
  <c r="N421" i="1" s="1"/>
  <c r="E426" i="1"/>
  <c r="F426" i="1" s="1"/>
  <c r="I423" i="1" l="1"/>
  <c r="J423" i="1" s="1"/>
  <c r="K423" i="1" s="1"/>
  <c r="L423" i="1" s="1"/>
  <c r="G425" i="1"/>
  <c r="H424" i="1"/>
  <c r="M422" i="1"/>
  <c r="N422" i="1" s="1"/>
  <c r="E427" i="1"/>
  <c r="F427" i="1" s="1"/>
  <c r="I424" i="1" l="1"/>
  <c r="J424" i="1" s="1"/>
  <c r="K424" i="1" s="1"/>
  <c r="L424" i="1" s="1"/>
  <c r="M423" i="1"/>
  <c r="N423" i="1" s="1"/>
  <c r="G426" i="1"/>
  <c r="H425" i="1"/>
  <c r="E428" i="1"/>
  <c r="F428" i="1" s="1"/>
  <c r="I425" i="1" l="1"/>
  <c r="J425" i="1" s="1"/>
  <c r="K425" i="1" s="1"/>
  <c r="L425" i="1" s="1"/>
  <c r="M424" i="1"/>
  <c r="N424" i="1" s="1"/>
  <c r="G427" i="1"/>
  <c r="H426" i="1"/>
  <c r="E429" i="1"/>
  <c r="F429" i="1" s="1"/>
  <c r="I426" i="1" l="1"/>
  <c r="J426" i="1" s="1"/>
  <c r="K426" i="1" s="1"/>
  <c r="L426" i="1" s="1"/>
  <c r="M425" i="1"/>
  <c r="N425" i="1" s="1"/>
  <c r="G428" i="1"/>
  <c r="H427" i="1"/>
  <c r="E430" i="1"/>
  <c r="F430" i="1" s="1"/>
  <c r="I427" i="1" l="1"/>
  <c r="J427" i="1" s="1"/>
  <c r="K427" i="1" s="1"/>
  <c r="L427" i="1" s="1"/>
  <c r="M426" i="1"/>
  <c r="N426" i="1" s="1"/>
  <c r="G429" i="1"/>
  <c r="H428" i="1"/>
  <c r="E431" i="1"/>
  <c r="F431" i="1" s="1"/>
  <c r="I428" i="1" l="1"/>
  <c r="J428" i="1" s="1"/>
  <c r="K428" i="1" s="1"/>
  <c r="L428" i="1" s="1"/>
  <c r="M427" i="1"/>
  <c r="N427" i="1" s="1"/>
  <c r="G430" i="1"/>
  <c r="H429" i="1"/>
  <c r="E432" i="1"/>
  <c r="F432" i="1" s="1"/>
  <c r="I429" i="1" l="1"/>
  <c r="J429" i="1" s="1"/>
  <c r="K429" i="1" s="1"/>
  <c r="L429" i="1" s="1"/>
  <c r="M428" i="1"/>
  <c r="N428" i="1" s="1"/>
  <c r="G431" i="1"/>
  <c r="H430" i="1"/>
  <c r="E433" i="1"/>
  <c r="F433" i="1" s="1"/>
  <c r="I430" i="1" l="1"/>
  <c r="J430" i="1" s="1"/>
  <c r="K430" i="1" s="1"/>
  <c r="L430" i="1" s="1"/>
  <c r="M429" i="1"/>
  <c r="N429" i="1" s="1"/>
  <c r="G432" i="1"/>
  <c r="H431" i="1"/>
  <c r="E434" i="1"/>
  <c r="F434" i="1" s="1"/>
  <c r="M430" i="1" l="1"/>
  <c r="N430" i="1" s="1"/>
  <c r="I431" i="1"/>
  <c r="J431" i="1" s="1"/>
  <c r="K431" i="1" s="1"/>
  <c r="L431" i="1" s="1"/>
  <c r="M431" i="1" s="1"/>
  <c r="N431" i="1" s="1"/>
  <c r="G433" i="1"/>
  <c r="H432" i="1"/>
  <c r="E435" i="1"/>
  <c r="F435" i="1" s="1"/>
  <c r="I432" i="1" l="1"/>
  <c r="J432" i="1" s="1"/>
  <c r="K432" i="1" s="1"/>
  <c r="L432" i="1" s="1"/>
  <c r="M432" i="1" s="1"/>
  <c r="G434" i="1"/>
  <c r="H433" i="1"/>
  <c r="E436" i="1"/>
  <c r="F436" i="1" s="1"/>
  <c r="I433" i="1" l="1"/>
  <c r="J433" i="1" s="1"/>
  <c r="K433" i="1" s="1"/>
  <c r="L433" i="1" s="1"/>
  <c r="M433" i="1" s="1"/>
  <c r="N433" i="1" s="1"/>
  <c r="G435" i="1"/>
  <c r="H434" i="1"/>
  <c r="N432" i="1"/>
  <c r="E437" i="1"/>
  <c r="F437" i="1" s="1"/>
  <c r="I434" i="1" l="1"/>
  <c r="J434" i="1" s="1"/>
  <c r="K434" i="1" s="1"/>
  <c r="L434" i="1" s="1"/>
  <c r="M434" i="1" s="1"/>
  <c r="N434" i="1" s="1"/>
  <c r="G436" i="1"/>
  <c r="H435" i="1"/>
  <c r="E438" i="1"/>
  <c r="F438" i="1" s="1"/>
  <c r="I435" i="1" l="1"/>
  <c r="J435" i="1" s="1"/>
  <c r="K435" i="1" s="1"/>
  <c r="L435" i="1" s="1"/>
  <c r="M435" i="1" s="1"/>
  <c r="N435" i="1" s="1"/>
  <c r="G437" i="1"/>
  <c r="H436" i="1"/>
  <c r="E439" i="1"/>
  <c r="F439" i="1" s="1"/>
  <c r="I436" i="1" l="1"/>
  <c r="J436" i="1" s="1"/>
  <c r="K436" i="1" s="1"/>
  <c r="L436" i="1" s="1"/>
  <c r="M436" i="1" s="1"/>
  <c r="N436" i="1" s="1"/>
  <c r="G438" i="1"/>
  <c r="H437" i="1"/>
  <c r="E440" i="1"/>
  <c r="F440" i="1" s="1"/>
  <c r="I437" i="1" l="1"/>
  <c r="J437" i="1" s="1"/>
  <c r="K437" i="1" s="1"/>
  <c r="L437" i="1" s="1"/>
  <c r="M437" i="1" s="1"/>
  <c r="N437" i="1" s="1"/>
  <c r="G439" i="1"/>
  <c r="H438" i="1"/>
  <c r="E441" i="1"/>
  <c r="F441" i="1" s="1"/>
  <c r="I438" i="1" l="1"/>
  <c r="J438" i="1" s="1"/>
  <c r="K438" i="1" s="1"/>
  <c r="L438" i="1" s="1"/>
  <c r="M438" i="1" s="1"/>
  <c r="G440" i="1"/>
  <c r="H439" i="1"/>
  <c r="E442" i="1"/>
  <c r="F442" i="1" s="1"/>
  <c r="I439" i="1" l="1"/>
  <c r="J439" i="1" s="1"/>
  <c r="K439" i="1" s="1"/>
  <c r="L439" i="1" s="1"/>
  <c r="M439" i="1" s="1"/>
  <c r="G441" i="1"/>
  <c r="H440" i="1"/>
  <c r="N438" i="1"/>
  <c r="E443" i="1"/>
  <c r="F443" i="1" s="1"/>
  <c r="I440" i="1" l="1"/>
  <c r="J440" i="1" s="1"/>
  <c r="K440" i="1" s="1"/>
  <c r="L440" i="1" s="1"/>
  <c r="M440" i="1" s="1"/>
  <c r="N440" i="1" s="1"/>
  <c r="G442" i="1"/>
  <c r="H441" i="1"/>
  <c r="N439" i="1"/>
  <c r="E444" i="1"/>
  <c r="F444" i="1" s="1"/>
  <c r="I441" i="1" l="1"/>
  <c r="J441" i="1" s="1"/>
  <c r="K441" i="1" s="1"/>
  <c r="L441" i="1" s="1"/>
  <c r="M441" i="1" s="1"/>
  <c r="N441" i="1" s="1"/>
  <c r="G443" i="1"/>
  <c r="H442" i="1"/>
  <c r="E445" i="1"/>
  <c r="F445" i="1" s="1"/>
  <c r="I442" i="1" l="1"/>
  <c r="J442" i="1" s="1"/>
  <c r="K442" i="1" s="1"/>
  <c r="L442" i="1" s="1"/>
  <c r="M442" i="1" s="1"/>
  <c r="N442" i="1" s="1"/>
  <c r="G444" i="1"/>
  <c r="H443" i="1"/>
  <c r="E446" i="1"/>
  <c r="F446" i="1" s="1"/>
  <c r="I443" i="1" l="1"/>
  <c r="J443" i="1" s="1"/>
  <c r="K443" i="1" s="1"/>
  <c r="L443" i="1" s="1"/>
  <c r="M443" i="1" s="1"/>
  <c r="N443" i="1" s="1"/>
  <c r="G445" i="1"/>
  <c r="H444" i="1"/>
  <c r="E447" i="1"/>
  <c r="F447" i="1" s="1"/>
  <c r="I444" i="1" l="1"/>
  <c r="J444" i="1" s="1"/>
  <c r="K444" i="1" s="1"/>
  <c r="L444" i="1" s="1"/>
  <c r="M444" i="1" s="1"/>
  <c r="N444" i="1" s="1"/>
  <c r="G446" i="1"/>
  <c r="H445" i="1"/>
  <c r="E448" i="1"/>
  <c r="F448" i="1" s="1"/>
  <c r="I445" i="1" l="1"/>
  <c r="J445" i="1" s="1"/>
  <c r="K445" i="1" s="1"/>
  <c r="L445" i="1" s="1"/>
  <c r="M445" i="1" s="1"/>
  <c r="N445" i="1" s="1"/>
  <c r="G447" i="1"/>
  <c r="H446" i="1"/>
  <c r="E449" i="1"/>
  <c r="F449" i="1" s="1"/>
  <c r="I446" i="1" l="1"/>
  <c r="J446" i="1" s="1"/>
  <c r="K446" i="1" s="1"/>
  <c r="L446" i="1" s="1"/>
  <c r="M446" i="1" s="1"/>
  <c r="N446" i="1" s="1"/>
  <c r="G448" i="1"/>
  <c r="H447" i="1"/>
  <c r="E450" i="1"/>
  <c r="F450" i="1" s="1"/>
  <c r="I447" i="1" l="1"/>
  <c r="J447" i="1" s="1"/>
  <c r="K447" i="1" s="1"/>
  <c r="L447" i="1" s="1"/>
  <c r="M447" i="1" s="1"/>
  <c r="N447" i="1" s="1"/>
  <c r="G449" i="1"/>
  <c r="H448" i="1"/>
  <c r="E451" i="1"/>
  <c r="F451" i="1" s="1"/>
  <c r="I448" i="1" l="1"/>
  <c r="J448" i="1" s="1"/>
  <c r="K448" i="1" s="1"/>
  <c r="L448" i="1" s="1"/>
  <c r="M448" i="1" s="1"/>
  <c r="N448" i="1" s="1"/>
  <c r="G450" i="1"/>
  <c r="H449" i="1"/>
  <c r="E452" i="1"/>
  <c r="F452" i="1" s="1"/>
  <c r="I449" i="1" l="1"/>
  <c r="J449" i="1" s="1"/>
  <c r="K449" i="1" s="1"/>
  <c r="L449" i="1" s="1"/>
  <c r="M449" i="1" s="1"/>
  <c r="N449" i="1" s="1"/>
  <c r="G451" i="1"/>
  <c r="H450" i="1"/>
  <c r="E453" i="1"/>
  <c r="F453" i="1" s="1"/>
  <c r="I450" i="1" l="1"/>
  <c r="J450" i="1" s="1"/>
  <c r="G452" i="1"/>
  <c r="H451" i="1"/>
  <c r="E454" i="1"/>
  <c r="F454" i="1" s="1"/>
  <c r="I451" i="1" l="1"/>
  <c r="J451" i="1" s="1"/>
  <c r="K451" i="1" s="1"/>
  <c r="L451" i="1" s="1"/>
  <c r="G453" i="1"/>
  <c r="H452" i="1"/>
  <c r="K450" i="1"/>
  <c r="L450" i="1" s="1"/>
  <c r="M450" i="1" s="1"/>
  <c r="N450" i="1" s="1"/>
  <c r="E455" i="1"/>
  <c r="F455" i="1" s="1"/>
  <c r="I452" i="1" l="1"/>
  <c r="J452" i="1" s="1"/>
  <c r="K452" i="1" s="1"/>
  <c r="L452" i="1" s="1"/>
  <c r="G454" i="1"/>
  <c r="H453" i="1"/>
  <c r="M451" i="1"/>
  <c r="N451" i="1" s="1"/>
  <c r="E456" i="1"/>
  <c r="F456" i="1" s="1"/>
  <c r="I453" i="1" l="1"/>
  <c r="J453" i="1" s="1"/>
  <c r="K453" i="1" s="1"/>
  <c r="L453" i="1" s="1"/>
  <c r="G455" i="1"/>
  <c r="H454" i="1"/>
  <c r="M452" i="1"/>
  <c r="N452" i="1" s="1"/>
  <c r="E457" i="1"/>
  <c r="F457" i="1" s="1"/>
  <c r="I454" i="1" l="1"/>
  <c r="J454" i="1" s="1"/>
  <c r="K454" i="1" s="1"/>
  <c r="L454" i="1" s="1"/>
  <c r="G456" i="1"/>
  <c r="H455" i="1"/>
  <c r="M453" i="1"/>
  <c r="N453" i="1" s="1"/>
  <c r="E458" i="1"/>
  <c r="F458" i="1" s="1"/>
  <c r="I455" i="1" l="1"/>
  <c r="J455" i="1" s="1"/>
  <c r="K455" i="1" s="1"/>
  <c r="L455" i="1" s="1"/>
  <c r="G457" i="1"/>
  <c r="H456" i="1"/>
  <c r="M454" i="1"/>
  <c r="N454" i="1" s="1"/>
  <c r="E459" i="1"/>
  <c r="F459" i="1" s="1"/>
  <c r="I456" i="1" l="1"/>
  <c r="J456" i="1" s="1"/>
  <c r="K456" i="1" s="1"/>
  <c r="L456" i="1" s="1"/>
  <c r="G458" i="1"/>
  <c r="H457" i="1"/>
  <c r="M455" i="1"/>
  <c r="N455" i="1" s="1"/>
  <c r="E460" i="1"/>
  <c r="F460" i="1" s="1"/>
  <c r="I457" i="1" l="1"/>
  <c r="J457" i="1" s="1"/>
  <c r="K457" i="1" s="1"/>
  <c r="L457" i="1" s="1"/>
  <c r="G459" i="1"/>
  <c r="H458" i="1"/>
  <c r="M456" i="1"/>
  <c r="N456" i="1" s="1"/>
  <c r="E461" i="1"/>
  <c r="F461" i="1" s="1"/>
  <c r="I458" i="1" l="1"/>
  <c r="J458" i="1" s="1"/>
  <c r="K458" i="1" s="1"/>
  <c r="L458" i="1" s="1"/>
  <c r="G460" i="1"/>
  <c r="H459" i="1"/>
  <c r="M457" i="1"/>
  <c r="E462" i="1"/>
  <c r="F462" i="1" s="1"/>
  <c r="I459" i="1" l="1"/>
  <c r="J459" i="1" s="1"/>
  <c r="G461" i="1"/>
  <c r="H460" i="1"/>
  <c r="M458" i="1"/>
  <c r="N458" i="1" s="1"/>
  <c r="N457" i="1"/>
  <c r="E463" i="1"/>
  <c r="F463" i="1" s="1"/>
  <c r="I460" i="1" l="1"/>
  <c r="J460" i="1" s="1"/>
  <c r="K460" i="1" s="1"/>
  <c r="L460" i="1" s="1"/>
  <c r="G462" i="1"/>
  <c r="H461" i="1"/>
  <c r="K459" i="1"/>
  <c r="L459" i="1" s="1"/>
  <c r="M459" i="1" s="1"/>
  <c r="N459" i="1" s="1"/>
  <c r="E464" i="1"/>
  <c r="F464" i="1" s="1"/>
  <c r="I461" i="1" l="1"/>
  <c r="J461" i="1" s="1"/>
  <c r="K461" i="1" s="1"/>
  <c r="L461" i="1" s="1"/>
  <c r="G463" i="1"/>
  <c r="H462" i="1"/>
  <c r="M460" i="1"/>
  <c r="N460" i="1" s="1"/>
  <c r="E465" i="1"/>
  <c r="F465" i="1" s="1"/>
  <c r="I462" i="1" l="1"/>
  <c r="J462" i="1" s="1"/>
  <c r="K462" i="1" s="1"/>
  <c r="L462" i="1" s="1"/>
  <c r="G464" i="1"/>
  <c r="H463" i="1"/>
  <c r="M461" i="1"/>
  <c r="N461" i="1" s="1"/>
  <c r="E466" i="1"/>
  <c r="F466" i="1" s="1"/>
  <c r="I463" i="1" l="1"/>
  <c r="J463" i="1" s="1"/>
  <c r="K463" i="1" s="1"/>
  <c r="L463" i="1" s="1"/>
  <c r="G465" i="1"/>
  <c r="H464" i="1"/>
  <c r="M462" i="1"/>
  <c r="N462" i="1" s="1"/>
  <c r="E467" i="1"/>
  <c r="F467" i="1" s="1"/>
  <c r="I464" i="1" l="1"/>
  <c r="J464" i="1" s="1"/>
  <c r="K464" i="1" s="1"/>
  <c r="L464" i="1" s="1"/>
  <c r="G466" i="1"/>
  <c r="H465" i="1"/>
  <c r="M463" i="1"/>
  <c r="N463" i="1" s="1"/>
  <c r="E468" i="1"/>
  <c r="F468" i="1" s="1"/>
  <c r="I465" i="1" l="1"/>
  <c r="J465" i="1" s="1"/>
  <c r="K465" i="1" s="1"/>
  <c r="L465" i="1" s="1"/>
  <c r="G467" i="1"/>
  <c r="H466" i="1"/>
  <c r="M464" i="1"/>
  <c r="N464" i="1" s="1"/>
  <c r="E469" i="1"/>
  <c r="F469" i="1" s="1"/>
  <c r="I466" i="1" l="1"/>
  <c r="J466" i="1" s="1"/>
  <c r="K466" i="1" s="1"/>
  <c r="L466" i="1" s="1"/>
  <c r="G468" i="1"/>
  <c r="H467" i="1"/>
  <c r="M465" i="1"/>
  <c r="N465" i="1" s="1"/>
  <c r="E470" i="1"/>
  <c r="F470" i="1" s="1"/>
  <c r="I467" i="1" l="1"/>
  <c r="J467" i="1" s="1"/>
  <c r="K467" i="1" s="1"/>
  <c r="L467" i="1" s="1"/>
  <c r="G469" i="1"/>
  <c r="H468" i="1"/>
  <c r="M466" i="1"/>
  <c r="N466" i="1" s="1"/>
  <c r="E471" i="1"/>
  <c r="F471" i="1" s="1"/>
  <c r="I468" i="1" l="1"/>
  <c r="J468" i="1" s="1"/>
  <c r="G470" i="1"/>
  <c r="H469" i="1"/>
  <c r="M467" i="1"/>
  <c r="N467" i="1" s="1"/>
  <c r="E472" i="1"/>
  <c r="F472" i="1" s="1"/>
  <c r="I469" i="1" l="1"/>
  <c r="J469" i="1" s="1"/>
  <c r="K469" i="1" s="1"/>
  <c r="L469" i="1" s="1"/>
  <c r="G471" i="1"/>
  <c r="H470" i="1"/>
  <c r="K468" i="1"/>
  <c r="L468" i="1" s="1"/>
  <c r="M468" i="1" s="1"/>
  <c r="N468" i="1" s="1"/>
  <c r="E473" i="1"/>
  <c r="F473" i="1" s="1"/>
  <c r="I470" i="1" l="1"/>
  <c r="J470" i="1" s="1"/>
  <c r="K470" i="1" s="1"/>
  <c r="L470" i="1" s="1"/>
  <c r="G472" i="1"/>
  <c r="H471" i="1"/>
  <c r="M469" i="1"/>
  <c r="N469" i="1" s="1"/>
  <c r="E474" i="1"/>
  <c r="F474" i="1" s="1"/>
  <c r="I471" i="1" l="1"/>
  <c r="J471" i="1" s="1"/>
  <c r="K471" i="1" s="1"/>
  <c r="L471" i="1" s="1"/>
  <c r="G473" i="1"/>
  <c r="H472" i="1"/>
  <c r="M470" i="1"/>
  <c r="N470" i="1" s="1"/>
  <c r="E475" i="1"/>
  <c r="F475" i="1" s="1"/>
  <c r="I472" i="1" l="1"/>
  <c r="J472" i="1" s="1"/>
  <c r="K472" i="1" s="1"/>
  <c r="L472" i="1" s="1"/>
  <c r="G474" i="1"/>
  <c r="H473" i="1"/>
  <c r="M471" i="1"/>
  <c r="N471" i="1" s="1"/>
  <c r="E476" i="1"/>
  <c r="F476" i="1" s="1"/>
  <c r="I473" i="1" l="1"/>
  <c r="J473" i="1" s="1"/>
  <c r="K473" i="1" s="1"/>
  <c r="L473" i="1" s="1"/>
  <c r="G475" i="1"/>
  <c r="H474" i="1"/>
  <c r="M472" i="1"/>
  <c r="N472" i="1" s="1"/>
  <c r="E477" i="1"/>
  <c r="F477" i="1" s="1"/>
  <c r="I474" i="1" l="1"/>
  <c r="J474" i="1" s="1"/>
  <c r="K474" i="1" s="1"/>
  <c r="L474" i="1" s="1"/>
  <c r="G476" i="1"/>
  <c r="H475" i="1"/>
  <c r="M473" i="1"/>
  <c r="N473" i="1" s="1"/>
  <c r="E478" i="1"/>
  <c r="F478" i="1" s="1"/>
  <c r="I475" i="1" l="1"/>
  <c r="J475" i="1" s="1"/>
  <c r="K475" i="1" s="1"/>
  <c r="L475" i="1" s="1"/>
  <c r="G477" i="1"/>
  <c r="H476" i="1"/>
  <c r="M474" i="1"/>
  <c r="N474" i="1" s="1"/>
  <c r="E479" i="1"/>
  <c r="F479" i="1" s="1"/>
  <c r="I476" i="1" l="1"/>
  <c r="J476" i="1" s="1"/>
  <c r="K476" i="1" s="1"/>
  <c r="L476" i="1" s="1"/>
  <c r="G478" i="1"/>
  <c r="H477" i="1"/>
  <c r="M475" i="1"/>
  <c r="N475" i="1" s="1"/>
  <c r="E480" i="1"/>
  <c r="F480" i="1" s="1"/>
  <c r="I477" i="1" l="1"/>
  <c r="J477" i="1" s="1"/>
  <c r="K477" i="1" s="1"/>
  <c r="L477" i="1" s="1"/>
  <c r="G479" i="1"/>
  <c r="H478" i="1"/>
  <c r="M476" i="1"/>
  <c r="N476" i="1" s="1"/>
  <c r="E481" i="1"/>
  <c r="F481" i="1" s="1"/>
  <c r="I478" i="1" l="1"/>
  <c r="J478" i="1" s="1"/>
  <c r="K478" i="1" s="1"/>
  <c r="L478" i="1" s="1"/>
  <c r="G480" i="1"/>
  <c r="H479" i="1"/>
  <c r="M477" i="1"/>
  <c r="N477" i="1" s="1"/>
  <c r="E482" i="1"/>
  <c r="F482" i="1" s="1"/>
  <c r="I479" i="1" l="1"/>
  <c r="J479" i="1" s="1"/>
  <c r="K479" i="1" s="1"/>
  <c r="L479" i="1" s="1"/>
  <c r="G481" i="1"/>
  <c r="H480" i="1"/>
  <c r="M478" i="1"/>
  <c r="N478" i="1" s="1"/>
  <c r="E483" i="1"/>
  <c r="F483" i="1" s="1"/>
  <c r="I480" i="1" l="1"/>
  <c r="J480" i="1" s="1"/>
  <c r="K480" i="1" s="1"/>
  <c r="L480" i="1" s="1"/>
  <c r="G482" i="1"/>
  <c r="H481" i="1"/>
  <c r="M479" i="1"/>
  <c r="N479" i="1" s="1"/>
  <c r="E484" i="1"/>
  <c r="F484" i="1" s="1"/>
  <c r="I481" i="1" l="1"/>
  <c r="J481" i="1" s="1"/>
  <c r="K481" i="1" s="1"/>
  <c r="L481" i="1" s="1"/>
  <c r="G483" i="1"/>
  <c r="H482" i="1"/>
  <c r="M480" i="1"/>
  <c r="N480" i="1" s="1"/>
  <c r="E485" i="1"/>
  <c r="F485" i="1" s="1"/>
  <c r="I482" i="1" l="1"/>
  <c r="J482" i="1" s="1"/>
  <c r="K482" i="1" s="1"/>
  <c r="L482" i="1" s="1"/>
  <c r="G484" i="1"/>
  <c r="H483" i="1"/>
  <c r="M481" i="1"/>
  <c r="N481" i="1" s="1"/>
  <c r="E486" i="1"/>
  <c r="F486" i="1" s="1"/>
  <c r="I483" i="1" l="1"/>
  <c r="J483" i="1" s="1"/>
  <c r="K483" i="1" s="1"/>
  <c r="L483" i="1" s="1"/>
  <c r="G485" i="1"/>
  <c r="H484" i="1"/>
  <c r="M482" i="1"/>
  <c r="N482" i="1" s="1"/>
  <c r="E487" i="1"/>
  <c r="F487" i="1" s="1"/>
  <c r="I484" i="1" l="1"/>
  <c r="J484" i="1" s="1"/>
  <c r="K484" i="1" s="1"/>
  <c r="L484" i="1" s="1"/>
  <c r="G486" i="1"/>
  <c r="H485" i="1"/>
  <c r="M483" i="1"/>
  <c r="N483" i="1" s="1"/>
  <c r="E488" i="1"/>
  <c r="F488" i="1" s="1"/>
  <c r="I485" i="1" l="1"/>
  <c r="J485" i="1" s="1"/>
  <c r="K485" i="1" s="1"/>
  <c r="L485" i="1" s="1"/>
  <c r="G487" i="1"/>
  <c r="H486" i="1"/>
  <c r="M484" i="1"/>
  <c r="C4" i="2" s="1"/>
  <c r="E489" i="1"/>
  <c r="F489" i="1" s="1"/>
  <c r="I486" i="1" l="1"/>
  <c r="J486" i="1" s="1"/>
  <c r="K486" i="1" s="1"/>
  <c r="L486" i="1" s="1"/>
  <c r="O4" i="2"/>
  <c r="G488" i="1"/>
  <c r="H487" i="1"/>
  <c r="P4" i="2"/>
  <c r="M485" i="1"/>
  <c r="N485" i="1" s="1"/>
  <c r="Q4" i="2"/>
  <c r="N484" i="1"/>
  <c r="E490" i="1"/>
  <c r="F490" i="1" s="1"/>
  <c r="I487" i="1" l="1"/>
  <c r="J487" i="1" s="1"/>
  <c r="K487" i="1" s="1"/>
  <c r="L487" i="1" s="1"/>
  <c r="G489" i="1"/>
  <c r="H488" i="1"/>
  <c r="M486" i="1"/>
  <c r="N486" i="1" s="1"/>
  <c r="E491" i="1"/>
  <c r="F491" i="1" s="1"/>
  <c r="I488" i="1" l="1"/>
  <c r="J488" i="1" s="1"/>
  <c r="K488" i="1" s="1"/>
  <c r="L488" i="1" s="1"/>
  <c r="G490" i="1"/>
  <c r="H489" i="1"/>
  <c r="M487" i="1"/>
  <c r="N487" i="1" s="1"/>
  <c r="E492" i="1"/>
  <c r="F492" i="1" s="1"/>
  <c r="I489" i="1" l="1"/>
  <c r="J489" i="1" s="1"/>
  <c r="K489" i="1" s="1"/>
  <c r="L489" i="1" s="1"/>
  <c r="G491" i="1"/>
  <c r="H490" i="1"/>
  <c r="M488" i="1"/>
  <c r="N488" i="1" s="1"/>
  <c r="E493" i="1"/>
  <c r="F493" i="1" s="1"/>
  <c r="I490" i="1" l="1"/>
  <c r="J490" i="1" s="1"/>
  <c r="K490" i="1" s="1"/>
  <c r="L490" i="1" s="1"/>
  <c r="G492" i="1"/>
  <c r="H491" i="1"/>
  <c r="M489" i="1"/>
  <c r="N489" i="1" s="1"/>
  <c r="E494" i="1"/>
  <c r="F494" i="1" s="1"/>
  <c r="I491" i="1" l="1"/>
  <c r="J491" i="1" s="1"/>
  <c r="K491" i="1" s="1"/>
  <c r="L491" i="1" s="1"/>
  <c r="G493" i="1"/>
  <c r="H492" i="1"/>
  <c r="M490" i="1"/>
  <c r="N490" i="1" s="1"/>
  <c r="E495" i="1"/>
  <c r="F495" i="1" s="1"/>
  <c r="I492" i="1" l="1"/>
  <c r="J492" i="1" s="1"/>
  <c r="K492" i="1" s="1"/>
  <c r="L492" i="1" s="1"/>
  <c r="G494" i="1"/>
  <c r="H493" i="1"/>
  <c r="M491" i="1"/>
  <c r="N491" i="1" s="1"/>
  <c r="E496" i="1"/>
  <c r="F496" i="1" s="1"/>
  <c r="I493" i="1" l="1"/>
  <c r="J493" i="1" s="1"/>
  <c r="K493" i="1" s="1"/>
  <c r="L493" i="1" s="1"/>
  <c r="G495" i="1"/>
  <c r="H494" i="1"/>
  <c r="M492" i="1"/>
  <c r="N492" i="1" s="1"/>
  <c r="E497" i="1"/>
  <c r="F497" i="1" s="1"/>
  <c r="I494" i="1" l="1"/>
  <c r="J494" i="1" s="1"/>
  <c r="K494" i="1" s="1"/>
  <c r="L494" i="1" s="1"/>
  <c r="G496" i="1"/>
  <c r="H495" i="1"/>
  <c r="M493" i="1"/>
  <c r="N493" i="1" s="1"/>
  <c r="E498" i="1"/>
  <c r="F498" i="1" s="1"/>
  <c r="I495" i="1" l="1"/>
  <c r="J495" i="1" s="1"/>
  <c r="K495" i="1" s="1"/>
  <c r="L495" i="1" s="1"/>
  <c r="G497" i="1"/>
  <c r="H496" i="1"/>
  <c r="M494" i="1"/>
  <c r="N494" i="1" s="1"/>
  <c r="E499" i="1"/>
  <c r="F499" i="1" s="1"/>
  <c r="I496" i="1" l="1"/>
  <c r="J496" i="1" s="1"/>
  <c r="K496" i="1" s="1"/>
  <c r="L496" i="1" s="1"/>
  <c r="G498" i="1"/>
  <c r="H497" i="1"/>
  <c r="M495" i="1"/>
  <c r="N495" i="1" s="1"/>
  <c r="E500" i="1"/>
  <c r="F500" i="1" s="1"/>
  <c r="I497" i="1" l="1"/>
  <c r="J497" i="1" s="1"/>
  <c r="K497" i="1" s="1"/>
  <c r="L497" i="1" s="1"/>
  <c r="G499" i="1"/>
  <c r="H498" i="1"/>
  <c r="M496" i="1"/>
  <c r="N496" i="1" s="1"/>
  <c r="E501" i="1"/>
  <c r="F501" i="1" s="1"/>
  <c r="I498" i="1" l="1"/>
  <c r="J498" i="1" s="1"/>
  <c r="K498" i="1" s="1"/>
  <c r="L498" i="1" s="1"/>
  <c r="G500" i="1"/>
  <c r="H499" i="1"/>
  <c r="M497" i="1"/>
  <c r="N497" i="1" s="1"/>
  <c r="E502" i="1"/>
  <c r="F502" i="1" s="1"/>
  <c r="I499" i="1" l="1"/>
  <c r="J499" i="1" s="1"/>
  <c r="K499" i="1" s="1"/>
  <c r="L499" i="1" s="1"/>
  <c r="G501" i="1"/>
  <c r="H500" i="1"/>
  <c r="M498" i="1"/>
  <c r="N498" i="1" s="1"/>
  <c r="E503" i="1"/>
  <c r="F503" i="1" s="1"/>
  <c r="I500" i="1" l="1"/>
  <c r="J500" i="1" s="1"/>
  <c r="K500" i="1" s="1"/>
  <c r="L500" i="1" s="1"/>
  <c r="G502" i="1"/>
  <c r="H501" i="1"/>
  <c r="M499" i="1"/>
  <c r="N499" i="1" s="1"/>
  <c r="E504" i="1"/>
  <c r="F504" i="1" s="1"/>
  <c r="I501" i="1" l="1"/>
  <c r="J501" i="1" s="1"/>
  <c r="K501" i="1" s="1"/>
  <c r="L501" i="1" s="1"/>
  <c r="G503" i="1"/>
  <c r="H502" i="1"/>
  <c r="M500" i="1"/>
  <c r="N500" i="1" s="1"/>
  <c r="E505" i="1"/>
  <c r="F505" i="1" s="1"/>
  <c r="I502" i="1" l="1"/>
  <c r="J502" i="1" s="1"/>
  <c r="K502" i="1" s="1"/>
  <c r="L502" i="1" s="1"/>
  <c r="G504" i="1"/>
  <c r="H503" i="1"/>
  <c r="M501" i="1"/>
  <c r="N501" i="1" s="1"/>
  <c r="E506" i="1"/>
  <c r="F506" i="1" s="1"/>
  <c r="I503" i="1" l="1"/>
  <c r="J503" i="1" s="1"/>
  <c r="K503" i="1" s="1"/>
  <c r="L503" i="1" s="1"/>
  <c r="G505" i="1"/>
  <c r="H504" i="1"/>
  <c r="M502" i="1"/>
  <c r="N502" i="1" s="1"/>
  <c r="E507" i="1"/>
  <c r="F507" i="1" s="1"/>
  <c r="I504" i="1" l="1"/>
  <c r="J504" i="1" s="1"/>
  <c r="K504" i="1" s="1"/>
  <c r="L504" i="1" s="1"/>
  <c r="G506" i="1"/>
  <c r="H505" i="1"/>
  <c r="M503" i="1"/>
  <c r="N503" i="1" s="1"/>
  <c r="E508" i="1"/>
  <c r="F508" i="1" s="1"/>
  <c r="I505" i="1" l="1"/>
  <c r="J505" i="1" s="1"/>
  <c r="K505" i="1" s="1"/>
  <c r="L505" i="1" s="1"/>
  <c r="G507" i="1"/>
  <c r="H506" i="1"/>
  <c r="M504" i="1"/>
  <c r="N504" i="1" s="1"/>
  <c r="E509" i="1"/>
  <c r="F509" i="1" s="1"/>
  <c r="I506" i="1" l="1"/>
  <c r="J506" i="1" s="1"/>
  <c r="K506" i="1" s="1"/>
  <c r="L506" i="1" s="1"/>
  <c r="G508" i="1"/>
  <c r="H507" i="1"/>
  <c r="M505" i="1"/>
  <c r="N505" i="1" s="1"/>
  <c r="E510" i="1"/>
  <c r="F510" i="1" s="1"/>
  <c r="I507" i="1" l="1"/>
  <c r="J507" i="1" s="1"/>
  <c r="K507" i="1" s="1"/>
  <c r="L507" i="1" s="1"/>
  <c r="G509" i="1"/>
  <c r="H508" i="1"/>
  <c r="M506" i="1"/>
  <c r="N506" i="1" s="1"/>
  <c r="E511" i="1"/>
  <c r="F511" i="1" s="1"/>
  <c r="I508" i="1" l="1"/>
  <c r="J508" i="1" s="1"/>
  <c r="K508" i="1" s="1"/>
  <c r="L508" i="1" s="1"/>
  <c r="G510" i="1"/>
  <c r="H509" i="1"/>
  <c r="M507" i="1"/>
  <c r="N507" i="1" s="1"/>
  <c r="E512" i="1"/>
  <c r="F512" i="1" s="1"/>
  <c r="I509" i="1" l="1"/>
  <c r="J509" i="1" s="1"/>
  <c r="K509" i="1" s="1"/>
  <c r="L509" i="1" s="1"/>
  <c r="G511" i="1"/>
  <c r="H510" i="1"/>
  <c r="M508" i="1"/>
  <c r="E513" i="1"/>
  <c r="F513" i="1" s="1"/>
  <c r="I510" i="1" l="1"/>
  <c r="J510" i="1" s="1"/>
  <c r="K510" i="1" s="1"/>
  <c r="L510" i="1" s="1"/>
  <c r="G512" i="1"/>
  <c r="H511" i="1"/>
  <c r="M509" i="1"/>
  <c r="N509" i="1" s="1"/>
  <c r="N508" i="1"/>
  <c r="E514" i="1"/>
  <c r="F514" i="1" s="1"/>
  <c r="I511" i="1" l="1"/>
  <c r="J511" i="1" s="1"/>
  <c r="K511" i="1" s="1"/>
  <c r="L511" i="1" s="1"/>
  <c r="G513" i="1"/>
  <c r="H512" i="1"/>
  <c r="M510" i="1"/>
  <c r="N510" i="1" s="1"/>
  <c r="E515" i="1"/>
  <c r="F515" i="1" s="1"/>
  <c r="I512" i="1" l="1"/>
  <c r="J512" i="1" s="1"/>
  <c r="K512" i="1" s="1"/>
  <c r="L512" i="1" s="1"/>
  <c r="G514" i="1"/>
  <c r="H513" i="1"/>
  <c r="M511" i="1"/>
  <c r="N511" i="1" s="1"/>
  <c r="E516" i="1"/>
  <c r="F516" i="1" s="1"/>
  <c r="I513" i="1" l="1"/>
  <c r="J513" i="1" s="1"/>
  <c r="K513" i="1" s="1"/>
  <c r="L513" i="1" s="1"/>
  <c r="G515" i="1"/>
  <c r="H514" i="1"/>
  <c r="M512" i="1"/>
  <c r="N512" i="1" s="1"/>
  <c r="E517" i="1"/>
  <c r="F517" i="1" s="1"/>
  <c r="I514" i="1" l="1"/>
  <c r="J514" i="1" s="1"/>
  <c r="K514" i="1" s="1"/>
  <c r="L514" i="1" s="1"/>
  <c r="G516" i="1"/>
  <c r="H515" i="1"/>
  <c r="M513" i="1"/>
  <c r="N513" i="1" s="1"/>
  <c r="E518" i="1"/>
  <c r="F518" i="1" s="1"/>
  <c r="I515" i="1" l="1"/>
  <c r="J515" i="1" s="1"/>
  <c r="K515" i="1" s="1"/>
  <c r="L515" i="1" s="1"/>
  <c r="G517" i="1"/>
  <c r="H516" i="1"/>
  <c r="M514" i="1"/>
  <c r="N514" i="1" s="1"/>
  <c r="E519" i="1"/>
  <c r="F519" i="1" s="1"/>
  <c r="I516" i="1" l="1"/>
  <c r="J516" i="1" s="1"/>
  <c r="K516" i="1" s="1"/>
  <c r="L516" i="1" s="1"/>
  <c r="G518" i="1"/>
  <c r="H517" i="1"/>
  <c r="M515" i="1"/>
  <c r="E520" i="1"/>
  <c r="F520" i="1" s="1"/>
  <c r="I517" i="1" l="1"/>
  <c r="J517" i="1" s="1"/>
  <c r="K517" i="1" s="1"/>
  <c r="L517" i="1" s="1"/>
  <c r="G519" i="1"/>
  <c r="H518" i="1"/>
  <c r="M516" i="1"/>
  <c r="N516" i="1" s="1"/>
  <c r="N515" i="1"/>
  <c r="E521" i="1"/>
  <c r="F521" i="1" s="1"/>
  <c r="I518" i="1" l="1"/>
  <c r="J518" i="1" s="1"/>
  <c r="K518" i="1" s="1"/>
  <c r="L518" i="1" s="1"/>
  <c r="G520" i="1"/>
  <c r="H519" i="1"/>
  <c r="M517" i="1"/>
  <c r="N517" i="1" s="1"/>
  <c r="E522" i="1"/>
  <c r="F522" i="1" s="1"/>
  <c r="I519" i="1" l="1"/>
  <c r="J519" i="1" s="1"/>
  <c r="K519" i="1" s="1"/>
  <c r="L519" i="1" s="1"/>
  <c r="G521" i="1"/>
  <c r="H520" i="1"/>
  <c r="M518" i="1"/>
  <c r="N518" i="1" s="1"/>
  <c r="E523" i="1"/>
  <c r="F523" i="1" s="1"/>
  <c r="I520" i="1" l="1"/>
  <c r="J520" i="1" s="1"/>
  <c r="G522" i="1"/>
  <c r="H521" i="1"/>
  <c r="M519" i="1"/>
  <c r="N519" i="1" s="1"/>
  <c r="E524" i="1"/>
  <c r="F524" i="1" s="1"/>
  <c r="I521" i="1" l="1"/>
  <c r="J521" i="1" s="1"/>
  <c r="K521" i="1" s="1"/>
  <c r="L521" i="1" s="1"/>
  <c r="G523" i="1"/>
  <c r="H522" i="1"/>
  <c r="K520" i="1"/>
  <c r="L520" i="1" s="1"/>
  <c r="M520" i="1" s="1"/>
  <c r="N520" i="1" s="1"/>
  <c r="E525" i="1"/>
  <c r="F525" i="1" s="1"/>
  <c r="I522" i="1" l="1"/>
  <c r="J522" i="1" s="1"/>
  <c r="K522" i="1" s="1"/>
  <c r="L522" i="1" s="1"/>
  <c r="G524" i="1"/>
  <c r="H523" i="1"/>
  <c r="M521" i="1"/>
  <c r="N521" i="1" s="1"/>
  <c r="E526" i="1"/>
  <c r="F526" i="1" s="1"/>
  <c r="I523" i="1" l="1"/>
  <c r="J523" i="1" s="1"/>
  <c r="K523" i="1" s="1"/>
  <c r="L523" i="1" s="1"/>
  <c r="G525" i="1"/>
  <c r="H524" i="1"/>
  <c r="M522" i="1"/>
  <c r="N522" i="1" s="1"/>
  <c r="E527" i="1"/>
  <c r="F527" i="1" s="1"/>
  <c r="I524" i="1" l="1"/>
  <c r="J524" i="1" s="1"/>
  <c r="K524" i="1" s="1"/>
  <c r="L524" i="1" s="1"/>
  <c r="G526" i="1"/>
  <c r="H525" i="1"/>
  <c r="M523" i="1"/>
  <c r="N523" i="1" s="1"/>
  <c r="E528" i="1"/>
  <c r="F528" i="1" s="1"/>
  <c r="I525" i="1" l="1"/>
  <c r="J525" i="1" s="1"/>
  <c r="K525" i="1" s="1"/>
  <c r="L525" i="1" s="1"/>
  <c r="G527" i="1"/>
  <c r="H526" i="1"/>
  <c r="M524" i="1"/>
  <c r="N524" i="1" s="1"/>
  <c r="E529" i="1"/>
  <c r="F529" i="1" s="1"/>
  <c r="I526" i="1" l="1"/>
  <c r="J526" i="1" s="1"/>
  <c r="K526" i="1" s="1"/>
  <c r="L526" i="1" s="1"/>
  <c r="G528" i="1"/>
  <c r="H527" i="1"/>
  <c r="M525" i="1"/>
  <c r="N525" i="1" s="1"/>
  <c r="E530" i="1"/>
  <c r="F530" i="1" s="1"/>
  <c r="I527" i="1" l="1"/>
  <c r="J527" i="1" s="1"/>
  <c r="K527" i="1" s="1"/>
  <c r="L527" i="1" s="1"/>
  <c r="G529" i="1"/>
  <c r="H528" i="1"/>
  <c r="M526" i="1"/>
  <c r="N526" i="1" s="1"/>
  <c r="E531" i="1"/>
  <c r="F531" i="1" s="1"/>
  <c r="I528" i="1" l="1"/>
  <c r="J528" i="1" s="1"/>
  <c r="K528" i="1" s="1"/>
  <c r="L528" i="1" s="1"/>
  <c r="G530" i="1"/>
  <c r="H529" i="1"/>
  <c r="M527" i="1"/>
  <c r="N527" i="1" s="1"/>
  <c r="E532" i="1"/>
  <c r="F532" i="1" s="1"/>
  <c r="I529" i="1" l="1"/>
  <c r="J529" i="1" s="1"/>
  <c r="K529" i="1" s="1"/>
  <c r="L529" i="1" s="1"/>
  <c r="G531" i="1"/>
  <c r="H530" i="1"/>
  <c r="M528" i="1"/>
  <c r="N528" i="1" s="1"/>
  <c r="E533" i="1"/>
  <c r="F533" i="1" s="1"/>
  <c r="I530" i="1" l="1"/>
  <c r="J530" i="1" s="1"/>
  <c r="K530" i="1" s="1"/>
  <c r="L530" i="1" s="1"/>
  <c r="G532" i="1"/>
  <c r="H531" i="1"/>
  <c r="M529" i="1"/>
  <c r="N529" i="1" s="1"/>
  <c r="E534" i="1"/>
  <c r="F534" i="1" s="1"/>
  <c r="I531" i="1" l="1"/>
  <c r="J531" i="1" s="1"/>
  <c r="K531" i="1" s="1"/>
  <c r="L531" i="1" s="1"/>
  <c r="G533" i="1"/>
  <c r="H532" i="1"/>
  <c r="M530" i="1"/>
  <c r="N530" i="1" s="1"/>
  <c r="E535" i="1"/>
  <c r="F535" i="1" s="1"/>
  <c r="I532" i="1" l="1"/>
  <c r="J532" i="1" s="1"/>
  <c r="K532" i="1" s="1"/>
  <c r="L532" i="1" s="1"/>
  <c r="G534" i="1"/>
  <c r="H533" i="1"/>
  <c r="M531" i="1"/>
  <c r="N531" i="1" s="1"/>
  <c r="E536" i="1"/>
  <c r="F536" i="1" s="1"/>
  <c r="I533" i="1" l="1"/>
  <c r="J533" i="1" s="1"/>
  <c r="K533" i="1" s="1"/>
  <c r="L533" i="1" s="1"/>
  <c r="G535" i="1"/>
  <c r="H534" i="1"/>
  <c r="M532" i="1"/>
  <c r="E537" i="1"/>
  <c r="F537" i="1" s="1"/>
  <c r="I534" i="1" l="1"/>
  <c r="J534" i="1" s="1"/>
  <c r="K534" i="1" s="1"/>
  <c r="L534" i="1" s="1"/>
  <c r="G536" i="1"/>
  <c r="H535" i="1"/>
  <c r="M533" i="1"/>
  <c r="N533" i="1" s="1"/>
  <c r="N532" i="1"/>
  <c r="E538" i="1"/>
  <c r="F538" i="1" s="1"/>
  <c r="I535" i="1" l="1"/>
  <c r="J535" i="1" s="1"/>
  <c r="K535" i="1" s="1"/>
  <c r="L535" i="1" s="1"/>
  <c r="G537" i="1"/>
  <c r="H536" i="1"/>
  <c r="M534" i="1"/>
  <c r="N534" i="1" s="1"/>
  <c r="E539" i="1"/>
  <c r="F539" i="1" s="1"/>
  <c r="I536" i="1" l="1"/>
  <c r="J536" i="1" s="1"/>
  <c r="K536" i="1" s="1"/>
  <c r="L536" i="1" s="1"/>
  <c r="G538" i="1"/>
  <c r="H537" i="1"/>
  <c r="M535" i="1"/>
  <c r="N535" i="1" s="1"/>
  <c r="E540" i="1"/>
  <c r="F540" i="1" s="1"/>
  <c r="I537" i="1" l="1"/>
  <c r="J537" i="1" s="1"/>
  <c r="K537" i="1" s="1"/>
  <c r="L537" i="1" s="1"/>
  <c r="G539" i="1"/>
  <c r="H538" i="1"/>
  <c r="M536" i="1"/>
  <c r="N536" i="1" s="1"/>
  <c r="E541" i="1"/>
  <c r="F541" i="1" s="1"/>
  <c r="I538" i="1" l="1"/>
  <c r="J538" i="1" s="1"/>
  <c r="K538" i="1" s="1"/>
  <c r="L538" i="1" s="1"/>
  <c r="G540" i="1"/>
  <c r="H539" i="1"/>
  <c r="M537" i="1"/>
  <c r="N537" i="1" s="1"/>
  <c r="E542" i="1"/>
  <c r="F542" i="1" s="1"/>
  <c r="I539" i="1" l="1"/>
  <c r="J539" i="1" s="1"/>
  <c r="K539" i="1" s="1"/>
  <c r="L539" i="1" s="1"/>
  <c r="G541" i="1"/>
  <c r="H540" i="1"/>
  <c r="M538" i="1"/>
  <c r="N538" i="1" s="1"/>
  <c r="E543" i="1"/>
  <c r="F543" i="1" s="1"/>
  <c r="I540" i="1" l="1"/>
  <c r="J540" i="1" s="1"/>
  <c r="K540" i="1" s="1"/>
  <c r="L540" i="1" s="1"/>
  <c r="G542" i="1"/>
  <c r="H541" i="1"/>
  <c r="M539" i="1"/>
  <c r="N539" i="1" s="1"/>
  <c r="E544" i="1"/>
  <c r="F544" i="1" s="1"/>
  <c r="I541" i="1" l="1"/>
  <c r="J541" i="1" s="1"/>
  <c r="K541" i="1" s="1"/>
  <c r="L541" i="1" s="1"/>
  <c r="G543" i="1"/>
  <c r="H542" i="1"/>
  <c r="M540" i="1"/>
  <c r="N540" i="1" s="1"/>
  <c r="E545" i="1"/>
  <c r="F545" i="1" s="1"/>
  <c r="I542" i="1" l="1"/>
  <c r="J542" i="1" s="1"/>
  <c r="K542" i="1" s="1"/>
  <c r="L542" i="1" s="1"/>
  <c r="G544" i="1"/>
  <c r="H543" i="1"/>
  <c r="M541" i="1"/>
  <c r="N541" i="1" s="1"/>
  <c r="E546" i="1"/>
  <c r="F546" i="1" s="1"/>
  <c r="I543" i="1" l="1"/>
  <c r="J543" i="1" s="1"/>
  <c r="K543" i="1" s="1"/>
  <c r="L543" i="1" s="1"/>
  <c r="G545" i="1"/>
  <c r="H544" i="1"/>
  <c r="M542" i="1"/>
  <c r="N542" i="1" s="1"/>
  <c r="E547" i="1"/>
  <c r="F547" i="1" s="1"/>
  <c r="I544" i="1" l="1"/>
  <c r="J544" i="1" s="1"/>
  <c r="K544" i="1" s="1"/>
  <c r="L544" i="1" s="1"/>
  <c r="G546" i="1"/>
  <c r="H545" i="1"/>
  <c r="M543" i="1"/>
  <c r="N543" i="1" s="1"/>
  <c r="E548" i="1"/>
  <c r="F548" i="1" s="1"/>
  <c r="I545" i="1" l="1"/>
  <c r="J545" i="1" s="1"/>
  <c r="K545" i="1" s="1"/>
  <c r="L545" i="1" s="1"/>
  <c r="G547" i="1"/>
  <c r="H546" i="1"/>
  <c r="M544" i="1"/>
  <c r="N544" i="1" s="1"/>
  <c r="E549" i="1"/>
  <c r="F549" i="1" s="1"/>
  <c r="I546" i="1" l="1"/>
  <c r="J546" i="1" s="1"/>
  <c r="K546" i="1" s="1"/>
  <c r="L546" i="1" s="1"/>
  <c r="G548" i="1"/>
  <c r="H547" i="1"/>
  <c r="M545" i="1"/>
  <c r="N545" i="1" s="1"/>
  <c r="E550" i="1"/>
  <c r="F550" i="1" s="1"/>
  <c r="I547" i="1" l="1"/>
  <c r="J547" i="1" s="1"/>
  <c r="K547" i="1" s="1"/>
  <c r="L547" i="1" s="1"/>
  <c r="G549" i="1"/>
  <c r="H548" i="1"/>
  <c r="M546" i="1"/>
  <c r="N546" i="1" s="1"/>
  <c r="E551" i="1"/>
  <c r="F551" i="1" s="1"/>
  <c r="I548" i="1" l="1"/>
  <c r="J548" i="1" s="1"/>
  <c r="K548" i="1" s="1"/>
  <c r="L548" i="1" s="1"/>
  <c r="G550" i="1"/>
  <c r="H549" i="1"/>
  <c r="M547" i="1"/>
  <c r="N547" i="1" s="1"/>
  <c r="E552" i="1"/>
  <c r="F552" i="1" s="1"/>
  <c r="I549" i="1" l="1"/>
  <c r="J549" i="1" s="1"/>
  <c r="K549" i="1" s="1"/>
  <c r="L549" i="1" s="1"/>
  <c r="G551" i="1"/>
  <c r="H550" i="1"/>
  <c r="M548" i="1"/>
  <c r="N548" i="1" s="1"/>
  <c r="E553" i="1"/>
  <c r="F553" i="1" s="1"/>
  <c r="I550" i="1" l="1"/>
  <c r="J550" i="1" s="1"/>
  <c r="K550" i="1" s="1"/>
  <c r="L550" i="1" s="1"/>
  <c r="G552" i="1"/>
  <c r="H551" i="1"/>
  <c r="M549" i="1"/>
  <c r="N549" i="1" s="1"/>
  <c r="E554" i="1"/>
  <c r="F554" i="1" s="1"/>
  <c r="I551" i="1" l="1"/>
  <c r="J551" i="1" s="1"/>
  <c r="G553" i="1"/>
  <c r="H552" i="1"/>
  <c r="M550" i="1"/>
  <c r="N550" i="1" s="1"/>
  <c r="E555" i="1"/>
  <c r="F555" i="1" s="1"/>
  <c r="I552" i="1" l="1"/>
  <c r="J552" i="1" s="1"/>
  <c r="K552" i="1" s="1"/>
  <c r="L552" i="1" s="1"/>
  <c r="G554" i="1"/>
  <c r="H553" i="1"/>
  <c r="K551" i="1"/>
  <c r="L551" i="1" s="1"/>
  <c r="M551" i="1" s="1"/>
  <c r="N551" i="1" s="1"/>
  <c r="E556" i="1"/>
  <c r="F556" i="1" s="1"/>
  <c r="I553" i="1" l="1"/>
  <c r="J553" i="1" s="1"/>
  <c r="K553" i="1" s="1"/>
  <c r="L553" i="1" s="1"/>
  <c r="G555" i="1"/>
  <c r="H554" i="1"/>
  <c r="M552" i="1"/>
  <c r="N552" i="1" s="1"/>
  <c r="E557" i="1"/>
  <c r="F557" i="1" s="1"/>
  <c r="I554" i="1" l="1"/>
  <c r="J554" i="1" s="1"/>
  <c r="K554" i="1" s="1"/>
  <c r="L554" i="1" s="1"/>
  <c r="G556" i="1"/>
  <c r="H555" i="1"/>
  <c r="M553" i="1"/>
  <c r="N553" i="1" s="1"/>
  <c r="E558" i="1"/>
  <c r="F558" i="1" s="1"/>
  <c r="I555" i="1" l="1"/>
  <c r="J555" i="1" s="1"/>
  <c r="G557" i="1"/>
  <c r="H556" i="1"/>
  <c r="M554" i="1"/>
  <c r="N554" i="1" s="1"/>
  <c r="E559" i="1"/>
  <c r="F559" i="1" s="1"/>
  <c r="I556" i="1" l="1"/>
  <c r="J556" i="1" s="1"/>
  <c r="K556" i="1" s="1"/>
  <c r="L556" i="1" s="1"/>
  <c r="G558" i="1"/>
  <c r="H557" i="1"/>
  <c r="K555" i="1"/>
  <c r="L555" i="1" s="1"/>
  <c r="M555" i="1" s="1"/>
  <c r="N555" i="1" s="1"/>
  <c r="E560" i="1"/>
  <c r="F560" i="1" s="1"/>
  <c r="I557" i="1" l="1"/>
  <c r="J557" i="1" s="1"/>
  <c r="K557" i="1" s="1"/>
  <c r="L557" i="1" s="1"/>
  <c r="G559" i="1"/>
  <c r="H558" i="1"/>
  <c r="M556" i="1"/>
  <c r="E561" i="1"/>
  <c r="F561" i="1" s="1"/>
  <c r="I558" i="1" l="1"/>
  <c r="J558" i="1" s="1"/>
  <c r="K558" i="1" s="1"/>
  <c r="L558" i="1" s="1"/>
  <c r="G560" i="1"/>
  <c r="H559" i="1"/>
  <c r="M557" i="1"/>
  <c r="N557" i="1" s="1"/>
  <c r="N556" i="1"/>
  <c r="E562" i="1"/>
  <c r="F562" i="1" s="1"/>
  <c r="I559" i="1" l="1"/>
  <c r="J559" i="1" s="1"/>
  <c r="K559" i="1" s="1"/>
  <c r="L559" i="1" s="1"/>
  <c r="M558" i="1"/>
  <c r="N558" i="1" s="1"/>
  <c r="G561" i="1"/>
  <c r="H560" i="1"/>
  <c r="E563" i="1"/>
  <c r="F563" i="1" s="1"/>
  <c r="I560" i="1" l="1"/>
  <c r="J560" i="1" s="1"/>
  <c r="K560" i="1" s="1"/>
  <c r="L560" i="1" s="1"/>
  <c r="M559" i="1"/>
  <c r="N559" i="1" s="1"/>
  <c r="G562" i="1"/>
  <c r="H561" i="1"/>
  <c r="E564" i="1"/>
  <c r="F564" i="1" s="1"/>
  <c r="I561" i="1" l="1"/>
  <c r="J561" i="1" s="1"/>
  <c r="K561" i="1" s="1"/>
  <c r="L561" i="1" s="1"/>
  <c r="M560" i="1"/>
  <c r="N560" i="1" s="1"/>
  <c r="G563" i="1"/>
  <c r="H562" i="1"/>
  <c r="E565" i="1"/>
  <c r="F565" i="1" s="1"/>
  <c r="I562" i="1" l="1"/>
  <c r="J562" i="1" s="1"/>
  <c r="K562" i="1" s="1"/>
  <c r="L562" i="1" s="1"/>
  <c r="M561" i="1"/>
  <c r="N561" i="1" s="1"/>
  <c r="G564" i="1"/>
  <c r="H563" i="1"/>
  <c r="E566" i="1"/>
  <c r="F566" i="1" s="1"/>
  <c r="I563" i="1" l="1"/>
  <c r="J563" i="1" s="1"/>
  <c r="K563" i="1" s="1"/>
  <c r="L563" i="1" s="1"/>
  <c r="M562" i="1"/>
  <c r="N562" i="1" s="1"/>
  <c r="G565" i="1"/>
  <c r="H564" i="1"/>
  <c r="E567" i="1"/>
  <c r="F567" i="1" s="1"/>
  <c r="I564" i="1" l="1"/>
  <c r="J564" i="1" s="1"/>
  <c r="K564" i="1" s="1"/>
  <c r="L564" i="1" s="1"/>
  <c r="M563" i="1"/>
  <c r="N563" i="1" s="1"/>
  <c r="G566" i="1"/>
  <c r="H565" i="1"/>
  <c r="E568" i="1"/>
  <c r="F568" i="1" s="1"/>
  <c r="I565" i="1" l="1"/>
  <c r="J565" i="1" s="1"/>
  <c r="K565" i="1" s="1"/>
  <c r="L565" i="1" s="1"/>
  <c r="M564" i="1"/>
  <c r="N564" i="1" s="1"/>
  <c r="G567" i="1"/>
  <c r="H566" i="1"/>
  <c r="E569" i="1"/>
  <c r="F569" i="1" s="1"/>
  <c r="I566" i="1" l="1"/>
  <c r="J566" i="1" s="1"/>
  <c r="K566" i="1" s="1"/>
  <c r="L566" i="1" s="1"/>
  <c r="M565" i="1"/>
  <c r="N565" i="1" s="1"/>
  <c r="G568" i="1"/>
  <c r="H567" i="1"/>
  <c r="E570" i="1"/>
  <c r="F570" i="1" s="1"/>
  <c r="I567" i="1" l="1"/>
  <c r="J567" i="1" s="1"/>
  <c r="K567" i="1" s="1"/>
  <c r="L567" i="1" s="1"/>
  <c r="M566" i="1"/>
  <c r="N566" i="1" s="1"/>
  <c r="G569" i="1"/>
  <c r="H568" i="1"/>
  <c r="E571" i="1"/>
  <c r="F571" i="1" s="1"/>
  <c r="I568" i="1" l="1"/>
  <c r="J568" i="1" s="1"/>
  <c r="K568" i="1" s="1"/>
  <c r="L568" i="1" s="1"/>
  <c r="M567" i="1"/>
  <c r="N567" i="1" s="1"/>
  <c r="G570" i="1"/>
  <c r="H569" i="1"/>
  <c r="E572" i="1"/>
  <c r="F572" i="1" s="1"/>
  <c r="I569" i="1" l="1"/>
  <c r="J569" i="1" s="1"/>
  <c r="K569" i="1" s="1"/>
  <c r="L569" i="1" s="1"/>
  <c r="M569" i="1" s="1"/>
  <c r="M568" i="1"/>
  <c r="N568" i="1" s="1"/>
  <c r="G571" i="1"/>
  <c r="H570" i="1"/>
  <c r="E573" i="1"/>
  <c r="F573" i="1" s="1"/>
  <c r="I570" i="1" l="1"/>
  <c r="J570" i="1" s="1"/>
  <c r="K570" i="1" s="1"/>
  <c r="L570" i="1" s="1"/>
  <c r="M570" i="1" s="1"/>
  <c r="N570" i="1" s="1"/>
  <c r="G572" i="1"/>
  <c r="H571" i="1"/>
  <c r="N569" i="1"/>
  <c r="E574" i="1"/>
  <c r="F574" i="1" s="1"/>
  <c r="I571" i="1" l="1"/>
  <c r="J571" i="1" s="1"/>
  <c r="K571" i="1" s="1"/>
  <c r="L571" i="1" s="1"/>
  <c r="M571" i="1" s="1"/>
  <c r="N571" i="1" s="1"/>
  <c r="G573" i="1"/>
  <c r="H572" i="1"/>
  <c r="E575" i="1"/>
  <c r="F575" i="1" s="1"/>
  <c r="I572" i="1" l="1"/>
  <c r="J572" i="1" s="1"/>
  <c r="K572" i="1" s="1"/>
  <c r="L572" i="1" s="1"/>
  <c r="M572" i="1" s="1"/>
  <c r="N572" i="1" s="1"/>
  <c r="G574" i="1"/>
  <c r="H573" i="1"/>
  <c r="E576" i="1"/>
  <c r="F576" i="1" s="1"/>
  <c r="I573" i="1" l="1"/>
  <c r="J573" i="1" s="1"/>
  <c r="K573" i="1" s="1"/>
  <c r="L573" i="1" s="1"/>
  <c r="M573" i="1" s="1"/>
  <c r="G575" i="1"/>
  <c r="H574" i="1"/>
  <c r="E577" i="1"/>
  <c r="F577" i="1" s="1"/>
  <c r="I574" i="1" l="1"/>
  <c r="J574" i="1" s="1"/>
  <c r="K574" i="1" s="1"/>
  <c r="L574" i="1" s="1"/>
  <c r="M574" i="1" s="1"/>
  <c r="G576" i="1"/>
  <c r="H575" i="1"/>
  <c r="N573" i="1"/>
  <c r="E578" i="1"/>
  <c r="F578" i="1" s="1"/>
  <c r="I575" i="1" l="1"/>
  <c r="J575" i="1" s="1"/>
  <c r="K575" i="1" s="1"/>
  <c r="L575" i="1" s="1"/>
  <c r="M575" i="1" s="1"/>
  <c r="G577" i="1"/>
  <c r="H576" i="1"/>
  <c r="N574" i="1"/>
  <c r="E579" i="1"/>
  <c r="F579" i="1" s="1"/>
  <c r="I576" i="1" l="1"/>
  <c r="J576" i="1" s="1"/>
  <c r="K576" i="1" s="1"/>
  <c r="L576" i="1" s="1"/>
  <c r="M576" i="1" s="1"/>
  <c r="N576" i="1" s="1"/>
  <c r="G578" i="1"/>
  <c r="H577" i="1"/>
  <c r="N575" i="1"/>
  <c r="E580" i="1"/>
  <c r="F580" i="1" s="1"/>
  <c r="I577" i="1" l="1"/>
  <c r="J577" i="1" s="1"/>
  <c r="K577" i="1" s="1"/>
  <c r="L577" i="1" s="1"/>
  <c r="M577" i="1" s="1"/>
  <c r="N577" i="1" s="1"/>
  <c r="G579" i="1"/>
  <c r="H578" i="1"/>
  <c r="E581" i="1"/>
  <c r="F581" i="1" s="1"/>
  <c r="I578" i="1" l="1"/>
  <c r="J578" i="1" s="1"/>
  <c r="K578" i="1" s="1"/>
  <c r="L578" i="1" s="1"/>
  <c r="M578" i="1" s="1"/>
  <c r="N578" i="1" s="1"/>
  <c r="G580" i="1"/>
  <c r="H579" i="1"/>
  <c r="E582" i="1"/>
  <c r="F582" i="1" s="1"/>
  <c r="I579" i="1" l="1"/>
  <c r="J579" i="1" s="1"/>
  <c r="K579" i="1" s="1"/>
  <c r="L579" i="1" s="1"/>
  <c r="M579" i="1" s="1"/>
  <c r="N579" i="1" s="1"/>
  <c r="G581" i="1"/>
  <c r="H580" i="1"/>
  <c r="E583" i="1"/>
  <c r="F583" i="1" s="1"/>
  <c r="I580" i="1" l="1"/>
  <c r="J580" i="1" s="1"/>
  <c r="G582" i="1"/>
  <c r="H581" i="1"/>
  <c r="E584" i="1"/>
  <c r="F584" i="1" s="1"/>
  <c r="I581" i="1" l="1"/>
  <c r="J581" i="1" s="1"/>
  <c r="K581" i="1" s="1"/>
  <c r="L581" i="1" s="1"/>
  <c r="G583" i="1"/>
  <c r="H582" i="1"/>
  <c r="K580" i="1"/>
  <c r="L580" i="1" s="1"/>
  <c r="M580" i="1" s="1"/>
  <c r="N580" i="1" s="1"/>
  <c r="E585" i="1"/>
  <c r="F585" i="1" s="1"/>
  <c r="I582" i="1" l="1"/>
  <c r="J582" i="1" s="1"/>
  <c r="K582" i="1" s="1"/>
  <c r="L582" i="1" s="1"/>
  <c r="G584" i="1"/>
  <c r="H583" i="1"/>
  <c r="M581" i="1"/>
  <c r="N581" i="1" s="1"/>
  <c r="E586" i="1"/>
  <c r="F586" i="1" s="1"/>
  <c r="I583" i="1" l="1"/>
  <c r="J583" i="1" s="1"/>
  <c r="K583" i="1" s="1"/>
  <c r="L583" i="1" s="1"/>
  <c r="G585" i="1"/>
  <c r="H584" i="1"/>
  <c r="M582" i="1"/>
  <c r="N582" i="1" s="1"/>
  <c r="E587" i="1"/>
  <c r="F587" i="1" s="1"/>
  <c r="I584" i="1" l="1"/>
  <c r="J584" i="1" s="1"/>
  <c r="G586" i="1"/>
  <c r="H585" i="1"/>
  <c r="M583" i="1"/>
  <c r="N583" i="1" s="1"/>
  <c r="E588" i="1"/>
  <c r="F588" i="1" s="1"/>
  <c r="I585" i="1" l="1"/>
  <c r="J585" i="1" s="1"/>
  <c r="K585" i="1" s="1"/>
  <c r="L585" i="1" s="1"/>
  <c r="G587" i="1"/>
  <c r="H586" i="1"/>
  <c r="K584" i="1"/>
  <c r="L584" i="1" s="1"/>
  <c r="M584" i="1" s="1"/>
  <c r="N584" i="1" s="1"/>
  <c r="E589" i="1"/>
  <c r="F589" i="1" s="1"/>
  <c r="I586" i="1" l="1"/>
  <c r="J586" i="1" s="1"/>
  <c r="K586" i="1" s="1"/>
  <c r="L586" i="1" s="1"/>
  <c r="G588" i="1"/>
  <c r="H587" i="1"/>
  <c r="M585" i="1"/>
  <c r="N585" i="1" s="1"/>
  <c r="E590" i="1"/>
  <c r="F590" i="1" s="1"/>
  <c r="I587" i="1" l="1"/>
  <c r="J587" i="1" s="1"/>
  <c r="K587" i="1" s="1"/>
  <c r="L587" i="1" s="1"/>
  <c r="G589" i="1"/>
  <c r="H588" i="1"/>
  <c r="M586" i="1"/>
  <c r="N586" i="1" s="1"/>
  <c r="E591" i="1"/>
  <c r="F591" i="1" s="1"/>
  <c r="I588" i="1" l="1"/>
  <c r="J588" i="1" s="1"/>
  <c r="K588" i="1" s="1"/>
  <c r="L588" i="1" s="1"/>
  <c r="G590" i="1"/>
  <c r="H589" i="1"/>
  <c r="M587" i="1"/>
  <c r="N587" i="1" s="1"/>
  <c r="E592" i="1"/>
  <c r="F592" i="1" s="1"/>
  <c r="I589" i="1" l="1"/>
  <c r="J589" i="1" s="1"/>
  <c r="K589" i="1" s="1"/>
  <c r="L589" i="1" s="1"/>
  <c r="G591" i="1"/>
  <c r="H590" i="1"/>
  <c r="M588" i="1"/>
  <c r="N588" i="1" s="1"/>
  <c r="E593" i="1"/>
  <c r="F593" i="1" s="1"/>
  <c r="I590" i="1" l="1"/>
  <c r="J590" i="1" s="1"/>
  <c r="K590" i="1" s="1"/>
  <c r="L590" i="1" s="1"/>
  <c r="G592" i="1"/>
  <c r="H591" i="1"/>
  <c r="M589" i="1"/>
  <c r="N589" i="1" s="1"/>
  <c r="E594" i="1"/>
  <c r="F594" i="1" s="1"/>
  <c r="I591" i="1" l="1"/>
  <c r="J591" i="1" s="1"/>
  <c r="K591" i="1" s="1"/>
  <c r="L591" i="1" s="1"/>
  <c r="G593" i="1"/>
  <c r="H592" i="1"/>
  <c r="M590" i="1"/>
  <c r="N590" i="1" s="1"/>
  <c r="E595" i="1"/>
  <c r="F595" i="1" s="1"/>
  <c r="I592" i="1" l="1"/>
  <c r="J592" i="1" s="1"/>
  <c r="K592" i="1" s="1"/>
  <c r="L592" i="1" s="1"/>
  <c r="G594" i="1"/>
  <c r="H593" i="1"/>
  <c r="M591" i="1"/>
  <c r="N591" i="1" s="1"/>
  <c r="E596" i="1"/>
  <c r="F596" i="1" s="1"/>
  <c r="I593" i="1" l="1"/>
  <c r="J593" i="1" s="1"/>
  <c r="K593" i="1" s="1"/>
  <c r="L593" i="1" s="1"/>
  <c r="G595" i="1"/>
  <c r="H594" i="1"/>
  <c r="M592" i="1"/>
  <c r="N592" i="1" s="1"/>
  <c r="E597" i="1"/>
  <c r="F597" i="1" s="1"/>
  <c r="I594" i="1" l="1"/>
  <c r="J594" i="1" s="1"/>
  <c r="G596" i="1"/>
  <c r="H595" i="1"/>
  <c r="M593" i="1"/>
  <c r="N593" i="1" s="1"/>
  <c r="E598" i="1"/>
  <c r="F598" i="1" s="1"/>
  <c r="I595" i="1" l="1"/>
  <c r="J595" i="1" s="1"/>
  <c r="K595" i="1" s="1"/>
  <c r="L595" i="1" s="1"/>
  <c r="G597" i="1"/>
  <c r="H596" i="1"/>
  <c r="K594" i="1"/>
  <c r="L594" i="1" s="1"/>
  <c r="M594" i="1" s="1"/>
  <c r="N594" i="1" s="1"/>
  <c r="E599" i="1"/>
  <c r="F599" i="1" s="1"/>
  <c r="I596" i="1" l="1"/>
  <c r="J596" i="1" s="1"/>
  <c r="K596" i="1" s="1"/>
  <c r="L596" i="1" s="1"/>
  <c r="G598" i="1"/>
  <c r="H597" i="1"/>
  <c r="M595" i="1"/>
  <c r="N595" i="1" s="1"/>
  <c r="E600" i="1"/>
  <c r="F600" i="1" s="1"/>
  <c r="I597" i="1" l="1"/>
  <c r="J597" i="1" s="1"/>
  <c r="K597" i="1" s="1"/>
  <c r="L597" i="1" s="1"/>
  <c r="G599" i="1"/>
  <c r="H598" i="1"/>
  <c r="M596" i="1"/>
  <c r="N596" i="1" s="1"/>
  <c r="E601" i="1"/>
  <c r="F601" i="1" s="1"/>
  <c r="I598" i="1" l="1"/>
  <c r="J598" i="1" s="1"/>
  <c r="K598" i="1" s="1"/>
  <c r="L598" i="1" s="1"/>
  <c r="G600" i="1"/>
  <c r="H599" i="1"/>
  <c r="M597" i="1"/>
  <c r="N597" i="1" s="1"/>
  <c r="E602" i="1"/>
  <c r="F602" i="1" s="1"/>
  <c r="I599" i="1" l="1"/>
  <c r="J599" i="1" s="1"/>
  <c r="K599" i="1" s="1"/>
  <c r="L599" i="1" s="1"/>
  <c r="G601" i="1"/>
  <c r="H600" i="1"/>
  <c r="M598" i="1"/>
  <c r="N598" i="1" s="1"/>
  <c r="E603" i="1"/>
  <c r="F603" i="1" s="1"/>
  <c r="I600" i="1" l="1"/>
  <c r="J600" i="1" s="1"/>
  <c r="K600" i="1" s="1"/>
  <c r="L600" i="1" s="1"/>
  <c r="G602" i="1"/>
  <c r="H601" i="1"/>
  <c r="M599" i="1"/>
  <c r="N599" i="1" s="1"/>
  <c r="E604" i="1"/>
  <c r="F604" i="1" s="1"/>
  <c r="I601" i="1" l="1"/>
  <c r="J601" i="1" s="1"/>
  <c r="K601" i="1" s="1"/>
  <c r="L601" i="1" s="1"/>
  <c r="G603" i="1"/>
  <c r="H602" i="1"/>
  <c r="M600" i="1"/>
  <c r="N600" i="1" s="1"/>
  <c r="E605" i="1"/>
  <c r="F605" i="1" s="1"/>
  <c r="I602" i="1" l="1"/>
  <c r="J602" i="1" s="1"/>
  <c r="K602" i="1" s="1"/>
  <c r="L602" i="1" s="1"/>
  <c r="G604" i="1"/>
  <c r="H603" i="1"/>
  <c r="M601" i="1"/>
  <c r="E606" i="1"/>
  <c r="F606" i="1" s="1"/>
  <c r="M602" i="1" l="1"/>
  <c r="N602" i="1" s="1"/>
  <c r="I603" i="1"/>
  <c r="J603" i="1" s="1"/>
  <c r="K603" i="1" s="1"/>
  <c r="L603" i="1" s="1"/>
  <c r="M603" i="1" s="1"/>
  <c r="N603" i="1" s="1"/>
  <c r="G605" i="1"/>
  <c r="H604" i="1"/>
  <c r="N601" i="1"/>
  <c r="E607" i="1"/>
  <c r="F607" i="1" s="1"/>
  <c r="I604" i="1" l="1"/>
  <c r="J604" i="1" s="1"/>
  <c r="K604" i="1" s="1"/>
  <c r="L604" i="1" s="1"/>
  <c r="M604" i="1" s="1"/>
  <c r="G606" i="1"/>
  <c r="H605" i="1"/>
  <c r="E608" i="1"/>
  <c r="F608" i="1" s="1"/>
  <c r="I605" i="1" l="1"/>
  <c r="J605" i="1" s="1"/>
  <c r="K605" i="1" s="1"/>
  <c r="L605" i="1" s="1"/>
  <c r="M605" i="1" s="1"/>
  <c r="N605" i="1" s="1"/>
  <c r="G607" i="1"/>
  <c r="H606" i="1"/>
  <c r="N604" i="1"/>
  <c r="E609" i="1"/>
  <c r="F609" i="1" s="1"/>
  <c r="I606" i="1" l="1"/>
  <c r="J606" i="1" s="1"/>
  <c r="K606" i="1" s="1"/>
  <c r="L606" i="1" s="1"/>
  <c r="M606" i="1" s="1"/>
  <c r="N606" i="1" s="1"/>
  <c r="G608" i="1"/>
  <c r="H607" i="1"/>
  <c r="E610" i="1"/>
  <c r="F610" i="1" s="1"/>
  <c r="I607" i="1" l="1"/>
  <c r="J607" i="1" s="1"/>
  <c r="K607" i="1" s="1"/>
  <c r="L607" i="1" s="1"/>
  <c r="M607" i="1" s="1"/>
  <c r="N607" i="1" s="1"/>
  <c r="G609" i="1"/>
  <c r="H608" i="1"/>
  <c r="E611" i="1"/>
  <c r="F611" i="1" s="1"/>
  <c r="I608" i="1" l="1"/>
  <c r="J608" i="1" s="1"/>
  <c r="K608" i="1" s="1"/>
  <c r="L608" i="1" s="1"/>
  <c r="M608" i="1" s="1"/>
  <c r="G610" i="1"/>
  <c r="H609" i="1"/>
  <c r="E612" i="1"/>
  <c r="F612" i="1" s="1"/>
  <c r="I609" i="1" l="1"/>
  <c r="J609" i="1" s="1"/>
  <c r="K609" i="1" s="1"/>
  <c r="L609" i="1" s="1"/>
  <c r="M609" i="1" s="1"/>
  <c r="N609" i="1" s="1"/>
  <c r="G611" i="1"/>
  <c r="H610" i="1"/>
  <c r="N608" i="1"/>
  <c r="E613" i="1"/>
  <c r="F613" i="1" s="1"/>
  <c r="I610" i="1" l="1"/>
  <c r="J610" i="1" s="1"/>
  <c r="K610" i="1" s="1"/>
  <c r="L610" i="1" s="1"/>
  <c r="M610" i="1" s="1"/>
  <c r="N610" i="1" s="1"/>
  <c r="G612" i="1"/>
  <c r="H611" i="1"/>
  <c r="E614" i="1"/>
  <c r="F614" i="1" s="1"/>
  <c r="I611" i="1" l="1"/>
  <c r="J611" i="1" s="1"/>
  <c r="K611" i="1" s="1"/>
  <c r="L611" i="1" s="1"/>
  <c r="M611" i="1" s="1"/>
  <c r="G613" i="1"/>
  <c r="H612" i="1"/>
  <c r="E615" i="1"/>
  <c r="F615" i="1" s="1"/>
  <c r="I612" i="1" l="1"/>
  <c r="J612" i="1" s="1"/>
  <c r="K612" i="1" s="1"/>
  <c r="L612" i="1" s="1"/>
  <c r="M612" i="1" s="1"/>
  <c r="G614" i="1"/>
  <c r="H613" i="1"/>
  <c r="N611" i="1"/>
  <c r="E616" i="1"/>
  <c r="F616" i="1" s="1"/>
  <c r="I613" i="1" l="1"/>
  <c r="J613" i="1" s="1"/>
  <c r="K613" i="1" s="1"/>
  <c r="L613" i="1" s="1"/>
  <c r="M613" i="1" s="1"/>
  <c r="N613" i="1" s="1"/>
  <c r="G615" i="1"/>
  <c r="H614" i="1"/>
  <c r="N612" i="1"/>
  <c r="E617" i="1"/>
  <c r="F617" i="1" s="1"/>
  <c r="I614" i="1" l="1"/>
  <c r="J614" i="1" s="1"/>
  <c r="K614" i="1" s="1"/>
  <c r="L614" i="1" s="1"/>
  <c r="M614" i="1" s="1"/>
  <c r="N614" i="1" s="1"/>
  <c r="G616" i="1"/>
  <c r="H615" i="1"/>
  <c r="E618" i="1"/>
  <c r="F618" i="1" s="1"/>
  <c r="I615" i="1" l="1"/>
  <c r="J615" i="1" s="1"/>
  <c r="K615" i="1" s="1"/>
  <c r="L615" i="1" s="1"/>
  <c r="M615" i="1" s="1"/>
  <c r="N615" i="1" s="1"/>
  <c r="G617" i="1"/>
  <c r="H616" i="1"/>
  <c r="E619" i="1"/>
  <c r="F619" i="1" s="1"/>
  <c r="I616" i="1" l="1"/>
  <c r="J616" i="1" s="1"/>
  <c r="K616" i="1" s="1"/>
  <c r="L616" i="1" s="1"/>
  <c r="M616" i="1" s="1"/>
  <c r="N616" i="1" s="1"/>
  <c r="G618" i="1"/>
  <c r="H617" i="1"/>
  <c r="E620" i="1"/>
  <c r="F620" i="1" s="1"/>
  <c r="I617" i="1" l="1"/>
  <c r="J617" i="1" s="1"/>
  <c r="K617" i="1" s="1"/>
  <c r="L617" i="1" s="1"/>
  <c r="M617" i="1" s="1"/>
  <c r="N617" i="1" s="1"/>
  <c r="G619" i="1"/>
  <c r="H618" i="1"/>
  <c r="E621" i="1"/>
  <c r="F621" i="1" s="1"/>
  <c r="I618" i="1" l="1"/>
  <c r="J618" i="1" s="1"/>
  <c r="K618" i="1" s="1"/>
  <c r="L618" i="1" s="1"/>
  <c r="M618" i="1" s="1"/>
  <c r="N618" i="1" s="1"/>
  <c r="G620" i="1"/>
  <c r="H619" i="1"/>
  <c r="E622" i="1"/>
  <c r="F622" i="1" s="1"/>
  <c r="I619" i="1" l="1"/>
  <c r="J619" i="1" s="1"/>
  <c r="K619" i="1" s="1"/>
  <c r="L619" i="1" s="1"/>
  <c r="M619" i="1" s="1"/>
  <c r="G621" i="1"/>
  <c r="H620" i="1"/>
  <c r="E623" i="1"/>
  <c r="F623" i="1" s="1"/>
  <c r="I620" i="1" l="1"/>
  <c r="J620" i="1" s="1"/>
  <c r="K620" i="1" s="1"/>
  <c r="L620" i="1" s="1"/>
  <c r="M620" i="1" s="1"/>
  <c r="G622" i="1"/>
  <c r="H621" i="1"/>
  <c r="N619" i="1"/>
  <c r="E624" i="1"/>
  <c r="F624" i="1" s="1"/>
  <c r="I621" i="1" l="1"/>
  <c r="J621" i="1" s="1"/>
  <c r="K621" i="1" s="1"/>
  <c r="L621" i="1" s="1"/>
  <c r="M621" i="1" s="1"/>
  <c r="N621" i="1" s="1"/>
  <c r="G623" i="1"/>
  <c r="H622" i="1"/>
  <c r="N620" i="1"/>
  <c r="E625" i="1"/>
  <c r="F625" i="1" s="1"/>
  <c r="I622" i="1" l="1"/>
  <c r="J622" i="1" s="1"/>
  <c r="K622" i="1" s="1"/>
  <c r="L622" i="1" s="1"/>
  <c r="M622" i="1" s="1"/>
  <c r="N622" i="1" s="1"/>
  <c r="G624" i="1"/>
  <c r="H623" i="1"/>
  <c r="E626" i="1"/>
  <c r="F626" i="1" s="1"/>
  <c r="I623" i="1" l="1"/>
  <c r="J623" i="1" s="1"/>
  <c r="K623" i="1" s="1"/>
  <c r="L623" i="1" s="1"/>
  <c r="M623" i="1" s="1"/>
  <c r="N623" i="1" s="1"/>
  <c r="G625" i="1"/>
  <c r="H624" i="1"/>
  <c r="E627" i="1"/>
  <c r="F627" i="1" s="1"/>
  <c r="I624" i="1" l="1"/>
  <c r="J624" i="1" s="1"/>
  <c r="K624" i="1" s="1"/>
  <c r="L624" i="1" s="1"/>
  <c r="M624" i="1" s="1"/>
  <c r="G626" i="1"/>
  <c r="H625" i="1"/>
  <c r="E628" i="1"/>
  <c r="F628" i="1" s="1"/>
  <c r="I625" i="1" l="1"/>
  <c r="J625" i="1" s="1"/>
  <c r="K625" i="1" s="1"/>
  <c r="L625" i="1" s="1"/>
  <c r="M625" i="1" s="1"/>
  <c r="N625" i="1" s="1"/>
  <c r="G627" i="1"/>
  <c r="H626" i="1"/>
  <c r="N624" i="1"/>
  <c r="E629" i="1"/>
  <c r="F629" i="1" s="1"/>
  <c r="I626" i="1" l="1"/>
  <c r="J626" i="1" s="1"/>
  <c r="K626" i="1" s="1"/>
  <c r="L626" i="1" s="1"/>
  <c r="M626" i="1" s="1"/>
  <c r="N626" i="1" s="1"/>
  <c r="G628" i="1"/>
  <c r="H627" i="1"/>
  <c r="E630" i="1"/>
  <c r="F630" i="1" s="1"/>
  <c r="I627" i="1" l="1"/>
  <c r="J627" i="1" s="1"/>
  <c r="K627" i="1" s="1"/>
  <c r="L627" i="1" s="1"/>
  <c r="M627" i="1" s="1"/>
  <c r="G629" i="1"/>
  <c r="H628" i="1"/>
  <c r="E631" i="1"/>
  <c r="F631" i="1" s="1"/>
  <c r="I628" i="1" l="1"/>
  <c r="J628" i="1" s="1"/>
  <c r="K628" i="1" s="1"/>
  <c r="L628" i="1" s="1"/>
  <c r="M628" i="1" s="1"/>
  <c r="G630" i="1"/>
  <c r="H629" i="1"/>
  <c r="N627" i="1"/>
  <c r="E632" i="1"/>
  <c r="F632" i="1" s="1"/>
  <c r="I629" i="1" l="1"/>
  <c r="J629" i="1" s="1"/>
  <c r="K629" i="1" s="1"/>
  <c r="L629" i="1" s="1"/>
  <c r="M629" i="1" s="1"/>
  <c r="N629" i="1" s="1"/>
  <c r="G631" i="1"/>
  <c r="H630" i="1"/>
  <c r="N628" i="1"/>
  <c r="E633" i="1"/>
  <c r="F633" i="1" s="1"/>
  <c r="I630" i="1" l="1"/>
  <c r="J630" i="1" s="1"/>
  <c r="K630" i="1" s="1"/>
  <c r="L630" i="1" s="1"/>
  <c r="M630" i="1" s="1"/>
  <c r="N630" i="1" s="1"/>
  <c r="G632" i="1"/>
  <c r="H631" i="1"/>
  <c r="E634" i="1"/>
  <c r="F634" i="1" s="1"/>
  <c r="I631" i="1" l="1"/>
  <c r="J631" i="1" s="1"/>
  <c r="K631" i="1" s="1"/>
  <c r="L631" i="1" s="1"/>
  <c r="M631" i="1" s="1"/>
  <c r="N631" i="1" s="1"/>
  <c r="G633" i="1"/>
  <c r="H632" i="1"/>
  <c r="E635" i="1"/>
  <c r="F635" i="1" s="1"/>
  <c r="I632" i="1" l="1"/>
  <c r="J632" i="1" s="1"/>
  <c r="G634" i="1"/>
  <c r="H633" i="1"/>
  <c r="E636" i="1"/>
  <c r="F636" i="1" s="1"/>
  <c r="I633" i="1" l="1"/>
  <c r="J633" i="1" s="1"/>
  <c r="K633" i="1" s="1"/>
  <c r="L633" i="1" s="1"/>
  <c r="G635" i="1"/>
  <c r="H634" i="1"/>
  <c r="K632" i="1"/>
  <c r="L632" i="1" s="1"/>
  <c r="M632" i="1" s="1"/>
  <c r="N632" i="1" s="1"/>
  <c r="E637" i="1"/>
  <c r="F637" i="1" s="1"/>
  <c r="I634" i="1" l="1"/>
  <c r="J634" i="1" s="1"/>
  <c r="G636" i="1"/>
  <c r="H635" i="1"/>
  <c r="M633" i="1"/>
  <c r="N633" i="1" s="1"/>
  <c r="E638" i="1"/>
  <c r="F638" i="1" s="1"/>
  <c r="I635" i="1" l="1"/>
  <c r="J635" i="1" s="1"/>
  <c r="K635" i="1" s="1"/>
  <c r="L635" i="1" s="1"/>
  <c r="G637" i="1"/>
  <c r="H636" i="1"/>
  <c r="K634" i="1"/>
  <c r="L634" i="1" s="1"/>
  <c r="M634" i="1" s="1"/>
  <c r="N634" i="1" s="1"/>
  <c r="E639" i="1"/>
  <c r="F639" i="1" s="1"/>
  <c r="I636" i="1" l="1"/>
  <c r="J636" i="1" s="1"/>
  <c r="K636" i="1" s="1"/>
  <c r="L636" i="1" s="1"/>
  <c r="G638" i="1"/>
  <c r="H637" i="1"/>
  <c r="M635" i="1"/>
  <c r="N635" i="1" s="1"/>
  <c r="E640" i="1"/>
  <c r="F640" i="1" s="1"/>
  <c r="I637" i="1" l="1"/>
  <c r="J637" i="1" s="1"/>
  <c r="K637" i="1" s="1"/>
  <c r="L637" i="1" s="1"/>
  <c r="G639" i="1"/>
  <c r="H638" i="1"/>
  <c r="M636" i="1"/>
  <c r="N636" i="1" s="1"/>
  <c r="E641" i="1"/>
  <c r="F641" i="1" s="1"/>
  <c r="I638" i="1" l="1"/>
  <c r="J638" i="1" s="1"/>
  <c r="K638" i="1" s="1"/>
  <c r="L638" i="1" s="1"/>
  <c r="G640" i="1"/>
  <c r="H639" i="1"/>
  <c r="M637" i="1"/>
  <c r="N637" i="1" s="1"/>
  <c r="E642" i="1"/>
  <c r="F642" i="1" s="1"/>
  <c r="I639" i="1" l="1"/>
  <c r="J639" i="1" s="1"/>
  <c r="K639" i="1" s="1"/>
  <c r="L639" i="1" s="1"/>
  <c r="G641" i="1"/>
  <c r="H640" i="1"/>
  <c r="M638" i="1"/>
  <c r="N638" i="1" s="1"/>
  <c r="E643" i="1"/>
  <c r="F643" i="1" s="1"/>
  <c r="I640" i="1" l="1"/>
  <c r="J640" i="1" s="1"/>
  <c r="K640" i="1" s="1"/>
  <c r="L640" i="1" s="1"/>
  <c r="G642" i="1"/>
  <c r="H641" i="1"/>
  <c r="M639" i="1"/>
  <c r="N639" i="1" s="1"/>
  <c r="E644" i="1"/>
  <c r="F644" i="1" s="1"/>
  <c r="I641" i="1" l="1"/>
  <c r="J641" i="1" s="1"/>
  <c r="K641" i="1" s="1"/>
  <c r="L641" i="1" s="1"/>
  <c r="G643" i="1"/>
  <c r="H642" i="1"/>
  <c r="M640" i="1"/>
  <c r="N640" i="1" s="1"/>
  <c r="E645" i="1"/>
  <c r="F645" i="1" s="1"/>
  <c r="I642" i="1" l="1"/>
  <c r="J642" i="1" s="1"/>
  <c r="K642" i="1" s="1"/>
  <c r="L642" i="1" s="1"/>
  <c r="G644" i="1"/>
  <c r="H643" i="1"/>
  <c r="M641" i="1"/>
  <c r="N641" i="1" s="1"/>
  <c r="E646" i="1"/>
  <c r="F646" i="1" s="1"/>
  <c r="I643" i="1" l="1"/>
  <c r="J643" i="1" s="1"/>
  <c r="G645" i="1"/>
  <c r="H644" i="1"/>
  <c r="M642" i="1"/>
  <c r="N642" i="1" s="1"/>
  <c r="E647" i="1"/>
  <c r="F647" i="1" s="1"/>
  <c r="I644" i="1" l="1"/>
  <c r="J644" i="1" s="1"/>
  <c r="K644" i="1" s="1"/>
  <c r="L644" i="1" s="1"/>
  <c r="G646" i="1"/>
  <c r="H645" i="1"/>
  <c r="K643" i="1"/>
  <c r="L643" i="1" s="1"/>
  <c r="M643" i="1" s="1"/>
  <c r="N643" i="1" s="1"/>
  <c r="E648" i="1"/>
  <c r="F648" i="1" s="1"/>
  <c r="I645" i="1" l="1"/>
  <c r="J645" i="1" s="1"/>
  <c r="G647" i="1"/>
  <c r="H646" i="1"/>
  <c r="M644" i="1"/>
  <c r="N644" i="1" s="1"/>
  <c r="E649" i="1"/>
  <c r="F649" i="1" s="1"/>
  <c r="I646" i="1" l="1"/>
  <c r="J646" i="1" s="1"/>
  <c r="K646" i="1" s="1"/>
  <c r="L646" i="1" s="1"/>
  <c r="G648" i="1"/>
  <c r="H647" i="1"/>
  <c r="K645" i="1"/>
  <c r="L645" i="1" s="1"/>
  <c r="M645" i="1" s="1"/>
  <c r="N645" i="1" s="1"/>
  <c r="E650" i="1"/>
  <c r="F650" i="1" s="1"/>
  <c r="I647" i="1" l="1"/>
  <c r="J647" i="1" s="1"/>
  <c r="K647" i="1" s="1"/>
  <c r="L647" i="1" s="1"/>
  <c r="G649" i="1"/>
  <c r="H648" i="1"/>
  <c r="M646" i="1"/>
  <c r="N646" i="1" s="1"/>
  <c r="E651" i="1"/>
  <c r="F651" i="1" s="1"/>
  <c r="I648" i="1" l="1"/>
  <c r="J648" i="1" s="1"/>
  <c r="K648" i="1" s="1"/>
  <c r="L648" i="1" s="1"/>
  <c r="G650" i="1"/>
  <c r="H649" i="1"/>
  <c r="M647" i="1"/>
  <c r="N647" i="1" s="1"/>
  <c r="E652" i="1"/>
  <c r="F652" i="1" s="1"/>
  <c r="I649" i="1" l="1"/>
  <c r="J649" i="1" s="1"/>
  <c r="K649" i="1" s="1"/>
  <c r="L649" i="1" s="1"/>
  <c r="G651" i="1"/>
  <c r="H650" i="1"/>
  <c r="M648" i="1"/>
  <c r="N648" i="1" s="1"/>
  <c r="E653" i="1"/>
  <c r="F653" i="1" s="1"/>
  <c r="I650" i="1" l="1"/>
  <c r="J650" i="1" s="1"/>
  <c r="K650" i="1" s="1"/>
  <c r="L650" i="1" s="1"/>
  <c r="G652" i="1"/>
  <c r="H651" i="1"/>
  <c r="M649" i="1"/>
  <c r="N649" i="1" s="1"/>
  <c r="E654" i="1"/>
  <c r="F654" i="1" s="1"/>
  <c r="I651" i="1" l="1"/>
  <c r="J651" i="1" s="1"/>
  <c r="K651" i="1" s="1"/>
  <c r="L651" i="1" s="1"/>
  <c r="G653" i="1"/>
  <c r="H652" i="1"/>
  <c r="M650" i="1"/>
  <c r="N650" i="1" s="1"/>
  <c r="E655" i="1"/>
  <c r="F655" i="1" s="1"/>
  <c r="I652" i="1" l="1"/>
  <c r="J652" i="1" s="1"/>
  <c r="K652" i="1" s="1"/>
  <c r="L652" i="1" s="1"/>
  <c r="G654" i="1"/>
  <c r="H653" i="1"/>
  <c r="M651" i="1"/>
  <c r="N651" i="1" s="1"/>
  <c r="E656" i="1"/>
  <c r="F656" i="1" s="1"/>
  <c r="I653" i="1" l="1"/>
  <c r="J653" i="1" s="1"/>
  <c r="K653" i="1" s="1"/>
  <c r="L653" i="1" s="1"/>
  <c r="G655" i="1"/>
  <c r="H654" i="1"/>
  <c r="M652" i="1"/>
  <c r="N652" i="1" s="1"/>
  <c r="E657" i="1"/>
  <c r="F657" i="1" s="1"/>
  <c r="I654" i="1" l="1"/>
  <c r="J654" i="1" s="1"/>
  <c r="K654" i="1" s="1"/>
  <c r="L654" i="1" s="1"/>
  <c r="G656" i="1"/>
  <c r="H655" i="1"/>
  <c r="M653" i="1"/>
  <c r="N653" i="1" s="1"/>
  <c r="E658" i="1"/>
  <c r="F658" i="1" s="1"/>
  <c r="I655" i="1" l="1"/>
  <c r="J655" i="1" s="1"/>
  <c r="K655" i="1" s="1"/>
  <c r="L655" i="1" s="1"/>
  <c r="G657" i="1"/>
  <c r="H656" i="1"/>
  <c r="M654" i="1"/>
  <c r="N654" i="1" s="1"/>
  <c r="E659" i="1"/>
  <c r="F659" i="1" s="1"/>
  <c r="I656" i="1" l="1"/>
  <c r="J656" i="1" s="1"/>
  <c r="K656" i="1" s="1"/>
  <c r="L656" i="1" s="1"/>
  <c r="G658" i="1"/>
  <c r="H657" i="1"/>
  <c r="M655" i="1"/>
  <c r="N655" i="1" s="1"/>
  <c r="E660" i="1"/>
  <c r="F660" i="1" s="1"/>
  <c r="I657" i="1" l="1"/>
  <c r="J657" i="1" s="1"/>
  <c r="K657" i="1" s="1"/>
  <c r="L657" i="1" s="1"/>
  <c r="G659" i="1"/>
  <c r="H658" i="1"/>
  <c r="M656" i="1"/>
  <c r="N656" i="1" s="1"/>
  <c r="E661" i="1"/>
  <c r="F661" i="1" s="1"/>
  <c r="I658" i="1" l="1"/>
  <c r="J658" i="1" s="1"/>
  <c r="K658" i="1" s="1"/>
  <c r="L658" i="1" s="1"/>
  <c r="G660" i="1"/>
  <c r="H659" i="1"/>
  <c r="M657" i="1"/>
  <c r="N657" i="1" s="1"/>
  <c r="E662" i="1"/>
  <c r="F662" i="1" s="1"/>
  <c r="I659" i="1" l="1"/>
  <c r="J659" i="1" s="1"/>
  <c r="K659" i="1" s="1"/>
  <c r="L659" i="1" s="1"/>
  <c r="G661" i="1"/>
  <c r="H660" i="1"/>
  <c r="M658" i="1"/>
  <c r="N658" i="1" s="1"/>
  <c r="E663" i="1"/>
  <c r="F663" i="1" s="1"/>
  <c r="I660" i="1" l="1"/>
  <c r="J660" i="1" s="1"/>
  <c r="K660" i="1" s="1"/>
  <c r="L660" i="1" s="1"/>
  <c r="G662" i="1"/>
  <c r="H661" i="1"/>
  <c r="M659" i="1"/>
  <c r="N659" i="1" s="1"/>
  <c r="E664" i="1"/>
  <c r="F664" i="1" s="1"/>
  <c r="I661" i="1" l="1"/>
  <c r="J661" i="1" s="1"/>
  <c r="K661" i="1" s="1"/>
  <c r="L661" i="1" s="1"/>
  <c r="G663" i="1"/>
  <c r="H662" i="1"/>
  <c r="M660" i="1"/>
  <c r="N660" i="1" s="1"/>
  <c r="E665" i="1"/>
  <c r="F665" i="1" s="1"/>
  <c r="I662" i="1" l="1"/>
  <c r="J662" i="1" s="1"/>
  <c r="K662" i="1" s="1"/>
  <c r="L662" i="1" s="1"/>
  <c r="G664" i="1"/>
  <c r="H663" i="1"/>
  <c r="M661" i="1"/>
  <c r="N661" i="1" s="1"/>
  <c r="E666" i="1"/>
  <c r="F666" i="1" s="1"/>
  <c r="I663" i="1" l="1"/>
  <c r="J663" i="1" s="1"/>
  <c r="K663" i="1" s="1"/>
  <c r="L663" i="1" s="1"/>
  <c r="G665" i="1"/>
  <c r="H664" i="1"/>
  <c r="M662" i="1"/>
  <c r="N662" i="1" s="1"/>
  <c r="E667" i="1"/>
  <c r="F667" i="1" s="1"/>
  <c r="I664" i="1" l="1"/>
  <c r="J664" i="1" s="1"/>
  <c r="K664" i="1" s="1"/>
  <c r="L664" i="1" s="1"/>
  <c r="G666" i="1"/>
  <c r="H665" i="1"/>
  <c r="M663" i="1"/>
  <c r="N663" i="1" s="1"/>
  <c r="E668" i="1"/>
  <c r="F668" i="1" s="1"/>
  <c r="I665" i="1" l="1"/>
  <c r="J665" i="1" s="1"/>
  <c r="K665" i="1" s="1"/>
  <c r="L665" i="1" s="1"/>
  <c r="G667" i="1"/>
  <c r="H666" i="1"/>
  <c r="M664" i="1"/>
  <c r="N664" i="1" s="1"/>
  <c r="E669" i="1"/>
  <c r="F669" i="1" s="1"/>
  <c r="I666" i="1" l="1"/>
  <c r="J666" i="1" s="1"/>
  <c r="K666" i="1" s="1"/>
  <c r="L666" i="1" s="1"/>
  <c r="G668" i="1"/>
  <c r="H667" i="1"/>
  <c r="M665" i="1"/>
  <c r="N665" i="1" s="1"/>
  <c r="E670" i="1"/>
  <c r="F670" i="1" s="1"/>
  <c r="I667" i="1" l="1"/>
  <c r="J667" i="1" s="1"/>
  <c r="K667" i="1" s="1"/>
  <c r="L667" i="1" s="1"/>
  <c r="G669" i="1"/>
  <c r="H668" i="1"/>
  <c r="M666" i="1"/>
  <c r="N666" i="1" s="1"/>
  <c r="E671" i="1"/>
  <c r="F671" i="1" s="1"/>
  <c r="I668" i="1" l="1"/>
  <c r="J668" i="1" s="1"/>
  <c r="K668" i="1" s="1"/>
  <c r="L668" i="1" s="1"/>
  <c r="G670" i="1"/>
  <c r="H669" i="1"/>
  <c r="M667" i="1"/>
  <c r="N667" i="1" s="1"/>
  <c r="E672" i="1"/>
  <c r="F672" i="1" s="1"/>
  <c r="I669" i="1" l="1"/>
  <c r="J669" i="1" s="1"/>
  <c r="K669" i="1" s="1"/>
  <c r="L669" i="1" s="1"/>
  <c r="G671" i="1"/>
  <c r="H670" i="1"/>
  <c r="M668" i="1"/>
  <c r="N668" i="1" s="1"/>
  <c r="E673" i="1"/>
  <c r="F673" i="1" s="1"/>
  <c r="I670" i="1" l="1"/>
  <c r="J670" i="1" s="1"/>
  <c r="K670" i="1" s="1"/>
  <c r="L670" i="1" s="1"/>
  <c r="G672" i="1"/>
  <c r="H671" i="1"/>
  <c r="M669" i="1"/>
  <c r="N669" i="1" s="1"/>
  <c r="E674" i="1"/>
  <c r="F674" i="1" s="1"/>
  <c r="I671" i="1" l="1"/>
  <c r="J671" i="1" s="1"/>
  <c r="K671" i="1" s="1"/>
  <c r="L671" i="1" s="1"/>
  <c r="G673" i="1"/>
  <c r="H672" i="1"/>
  <c r="M670" i="1"/>
  <c r="N670" i="1" s="1"/>
  <c r="E675" i="1"/>
  <c r="F675" i="1" s="1"/>
  <c r="I672" i="1" l="1"/>
  <c r="J672" i="1" s="1"/>
  <c r="K672" i="1" s="1"/>
  <c r="L672" i="1" s="1"/>
  <c r="G674" i="1"/>
  <c r="H673" i="1"/>
  <c r="M671" i="1"/>
  <c r="N671" i="1" s="1"/>
  <c r="E676" i="1"/>
  <c r="F676" i="1" s="1"/>
  <c r="I673" i="1" l="1"/>
  <c r="J673" i="1" s="1"/>
  <c r="K673" i="1" s="1"/>
  <c r="L673" i="1" s="1"/>
  <c r="G675" i="1"/>
  <c r="H674" i="1"/>
  <c r="M672" i="1"/>
  <c r="N672" i="1" s="1"/>
  <c r="E677" i="1"/>
  <c r="F677" i="1" s="1"/>
  <c r="I674" i="1" l="1"/>
  <c r="J674" i="1" s="1"/>
  <c r="G676" i="1"/>
  <c r="H675" i="1"/>
  <c r="M673" i="1"/>
  <c r="N673" i="1" s="1"/>
  <c r="E678" i="1"/>
  <c r="F678" i="1" s="1"/>
  <c r="I675" i="1" l="1"/>
  <c r="J675" i="1" s="1"/>
  <c r="K675" i="1" s="1"/>
  <c r="L675" i="1" s="1"/>
  <c r="G677" i="1"/>
  <c r="H676" i="1"/>
  <c r="K674" i="1"/>
  <c r="L674" i="1" s="1"/>
  <c r="M674" i="1" s="1"/>
  <c r="N674" i="1" s="1"/>
  <c r="E679" i="1"/>
  <c r="F679" i="1" s="1"/>
  <c r="I676" i="1" l="1"/>
  <c r="J676" i="1" s="1"/>
  <c r="K676" i="1" s="1"/>
  <c r="L676" i="1" s="1"/>
  <c r="G678" i="1"/>
  <c r="H677" i="1"/>
  <c r="M675" i="1"/>
  <c r="N675" i="1" s="1"/>
  <c r="E680" i="1"/>
  <c r="F680" i="1" s="1"/>
  <c r="I677" i="1" l="1"/>
  <c r="J677" i="1" s="1"/>
  <c r="G679" i="1"/>
  <c r="H678" i="1"/>
  <c r="M676" i="1"/>
  <c r="N676" i="1" s="1"/>
  <c r="E681" i="1"/>
  <c r="F681" i="1" s="1"/>
  <c r="I678" i="1" l="1"/>
  <c r="J678" i="1" s="1"/>
  <c r="G680" i="1"/>
  <c r="H679" i="1"/>
  <c r="K677" i="1"/>
  <c r="L677" i="1" s="1"/>
  <c r="M677" i="1" s="1"/>
  <c r="N677" i="1" s="1"/>
  <c r="E682" i="1"/>
  <c r="F682" i="1" s="1"/>
  <c r="I679" i="1" l="1"/>
  <c r="J679" i="1" s="1"/>
  <c r="K679" i="1" s="1"/>
  <c r="L679" i="1" s="1"/>
  <c r="G681" i="1"/>
  <c r="H680" i="1"/>
  <c r="K678" i="1"/>
  <c r="L678" i="1" s="1"/>
  <c r="M678" i="1" s="1"/>
  <c r="N678" i="1" s="1"/>
  <c r="E683" i="1"/>
  <c r="F683" i="1" s="1"/>
  <c r="I680" i="1" l="1"/>
  <c r="J680" i="1" s="1"/>
  <c r="K680" i="1" s="1"/>
  <c r="L680" i="1" s="1"/>
  <c r="G682" i="1"/>
  <c r="H681" i="1"/>
  <c r="M679" i="1"/>
  <c r="N679" i="1" s="1"/>
  <c r="E684" i="1"/>
  <c r="F684" i="1" s="1"/>
  <c r="I681" i="1" l="1"/>
  <c r="J681" i="1" s="1"/>
  <c r="K681" i="1" s="1"/>
  <c r="L681" i="1" s="1"/>
  <c r="G683" i="1"/>
  <c r="H682" i="1"/>
  <c r="M680" i="1"/>
  <c r="E685" i="1"/>
  <c r="F685" i="1" s="1"/>
  <c r="I682" i="1" l="1"/>
  <c r="J682" i="1" s="1"/>
  <c r="K682" i="1" s="1"/>
  <c r="L682" i="1" s="1"/>
  <c r="G684" i="1"/>
  <c r="H683" i="1"/>
  <c r="M681" i="1"/>
  <c r="N681" i="1" s="1"/>
  <c r="N680" i="1"/>
  <c r="E686" i="1"/>
  <c r="F686" i="1" s="1"/>
  <c r="I683" i="1" l="1"/>
  <c r="J683" i="1" s="1"/>
  <c r="K683" i="1" s="1"/>
  <c r="L683" i="1" s="1"/>
  <c r="G685" i="1"/>
  <c r="H684" i="1"/>
  <c r="M682" i="1"/>
  <c r="N682" i="1" s="1"/>
  <c r="E687" i="1"/>
  <c r="F687" i="1" s="1"/>
  <c r="I684" i="1" l="1"/>
  <c r="J684" i="1" s="1"/>
  <c r="K684" i="1" s="1"/>
  <c r="L684" i="1" s="1"/>
  <c r="G686" i="1"/>
  <c r="H685" i="1"/>
  <c r="M683" i="1"/>
  <c r="N683" i="1" s="1"/>
  <c r="E688" i="1"/>
  <c r="F688" i="1" s="1"/>
  <c r="I685" i="1" l="1"/>
  <c r="J685" i="1" s="1"/>
  <c r="K685" i="1" s="1"/>
  <c r="L685" i="1" s="1"/>
  <c r="G687" i="1"/>
  <c r="H686" i="1"/>
  <c r="M684" i="1"/>
  <c r="N684" i="1" s="1"/>
  <c r="E689" i="1"/>
  <c r="F689" i="1" s="1"/>
  <c r="I686" i="1" l="1"/>
  <c r="J686" i="1" s="1"/>
  <c r="K686" i="1" s="1"/>
  <c r="L686" i="1" s="1"/>
  <c r="G688" i="1"/>
  <c r="H687" i="1"/>
  <c r="M685" i="1"/>
  <c r="N685" i="1" s="1"/>
  <c r="E690" i="1"/>
  <c r="F690" i="1" s="1"/>
  <c r="I687" i="1" l="1"/>
  <c r="J687" i="1" s="1"/>
  <c r="K687" i="1" s="1"/>
  <c r="L687" i="1" s="1"/>
  <c r="M686" i="1"/>
  <c r="N686" i="1" s="1"/>
  <c r="G689" i="1"/>
  <c r="H688" i="1"/>
  <c r="E691" i="1"/>
  <c r="F691" i="1" s="1"/>
  <c r="I688" i="1" l="1"/>
  <c r="J688" i="1" s="1"/>
  <c r="K688" i="1" s="1"/>
  <c r="L688" i="1" s="1"/>
  <c r="M688" i="1" s="1"/>
  <c r="N688" i="1" s="1"/>
  <c r="M687" i="1"/>
  <c r="N687" i="1" s="1"/>
  <c r="G690" i="1"/>
  <c r="H689" i="1"/>
  <c r="E692" i="1"/>
  <c r="F692" i="1" s="1"/>
  <c r="I689" i="1" l="1"/>
  <c r="J689" i="1" s="1"/>
  <c r="K689" i="1" s="1"/>
  <c r="L689" i="1" s="1"/>
  <c r="M689" i="1" s="1"/>
  <c r="N689" i="1" s="1"/>
  <c r="G691" i="1"/>
  <c r="H690" i="1"/>
  <c r="E693" i="1"/>
  <c r="F693" i="1" s="1"/>
  <c r="I690" i="1" l="1"/>
  <c r="J690" i="1" s="1"/>
  <c r="K690" i="1" s="1"/>
  <c r="L690" i="1" s="1"/>
  <c r="M690" i="1" s="1"/>
  <c r="G692" i="1"/>
  <c r="H691" i="1"/>
  <c r="E694" i="1"/>
  <c r="F694" i="1" s="1"/>
  <c r="I691" i="1" l="1"/>
  <c r="J691" i="1" s="1"/>
  <c r="K691" i="1" s="1"/>
  <c r="L691" i="1" s="1"/>
  <c r="M691" i="1" s="1"/>
  <c r="G693" i="1"/>
  <c r="H692" i="1"/>
  <c r="N690" i="1"/>
  <c r="E695" i="1"/>
  <c r="F695" i="1" s="1"/>
  <c r="I692" i="1" l="1"/>
  <c r="J692" i="1" s="1"/>
  <c r="K692" i="1" s="1"/>
  <c r="L692" i="1" s="1"/>
  <c r="M692" i="1" s="1"/>
  <c r="N692" i="1" s="1"/>
  <c r="G694" i="1"/>
  <c r="H693" i="1"/>
  <c r="N691" i="1"/>
  <c r="E696" i="1"/>
  <c r="F696" i="1" s="1"/>
  <c r="I693" i="1" l="1"/>
  <c r="J693" i="1" s="1"/>
  <c r="K693" i="1" s="1"/>
  <c r="L693" i="1" s="1"/>
  <c r="M693" i="1" s="1"/>
  <c r="N693" i="1" s="1"/>
  <c r="G695" i="1"/>
  <c r="H694" i="1"/>
  <c r="E697" i="1"/>
  <c r="F697" i="1" s="1"/>
  <c r="I694" i="1" l="1"/>
  <c r="J694" i="1" s="1"/>
  <c r="K694" i="1" s="1"/>
  <c r="L694" i="1" s="1"/>
  <c r="M694" i="1" s="1"/>
  <c r="N694" i="1" s="1"/>
  <c r="G696" i="1"/>
  <c r="H695" i="1"/>
  <c r="E698" i="1"/>
  <c r="F698" i="1" s="1"/>
  <c r="I695" i="1" l="1"/>
  <c r="J695" i="1" s="1"/>
  <c r="K695" i="1" s="1"/>
  <c r="L695" i="1" s="1"/>
  <c r="M695" i="1" s="1"/>
  <c r="G697" i="1"/>
  <c r="H696" i="1"/>
  <c r="E699" i="1"/>
  <c r="F699" i="1" s="1"/>
  <c r="I696" i="1" l="1"/>
  <c r="J696" i="1" s="1"/>
  <c r="K696" i="1" s="1"/>
  <c r="L696" i="1" s="1"/>
  <c r="M696" i="1" s="1"/>
  <c r="G698" i="1"/>
  <c r="H697" i="1"/>
  <c r="N695" i="1"/>
  <c r="E700" i="1"/>
  <c r="F700" i="1" s="1"/>
  <c r="I697" i="1" l="1"/>
  <c r="J697" i="1" s="1"/>
  <c r="K697" i="1" s="1"/>
  <c r="L697" i="1" s="1"/>
  <c r="M697" i="1" s="1"/>
  <c r="G699" i="1"/>
  <c r="H698" i="1"/>
  <c r="N696" i="1"/>
  <c r="E701" i="1"/>
  <c r="F701" i="1" s="1"/>
  <c r="I698" i="1" l="1"/>
  <c r="J698" i="1" s="1"/>
  <c r="K698" i="1" s="1"/>
  <c r="L698" i="1" s="1"/>
  <c r="M698" i="1" s="1"/>
  <c r="G700" i="1"/>
  <c r="H699" i="1"/>
  <c r="N697" i="1"/>
  <c r="E702" i="1"/>
  <c r="F702" i="1" s="1"/>
  <c r="I699" i="1" l="1"/>
  <c r="J699" i="1" s="1"/>
  <c r="K699" i="1" s="1"/>
  <c r="L699" i="1" s="1"/>
  <c r="M699" i="1" s="1"/>
  <c r="G701" i="1"/>
  <c r="H700" i="1"/>
  <c r="N698" i="1"/>
  <c r="E703" i="1"/>
  <c r="F703" i="1" s="1"/>
  <c r="I700" i="1" l="1"/>
  <c r="J700" i="1" s="1"/>
  <c r="K700" i="1" s="1"/>
  <c r="L700" i="1" s="1"/>
  <c r="M700" i="1" s="1"/>
  <c r="G702" i="1"/>
  <c r="H701" i="1"/>
  <c r="N699" i="1"/>
  <c r="E704" i="1"/>
  <c r="F704" i="1" s="1"/>
  <c r="I701" i="1" l="1"/>
  <c r="J701" i="1" s="1"/>
  <c r="K701" i="1" s="1"/>
  <c r="L701" i="1" s="1"/>
  <c r="M701" i="1" s="1"/>
  <c r="G703" i="1"/>
  <c r="H702" i="1"/>
  <c r="N700" i="1"/>
  <c r="E705" i="1"/>
  <c r="F705" i="1" s="1"/>
  <c r="I702" i="1" l="1"/>
  <c r="J702" i="1" s="1"/>
  <c r="K702" i="1" s="1"/>
  <c r="L702" i="1" s="1"/>
  <c r="M702" i="1" s="1"/>
  <c r="N702" i="1" s="1"/>
  <c r="G704" i="1"/>
  <c r="H703" i="1"/>
  <c r="N701" i="1"/>
  <c r="E706" i="1"/>
  <c r="F706" i="1" s="1"/>
  <c r="I703" i="1" l="1"/>
  <c r="J703" i="1" s="1"/>
  <c r="K703" i="1" s="1"/>
  <c r="L703" i="1" s="1"/>
  <c r="M703" i="1" s="1"/>
  <c r="G705" i="1"/>
  <c r="H704" i="1"/>
  <c r="E707" i="1"/>
  <c r="F707" i="1" s="1"/>
  <c r="I704" i="1" l="1"/>
  <c r="J704" i="1" s="1"/>
  <c r="K704" i="1" s="1"/>
  <c r="L704" i="1" s="1"/>
  <c r="M704" i="1" s="1"/>
  <c r="N704" i="1" s="1"/>
  <c r="G706" i="1"/>
  <c r="H705" i="1"/>
  <c r="N703" i="1"/>
  <c r="E708" i="1"/>
  <c r="F708" i="1" s="1"/>
  <c r="I705" i="1" l="1"/>
  <c r="J705" i="1" s="1"/>
  <c r="K705" i="1" s="1"/>
  <c r="L705" i="1" s="1"/>
  <c r="M705" i="1" s="1"/>
  <c r="N705" i="1" s="1"/>
  <c r="G707" i="1"/>
  <c r="H706" i="1"/>
  <c r="E709" i="1"/>
  <c r="F709" i="1" s="1"/>
  <c r="I706" i="1" l="1"/>
  <c r="J706" i="1" s="1"/>
  <c r="K706" i="1" s="1"/>
  <c r="L706" i="1" s="1"/>
  <c r="M706" i="1" s="1"/>
  <c r="G708" i="1"/>
  <c r="H707" i="1"/>
  <c r="E710" i="1"/>
  <c r="F710" i="1" s="1"/>
  <c r="I707" i="1" l="1"/>
  <c r="J707" i="1" s="1"/>
  <c r="K707" i="1" s="1"/>
  <c r="L707" i="1" s="1"/>
  <c r="M707" i="1" s="1"/>
  <c r="N707" i="1" s="1"/>
  <c r="G709" i="1"/>
  <c r="H708" i="1"/>
  <c r="N706" i="1"/>
  <c r="E711" i="1"/>
  <c r="F711" i="1" s="1"/>
  <c r="I708" i="1" l="1"/>
  <c r="J708" i="1" s="1"/>
  <c r="K708" i="1" s="1"/>
  <c r="L708" i="1" s="1"/>
  <c r="M708" i="1" s="1"/>
  <c r="N708" i="1" s="1"/>
  <c r="G710" i="1"/>
  <c r="H709" i="1"/>
  <c r="E712" i="1"/>
  <c r="F712" i="1" s="1"/>
  <c r="I709" i="1" l="1"/>
  <c r="J709" i="1" s="1"/>
  <c r="K709" i="1" s="1"/>
  <c r="L709" i="1" s="1"/>
  <c r="M709" i="1" s="1"/>
  <c r="G711" i="1"/>
  <c r="H710" i="1"/>
  <c r="E713" i="1"/>
  <c r="F713" i="1" s="1"/>
  <c r="I710" i="1" l="1"/>
  <c r="J710" i="1" s="1"/>
  <c r="K710" i="1" s="1"/>
  <c r="L710" i="1" s="1"/>
  <c r="M710" i="1" s="1"/>
  <c r="G712" i="1"/>
  <c r="H711" i="1"/>
  <c r="N709" i="1"/>
  <c r="E714" i="1"/>
  <c r="F714" i="1" s="1"/>
  <c r="I711" i="1" l="1"/>
  <c r="J711" i="1" s="1"/>
  <c r="K711" i="1" s="1"/>
  <c r="L711" i="1" s="1"/>
  <c r="M711" i="1" s="1"/>
  <c r="G713" i="1"/>
  <c r="H712" i="1"/>
  <c r="N710" i="1"/>
  <c r="E715" i="1"/>
  <c r="F715" i="1" s="1"/>
  <c r="I712" i="1" l="1"/>
  <c r="J712" i="1" s="1"/>
  <c r="K712" i="1" s="1"/>
  <c r="L712" i="1" s="1"/>
  <c r="M712" i="1" s="1"/>
  <c r="N712" i="1" s="1"/>
  <c r="G714" i="1"/>
  <c r="H713" i="1"/>
  <c r="N711" i="1"/>
  <c r="E716" i="1"/>
  <c r="F716" i="1" s="1"/>
  <c r="I713" i="1" l="1"/>
  <c r="J713" i="1" s="1"/>
  <c r="K713" i="1" s="1"/>
  <c r="L713" i="1" s="1"/>
  <c r="M713" i="1" s="1"/>
  <c r="N713" i="1" s="1"/>
  <c r="G715" i="1"/>
  <c r="H714" i="1"/>
  <c r="E717" i="1"/>
  <c r="F717" i="1" s="1"/>
  <c r="I714" i="1" l="1"/>
  <c r="J714" i="1" s="1"/>
  <c r="K714" i="1" s="1"/>
  <c r="L714" i="1" s="1"/>
  <c r="M714" i="1" s="1"/>
  <c r="N714" i="1" s="1"/>
  <c r="G716" i="1"/>
  <c r="H715" i="1"/>
  <c r="E718" i="1"/>
  <c r="F718" i="1" s="1"/>
  <c r="I715" i="1" l="1"/>
  <c r="J715" i="1" s="1"/>
  <c r="K715" i="1" s="1"/>
  <c r="L715" i="1" s="1"/>
  <c r="M715" i="1" s="1"/>
  <c r="N715" i="1" s="1"/>
  <c r="G717" i="1"/>
  <c r="H716" i="1"/>
  <c r="E719" i="1"/>
  <c r="F719" i="1" s="1"/>
  <c r="I716" i="1" l="1"/>
  <c r="J716" i="1" s="1"/>
  <c r="K716" i="1" s="1"/>
  <c r="L716" i="1" s="1"/>
  <c r="M716" i="1" s="1"/>
  <c r="N716" i="1" s="1"/>
  <c r="G718" i="1"/>
  <c r="H717" i="1"/>
  <c r="E720" i="1"/>
  <c r="F720" i="1" s="1"/>
  <c r="I717" i="1" l="1"/>
  <c r="J717" i="1" s="1"/>
  <c r="K717" i="1" s="1"/>
  <c r="L717" i="1" s="1"/>
  <c r="M717" i="1" s="1"/>
  <c r="G719" i="1"/>
  <c r="H718" i="1"/>
  <c r="E721" i="1"/>
  <c r="F721" i="1" s="1"/>
  <c r="I718" i="1" l="1"/>
  <c r="J718" i="1" s="1"/>
  <c r="K718" i="1" s="1"/>
  <c r="L718" i="1" s="1"/>
  <c r="M718" i="1" s="1"/>
  <c r="N718" i="1" s="1"/>
  <c r="G720" i="1"/>
  <c r="H719" i="1"/>
  <c r="N717" i="1"/>
  <c r="E722" i="1"/>
  <c r="F722" i="1" s="1"/>
  <c r="I719" i="1" l="1"/>
  <c r="J719" i="1" s="1"/>
  <c r="K719" i="1" s="1"/>
  <c r="L719" i="1" s="1"/>
  <c r="M719" i="1" s="1"/>
  <c r="N719" i="1" s="1"/>
  <c r="G721" i="1"/>
  <c r="H720" i="1"/>
  <c r="E723" i="1"/>
  <c r="F723" i="1" s="1"/>
  <c r="I720" i="1" l="1"/>
  <c r="J720" i="1" s="1"/>
  <c r="K720" i="1" s="1"/>
  <c r="L720" i="1" s="1"/>
  <c r="M720" i="1" s="1"/>
  <c r="N720" i="1" s="1"/>
  <c r="G722" i="1"/>
  <c r="H721" i="1"/>
  <c r="E724" i="1"/>
  <c r="F724" i="1" s="1"/>
  <c r="I721" i="1" l="1"/>
  <c r="J721" i="1" s="1"/>
  <c r="K721" i="1" s="1"/>
  <c r="L721" i="1" s="1"/>
  <c r="M721" i="1" s="1"/>
  <c r="N721" i="1" s="1"/>
  <c r="G723" i="1"/>
  <c r="H722" i="1"/>
  <c r="E725" i="1"/>
  <c r="F725" i="1" s="1"/>
  <c r="I722" i="1" l="1"/>
  <c r="J722" i="1" s="1"/>
  <c r="K722" i="1" s="1"/>
  <c r="L722" i="1" s="1"/>
  <c r="M722" i="1" s="1"/>
  <c r="N722" i="1" s="1"/>
  <c r="G724" i="1"/>
  <c r="H723" i="1"/>
  <c r="E726" i="1"/>
  <c r="F726" i="1" s="1"/>
  <c r="I723" i="1" l="1"/>
  <c r="J723" i="1" s="1"/>
  <c r="G725" i="1"/>
  <c r="H724" i="1"/>
  <c r="E727" i="1"/>
  <c r="F727" i="1" s="1"/>
  <c r="I724" i="1" l="1"/>
  <c r="J724" i="1" s="1"/>
  <c r="K724" i="1" s="1"/>
  <c r="L724" i="1" s="1"/>
  <c r="G726" i="1"/>
  <c r="H725" i="1"/>
  <c r="K723" i="1"/>
  <c r="L723" i="1" s="1"/>
  <c r="M723" i="1" s="1"/>
  <c r="N723" i="1" s="1"/>
  <c r="E728" i="1"/>
  <c r="F728" i="1" s="1"/>
  <c r="I725" i="1" l="1"/>
  <c r="J725" i="1" s="1"/>
  <c r="K725" i="1" s="1"/>
  <c r="L725" i="1" s="1"/>
  <c r="G727" i="1"/>
  <c r="H726" i="1"/>
  <c r="M724" i="1"/>
  <c r="N724" i="1" s="1"/>
  <c r="E729" i="1"/>
  <c r="F729" i="1" s="1"/>
  <c r="I726" i="1" l="1"/>
  <c r="J726" i="1" s="1"/>
  <c r="K726" i="1" s="1"/>
  <c r="L726" i="1" s="1"/>
  <c r="G728" i="1"/>
  <c r="H727" i="1"/>
  <c r="M725" i="1"/>
  <c r="N725" i="1" s="1"/>
  <c r="E730" i="1"/>
  <c r="F730" i="1" s="1"/>
  <c r="I727" i="1" l="1"/>
  <c r="J727" i="1" s="1"/>
  <c r="K727" i="1" s="1"/>
  <c r="L727" i="1" s="1"/>
  <c r="G729" i="1"/>
  <c r="H728" i="1"/>
  <c r="M726" i="1"/>
  <c r="C5" i="2" s="1"/>
  <c r="E731" i="1"/>
  <c r="F731" i="1" s="1"/>
  <c r="I728" i="1" l="1"/>
  <c r="J728" i="1" s="1"/>
  <c r="K728" i="1" s="1"/>
  <c r="L728" i="1" s="1"/>
  <c r="O5" i="2"/>
  <c r="G730" i="1"/>
  <c r="H729" i="1"/>
  <c r="N726" i="1"/>
  <c r="M727" i="1"/>
  <c r="N727" i="1" s="1"/>
  <c r="P5" i="2"/>
  <c r="Q5" i="2"/>
  <c r="E732" i="1"/>
  <c r="F732" i="1" s="1"/>
  <c r="I729" i="1" l="1"/>
  <c r="J729" i="1" s="1"/>
  <c r="K729" i="1" s="1"/>
  <c r="L729" i="1" s="1"/>
  <c r="M728" i="1"/>
  <c r="N728" i="1" s="1"/>
  <c r="G731" i="1"/>
  <c r="H730" i="1"/>
  <c r="E733" i="1"/>
  <c r="F733" i="1" s="1"/>
  <c r="I730" i="1" l="1"/>
  <c r="J730" i="1" s="1"/>
  <c r="K730" i="1" s="1"/>
  <c r="L730" i="1" s="1"/>
  <c r="M729" i="1"/>
  <c r="N729" i="1" s="1"/>
  <c r="G732" i="1"/>
  <c r="H731" i="1"/>
  <c r="E734" i="1"/>
  <c r="F734" i="1" s="1"/>
  <c r="I731" i="1" l="1"/>
  <c r="J731" i="1" s="1"/>
  <c r="K731" i="1" s="1"/>
  <c r="L731" i="1" s="1"/>
  <c r="M730" i="1"/>
  <c r="N730" i="1" s="1"/>
  <c r="G733" i="1"/>
  <c r="H732" i="1"/>
  <c r="E735" i="1"/>
  <c r="F735" i="1" s="1"/>
  <c r="I732" i="1" l="1"/>
  <c r="J732" i="1" s="1"/>
  <c r="K732" i="1" s="1"/>
  <c r="L732" i="1" s="1"/>
  <c r="M731" i="1"/>
  <c r="N731" i="1" s="1"/>
  <c r="G734" i="1"/>
  <c r="H733" i="1"/>
  <c r="E736" i="1"/>
  <c r="F736" i="1" s="1"/>
  <c r="M732" i="1" l="1"/>
  <c r="N732" i="1" s="1"/>
  <c r="I733" i="1"/>
  <c r="J733" i="1" s="1"/>
  <c r="K733" i="1" s="1"/>
  <c r="L733" i="1" s="1"/>
  <c r="M733" i="1" s="1"/>
  <c r="N733" i="1" s="1"/>
  <c r="G735" i="1"/>
  <c r="H734" i="1"/>
  <c r="E737" i="1"/>
  <c r="F737" i="1" s="1"/>
  <c r="I734" i="1" l="1"/>
  <c r="J734" i="1" s="1"/>
  <c r="K734" i="1" s="1"/>
  <c r="L734" i="1" s="1"/>
  <c r="M734" i="1" s="1"/>
  <c r="G736" i="1"/>
  <c r="H735" i="1"/>
  <c r="E738" i="1"/>
  <c r="F738" i="1" s="1"/>
  <c r="I735" i="1" l="1"/>
  <c r="J735" i="1" s="1"/>
  <c r="K735" i="1" s="1"/>
  <c r="L735" i="1" s="1"/>
  <c r="M735" i="1" s="1"/>
  <c r="G737" i="1"/>
  <c r="H736" i="1"/>
  <c r="N734" i="1"/>
  <c r="E739" i="1"/>
  <c r="F739" i="1" s="1"/>
  <c r="I736" i="1" l="1"/>
  <c r="J736" i="1" s="1"/>
  <c r="K736" i="1" s="1"/>
  <c r="L736" i="1" s="1"/>
  <c r="M736" i="1" s="1"/>
  <c r="N736" i="1" s="1"/>
  <c r="G738" i="1"/>
  <c r="H737" i="1"/>
  <c r="N735" i="1"/>
  <c r="E740" i="1"/>
  <c r="F740" i="1" s="1"/>
  <c r="I737" i="1" l="1"/>
  <c r="J737" i="1" s="1"/>
  <c r="K737" i="1" s="1"/>
  <c r="L737" i="1" s="1"/>
  <c r="M737" i="1" s="1"/>
  <c r="N737" i="1" s="1"/>
  <c r="G739" i="1"/>
  <c r="H738" i="1"/>
  <c r="E741" i="1"/>
  <c r="F741" i="1" s="1"/>
  <c r="I738" i="1" l="1"/>
  <c r="J738" i="1" s="1"/>
  <c r="K738" i="1" s="1"/>
  <c r="L738" i="1" s="1"/>
  <c r="M738" i="1" s="1"/>
  <c r="N738" i="1" s="1"/>
  <c r="G740" i="1"/>
  <c r="H739" i="1"/>
  <c r="E742" i="1"/>
  <c r="F742" i="1" s="1"/>
  <c r="I739" i="1" l="1"/>
  <c r="J739" i="1" s="1"/>
  <c r="K739" i="1" s="1"/>
  <c r="L739" i="1" s="1"/>
  <c r="M739" i="1" s="1"/>
  <c r="N739" i="1" s="1"/>
  <c r="G741" i="1"/>
  <c r="H740" i="1"/>
  <c r="E743" i="1"/>
  <c r="F743" i="1" s="1"/>
  <c r="I740" i="1" l="1"/>
  <c r="J740" i="1" s="1"/>
  <c r="G742" i="1"/>
  <c r="H741" i="1"/>
  <c r="E744" i="1"/>
  <c r="F744" i="1" s="1"/>
  <c r="I741" i="1" l="1"/>
  <c r="J741" i="1" s="1"/>
  <c r="K741" i="1" s="1"/>
  <c r="L741" i="1" s="1"/>
  <c r="G743" i="1"/>
  <c r="H742" i="1"/>
  <c r="K740" i="1"/>
  <c r="L740" i="1" s="1"/>
  <c r="M740" i="1" s="1"/>
  <c r="N740" i="1" s="1"/>
  <c r="E745" i="1"/>
  <c r="F745" i="1" s="1"/>
  <c r="I742" i="1" l="1"/>
  <c r="J742" i="1" s="1"/>
  <c r="K742" i="1" s="1"/>
  <c r="L742" i="1" s="1"/>
  <c r="G744" i="1"/>
  <c r="H743" i="1"/>
  <c r="M741" i="1"/>
  <c r="N741" i="1" s="1"/>
  <c r="E746" i="1"/>
  <c r="F746" i="1" s="1"/>
  <c r="I743" i="1" l="1"/>
  <c r="J743" i="1" s="1"/>
  <c r="G745" i="1"/>
  <c r="H744" i="1"/>
  <c r="M742" i="1"/>
  <c r="N742" i="1" s="1"/>
  <c r="E747" i="1"/>
  <c r="F747" i="1" s="1"/>
  <c r="I744" i="1" l="1"/>
  <c r="J744" i="1" s="1"/>
  <c r="K744" i="1" s="1"/>
  <c r="L744" i="1" s="1"/>
  <c r="G746" i="1"/>
  <c r="H745" i="1"/>
  <c r="K743" i="1"/>
  <c r="L743" i="1" s="1"/>
  <c r="M743" i="1" s="1"/>
  <c r="N743" i="1" s="1"/>
  <c r="E748" i="1"/>
  <c r="F748" i="1" s="1"/>
  <c r="I745" i="1" l="1"/>
  <c r="J745" i="1" s="1"/>
  <c r="K745" i="1" s="1"/>
  <c r="L745" i="1" s="1"/>
  <c r="G747" i="1"/>
  <c r="H746" i="1"/>
  <c r="M744" i="1"/>
  <c r="N744" i="1" s="1"/>
  <c r="E749" i="1"/>
  <c r="F749" i="1" s="1"/>
  <c r="I746" i="1" l="1"/>
  <c r="J746" i="1" s="1"/>
  <c r="K746" i="1" s="1"/>
  <c r="L746" i="1" s="1"/>
  <c r="G748" i="1"/>
  <c r="H747" i="1"/>
  <c r="M745" i="1"/>
  <c r="N745" i="1" s="1"/>
  <c r="E750" i="1"/>
  <c r="F750" i="1" s="1"/>
  <c r="I747" i="1" l="1"/>
  <c r="J747" i="1" s="1"/>
  <c r="K747" i="1" s="1"/>
  <c r="L747" i="1" s="1"/>
  <c r="G749" i="1"/>
  <c r="H748" i="1"/>
  <c r="M746" i="1"/>
  <c r="N746" i="1" s="1"/>
  <c r="E751" i="1"/>
  <c r="F751" i="1" s="1"/>
  <c r="I748" i="1" l="1"/>
  <c r="J748" i="1" s="1"/>
  <c r="K748" i="1" s="1"/>
  <c r="L748" i="1" s="1"/>
  <c r="G750" i="1"/>
  <c r="H749" i="1"/>
  <c r="M747" i="1"/>
  <c r="N747" i="1" s="1"/>
  <c r="E752" i="1"/>
  <c r="F752" i="1" s="1"/>
  <c r="I749" i="1" l="1"/>
  <c r="J749" i="1" s="1"/>
  <c r="K749" i="1" s="1"/>
  <c r="L749" i="1" s="1"/>
  <c r="G751" i="1"/>
  <c r="H750" i="1"/>
  <c r="M748" i="1"/>
  <c r="N748" i="1" s="1"/>
  <c r="E753" i="1"/>
  <c r="F753" i="1" s="1"/>
  <c r="I750" i="1" l="1"/>
  <c r="J750" i="1" s="1"/>
  <c r="K750" i="1" s="1"/>
  <c r="L750" i="1" s="1"/>
  <c r="G752" i="1"/>
  <c r="H751" i="1"/>
  <c r="M749" i="1"/>
  <c r="N749" i="1" s="1"/>
  <c r="E754" i="1"/>
  <c r="F754" i="1" s="1"/>
  <c r="I751" i="1" l="1"/>
  <c r="J751" i="1" s="1"/>
  <c r="K751" i="1" s="1"/>
  <c r="L751" i="1" s="1"/>
  <c r="G753" i="1"/>
  <c r="H752" i="1"/>
  <c r="M750" i="1"/>
  <c r="N750" i="1" s="1"/>
  <c r="E755" i="1"/>
  <c r="F755" i="1" s="1"/>
  <c r="I752" i="1" l="1"/>
  <c r="J752" i="1" s="1"/>
  <c r="K752" i="1" s="1"/>
  <c r="L752" i="1" s="1"/>
  <c r="G754" i="1"/>
  <c r="H753" i="1"/>
  <c r="M751" i="1"/>
  <c r="N751" i="1" s="1"/>
  <c r="E756" i="1"/>
  <c r="F756" i="1" s="1"/>
  <c r="I753" i="1" l="1"/>
  <c r="J753" i="1" s="1"/>
  <c r="K753" i="1" s="1"/>
  <c r="L753" i="1" s="1"/>
  <c r="M752" i="1"/>
  <c r="N752" i="1" s="1"/>
  <c r="G755" i="1"/>
  <c r="H754" i="1"/>
  <c r="E757" i="1"/>
  <c r="F757" i="1" s="1"/>
  <c r="I754" i="1" l="1"/>
  <c r="J754" i="1" s="1"/>
  <c r="K754" i="1" s="1"/>
  <c r="L754" i="1" s="1"/>
  <c r="M754" i="1" s="1"/>
  <c r="M753" i="1"/>
  <c r="N753" i="1" s="1"/>
  <c r="G756" i="1"/>
  <c r="H755" i="1"/>
  <c r="E758" i="1"/>
  <c r="F758" i="1" s="1"/>
  <c r="I755" i="1" l="1"/>
  <c r="J755" i="1" s="1"/>
  <c r="K755" i="1" s="1"/>
  <c r="L755" i="1" s="1"/>
  <c r="M755" i="1" s="1"/>
  <c r="G757" i="1"/>
  <c r="H756" i="1"/>
  <c r="N754" i="1"/>
  <c r="E759" i="1"/>
  <c r="F759" i="1" s="1"/>
  <c r="I756" i="1" l="1"/>
  <c r="J756" i="1" s="1"/>
  <c r="K756" i="1" s="1"/>
  <c r="L756" i="1" s="1"/>
  <c r="M756" i="1" s="1"/>
  <c r="N756" i="1" s="1"/>
  <c r="G758" i="1"/>
  <c r="H757" i="1"/>
  <c r="N755" i="1"/>
  <c r="E760" i="1"/>
  <c r="F760" i="1" s="1"/>
  <c r="I757" i="1" l="1"/>
  <c r="J757" i="1" s="1"/>
  <c r="K757" i="1" s="1"/>
  <c r="L757" i="1" s="1"/>
  <c r="M757" i="1" s="1"/>
  <c r="N757" i="1" s="1"/>
  <c r="G759" i="1"/>
  <c r="H758" i="1"/>
  <c r="E761" i="1"/>
  <c r="F761" i="1" s="1"/>
  <c r="I758" i="1" l="1"/>
  <c r="J758" i="1" s="1"/>
  <c r="K758" i="1" s="1"/>
  <c r="L758" i="1" s="1"/>
  <c r="M758" i="1" s="1"/>
  <c r="N758" i="1" s="1"/>
  <c r="G760" i="1"/>
  <c r="H759" i="1"/>
  <c r="E762" i="1"/>
  <c r="F762" i="1" s="1"/>
  <c r="I759" i="1" l="1"/>
  <c r="J759" i="1" s="1"/>
  <c r="K759" i="1" s="1"/>
  <c r="L759" i="1" s="1"/>
  <c r="M759" i="1" s="1"/>
  <c r="G761" i="1"/>
  <c r="H760" i="1"/>
  <c r="E763" i="1"/>
  <c r="F763" i="1" s="1"/>
  <c r="I760" i="1" l="1"/>
  <c r="J760" i="1" s="1"/>
  <c r="K760" i="1" s="1"/>
  <c r="L760" i="1" s="1"/>
  <c r="M760" i="1" s="1"/>
  <c r="N760" i="1" s="1"/>
  <c r="G762" i="1"/>
  <c r="H761" i="1"/>
  <c r="N759" i="1"/>
  <c r="E764" i="1"/>
  <c r="F764" i="1" s="1"/>
  <c r="I761" i="1" l="1"/>
  <c r="J761" i="1" s="1"/>
  <c r="K761" i="1" s="1"/>
  <c r="L761" i="1" s="1"/>
  <c r="M761" i="1" s="1"/>
  <c r="N761" i="1" s="1"/>
  <c r="G763" i="1"/>
  <c r="H762" i="1"/>
  <c r="E765" i="1"/>
  <c r="F765" i="1" s="1"/>
  <c r="I762" i="1" l="1"/>
  <c r="J762" i="1" s="1"/>
  <c r="K762" i="1" s="1"/>
  <c r="L762" i="1" s="1"/>
  <c r="M762" i="1" s="1"/>
  <c r="G764" i="1"/>
  <c r="H763" i="1"/>
  <c r="E766" i="1"/>
  <c r="F766" i="1" s="1"/>
  <c r="I763" i="1" l="1"/>
  <c r="J763" i="1" s="1"/>
  <c r="K763" i="1" s="1"/>
  <c r="L763" i="1" s="1"/>
  <c r="M763" i="1" s="1"/>
  <c r="G765" i="1"/>
  <c r="H764" i="1"/>
  <c r="N762" i="1"/>
  <c r="E767" i="1"/>
  <c r="F767" i="1" s="1"/>
  <c r="I764" i="1" l="1"/>
  <c r="J764" i="1" s="1"/>
  <c r="K764" i="1" s="1"/>
  <c r="L764" i="1" s="1"/>
  <c r="M764" i="1" s="1"/>
  <c r="N764" i="1" s="1"/>
  <c r="G766" i="1"/>
  <c r="H765" i="1"/>
  <c r="N763" i="1"/>
  <c r="E768" i="1"/>
  <c r="F768" i="1" s="1"/>
  <c r="I765" i="1" l="1"/>
  <c r="J765" i="1" s="1"/>
  <c r="K765" i="1" s="1"/>
  <c r="L765" i="1" s="1"/>
  <c r="M765" i="1" s="1"/>
  <c r="N765" i="1" s="1"/>
  <c r="G767" i="1"/>
  <c r="H766" i="1"/>
  <c r="E769" i="1"/>
  <c r="F769" i="1" s="1"/>
  <c r="I766" i="1" l="1"/>
  <c r="J766" i="1" s="1"/>
  <c r="K766" i="1" s="1"/>
  <c r="L766" i="1" s="1"/>
  <c r="M766" i="1" s="1"/>
  <c r="N766" i="1" s="1"/>
  <c r="G768" i="1"/>
  <c r="H767" i="1"/>
  <c r="E770" i="1"/>
  <c r="F770" i="1" s="1"/>
  <c r="I767" i="1" l="1"/>
  <c r="J767" i="1" s="1"/>
  <c r="K767" i="1" s="1"/>
  <c r="L767" i="1" s="1"/>
  <c r="M767" i="1" s="1"/>
  <c r="N767" i="1" s="1"/>
  <c r="G769" i="1"/>
  <c r="H768" i="1"/>
  <c r="E771" i="1"/>
  <c r="F771" i="1" s="1"/>
  <c r="I768" i="1" l="1"/>
  <c r="J768" i="1" s="1"/>
  <c r="K768" i="1" s="1"/>
  <c r="L768" i="1" s="1"/>
  <c r="M768" i="1" s="1"/>
  <c r="G770" i="1"/>
  <c r="H769" i="1"/>
  <c r="E772" i="1"/>
  <c r="F772" i="1" s="1"/>
  <c r="I769" i="1" l="1"/>
  <c r="J769" i="1" s="1"/>
  <c r="K769" i="1" s="1"/>
  <c r="L769" i="1" s="1"/>
  <c r="M769" i="1" s="1"/>
  <c r="N769" i="1" s="1"/>
  <c r="G771" i="1"/>
  <c r="H770" i="1"/>
  <c r="N768" i="1"/>
  <c r="E773" i="1"/>
  <c r="F773" i="1" s="1"/>
  <c r="I770" i="1" l="1"/>
  <c r="J770" i="1" s="1"/>
  <c r="K770" i="1" s="1"/>
  <c r="L770" i="1" s="1"/>
  <c r="M770" i="1" s="1"/>
  <c r="N770" i="1" s="1"/>
  <c r="G772" i="1"/>
  <c r="H771" i="1"/>
  <c r="E774" i="1"/>
  <c r="F774" i="1" s="1"/>
  <c r="I771" i="1" l="1"/>
  <c r="J771" i="1" s="1"/>
  <c r="K771" i="1" s="1"/>
  <c r="L771" i="1" s="1"/>
  <c r="M771" i="1" s="1"/>
  <c r="N771" i="1" s="1"/>
  <c r="G773" i="1"/>
  <c r="H772" i="1"/>
  <c r="E775" i="1"/>
  <c r="F775" i="1" s="1"/>
  <c r="I772" i="1" l="1"/>
  <c r="J772" i="1" s="1"/>
  <c r="K772" i="1" s="1"/>
  <c r="L772" i="1" s="1"/>
  <c r="M772" i="1" s="1"/>
  <c r="N772" i="1" s="1"/>
  <c r="G774" i="1"/>
  <c r="H773" i="1"/>
  <c r="E776" i="1"/>
  <c r="F776" i="1" s="1"/>
  <c r="I773" i="1" l="1"/>
  <c r="J773" i="1" s="1"/>
  <c r="K773" i="1" s="1"/>
  <c r="L773" i="1" s="1"/>
  <c r="M773" i="1" s="1"/>
  <c r="N773" i="1" s="1"/>
  <c r="G775" i="1"/>
  <c r="H774" i="1"/>
  <c r="E777" i="1"/>
  <c r="F777" i="1" s="1"/>
  <c r="I774" i="1" l="1"/>
  <c r="J774" i="1" s="1"/>
  <c r="K774" i="1" s="1"/>
  <c r="L774" i="1" s="1"/>
  <c r="M774" i="1" s="1"/>
  <c r="N774" i="1" s="1"/>
  <c r="G776" i="1"/>
  <c r="H775" i="1"/>
  <c r="E778" i="1"/>
  <c r="F778" i="1" s="1"/>
  <c r="I775" i="1" l="1"/>
  <c r="J775" i="1" s="1"/>
  <c r="K775" i="1" s="1"/>
  <c r="L775" i="1" s="1"/>
  <c r="M775" i="1" s="1"/>
  <c r="N775" i="1" s="1"/>
  <c r="G777" i="1"/>
  <c r="H776" i="1"/>
  <c r="E779" i="1"/>
  <c r="F779" i="1" s="1"/>
  <c r="I776" i="1" l="1"/>
  <c r="J776" i="1" s="1"/>
  <c r="K776" i="1" s="1"/>
  <c r="L776" i="1" s="1"/>
  <c r="M776" i="1" s="1"/>
  <c r="N776" i="1" s="1"/>
  <c r="G778" i="1"/>
  <c r="H777" i="1"/>
  <c r="E780" i="1"/>
  <c r="F780" i="1" s="1"/>
  <c r="I777" i="1" l="1"/>
  <c r="J777" i="1" s="1"/>
  <c r="G779" i="1"/>
  <c r="H778" i="1"/>
  <c r="E781" i="1"/>
  <c r="F781" i="1" s="1"/>
  <c r="I778" i="1" l="1"/>
  <c r="J778" i="1" s="1"/>
  <c r="K778" i="1" s="1"/>
  <c r="L778" i="1" s="1"/>
  <c r="G780" i="1"/>
  <c r="H779" i="1"/>
  <c r="K777" i="1"/>
  <c r="L777" i="1" s="1"/>
  <c r="M777" i="1" s="1"/>
  <c r="N777" i="1" s="1"/>
  <c r="E782" i="1"/>
  <c r="F782" i="1" s="1"/>
  <c r="I779" i="1" l="1"/>
  <c r="J779" i="1" s="1"/>
  <c r="K779" i="1" s="1"/>
  <c r="L779" i="1" s="1"/>
  <c r="G781" i="1"/>
  <c r="H780" i="1"/>
  <c r="M778" i="1"/>
  <c r="N778" i="1" s="1"/>
  <c r="E783" i="1"/>
  <c r="F783" i="1" s="1"/>
  <c r="I780" i="1" l="1"/>
  <c r="J780" i="1" s="1"/>
  <c r="K780" i="1" s="1"/>
  <c r="L780" i="1" s="1"/>
  <c r="G782" i="1"/>
  <c r="H781" i="1"/>
  <c r="M779" i="1"/>
  <c r="N779" i="1" s="1"/>
  <c r="E784" i="1"/>
  <c r="F784" i="1" s="1"/>
  <c r="I781" i="1" l="1"/>
  <c r="J781" i="1" s="1"/>
  <c r="K781" i="1" s="1"/>
  <c r="L781" i="1" s="1"/>
  <c r="G783" i="1"/>
  <c r="H782" i="1"/>
  <c r="M780" i="1"/>
  <c r="N780" i="1" s="1"/>
  <c r="E785" i="1"/>
  <c r="F785" i="1" s="1"/>
  <c r="I782" i="1" l="1"/>
  <c r="J782" i="1" s="1"/>
  <c r="K782" i="1" s="1"/>
  <c r="L782" i="1" s="1"/>
  <c r="G784" i="1"/>
  <c r="H783" i="1"/>
  <c r="M781" i="1"/>
  <c r="N781" i="1" s="1"/>
  <c r="E786" i="1"/>
  <c r="F786" i="1" s="1"/>
  <c r="I783" i="1" l="1"/>
  <c r="J783" i="1" s="1"/>
  <c r="K783" i="1" s="1"/>
  <c r="L783" i="1" s="1"/>
  <c r="G785" i="1"/>
  <c r="H784" i="1"/>
  <c r="M782" i="1"/>
  <c r="N782" i="1" s="1"/>
  <c r="E787" i="1"/>
  <c r="F787" i="1" s="1"/>
  <c r="I784" i="1" l="1"/>
  <c r="J784" i="1" s="1"/>
  <c r="K784" i="1" s="1"/>
  <c r="L784" i="1" s="1"/>
  <c r="G786" i="1"/>
  <c r="H785" i="1"/>
  <c r="M783" i="1"/>
  <c r="N783" i="1" s="1"/>
  <c r="E788" i="1"/>
  <c r="F788" i="1" s="1"/>
  <c r="I785" i="1" l="1"/>
  <c r="J785" i="1" s="1"/>
  <c r="K785" i="1" s="1"/>
  <c r="L785" i="1" s="1"/>
  <c r="G787" i="1"/>
  <c r="H786" i="1"/>
  <c r="M784" i="1"/>
  <c r="N784" i="1" s="1"/>
  <c r="E789" i="1"/>
  <c r="F789" i="1" s="1"/>
  <c r="I786" i="1" l="1"/>
  <c r="J786" i="1" s="1"/>
  <c r="K786" i="1" s="1"/>
  <c r="L786" i="1" s="1"/>
  <c r="G788" i="1"/>
  <c r="H787" i="1"/>
  <c r="M785" i="1"/>
  <c r="N785" i="1" s="1"/>
  <c r="E790" i="1"/>
  <c r="F790" i="1" s="1"/>
  <c r="I787" i="1" l="1"/>
  <c r="J787" i="1" s="1"/>
  <c r="K787" i="1" s="1"/>
  <c r="L787" i="1" s="1"/>
  <c r="G789" i="1"/>
  <c r="H788" i="1"/>
  <c r="M786" i="1"/>
  <c r="N786" i="1" s="1"/>
  <c r="E791" i="1"/>
  <c r="F791" i="1" s="1"/>
  <c r="I788" i="1" l="1"/>
  <c r="J788" i="1" s="1"/>
  <c r="K788" i="1" s="1"/>
  <c r="L788" i="1" s="1"/>
  <c r="M787" i="1"/>
  <c r="N787" i="1" s="1"/>
  <c r="G790" i="1"/>
  <c r="H789" i="1"/>
  <c r="E792" i="1"/>
  <c r="F792" i="1" s="1"/>
  <c r="I789" i="1" l="1"/>
  <c r="J789" i="1" s="1"/>
  <c r="K789" i="1" s="1"/>
  <c r="L789" i="1" s="1"/>
  <c r="M788" i="1"/>
  <c r="N788" i="1" s="1"/>
  <c r="G791" i="1"/>
  <c r="H790" i="1"/>
  <c r="E793" i="1"/>
  <c r="F793" i="1" s="1"/>
  <c r="I790" i="1" l="1"/>
  <c r="J790" i="1" s="1"/>
  <c r="K790" i="1" s="1"/>
  <c r="L790" i="1" s="1"/>
  <c r="M789" i="1"/>
  <c r="N789" i="1" s="1"/>
  <c r="G792" i="1"/>
  <c r="H791" i="1"/>
  <c r="E794" i="1"/>
  <c r="F794" i="1" s="1"/>
  <c r="I791" i="1" l="1"/>
  <c r="J791" i="1" s="1"/>
  <c r="K791" i="1" s="1"/>
  <c r="L791" i="1" s="1"/>
  <c r="M790" i="1"/>
  <c r="N790" i="1" s="1"/>
  <c r="G793" i="1"/>
  <c r="H792" i="1"/>
  <c r="E795" i="1"/>
  <c r="F795" i="1" s="1"/>
  <c r="I792" i="1" l="1"/>
  <c r="J792" i="1" s="1"/>
  <c r="K792" i="1" s="1"/>
  <c r="L792" i="1" s="1"/>
  <c r="M791" i="1"/>
  <c r="N791" i="1" s="1"/>
  <c r="G794" i="1"/>
  <c r="H793" i="1"/>
  <c r="E796" i="1"/>
  <c r="F796" i="1" s="1"/>
  <c r="I793" i="1" l="1"/>
  <c r="J793" i="1" s="1"/>
  <c r="K793" i="1" s="1"/>
  <c r="L793" i="1" s="1"/>
  <c r="M792" i="1"/>
  <c r="N792" i="1" s="1"/>
  <c r="G795" i="1"/>
  <c r="H794" i="1"/>
  <c r="E797" i="1"/>
  <c r="F797" i="1" s="1"/>
  <c r="I794" i="1" l="1"/>
  <c r="J794" i="1" s="1"/>
  <c r="K794" i="1" s="1"/>
  <c r="L794" i="1" s="1"/>
  <c r="M794" i="1" s="1"/>
  <c r="N794" i="1" s="1"/>
  <c r="M793" i="1"/>
  <c r="N793" i="1" s="1"/>
  <c r="G796" i="1"/>
  <c r="H795" i="1"/>
  <c r="E798" i="1"/>
  <c r="F798" i="1" s="1"/>
  <c r="I795" i="1" l="1"/>
  <c r="J795" i="1" s="1"/>
  <c r="K795" i="1" s="1"/>
  <c r="L795" i="1" s="1"/>
  <c r="M795" i="1" s="1"/>
  <c r="N795" i="1" s="1"/>
  <c r="G797" i="1"/>
  <c r="H796" i="1"/>
  <c r="E799" i="1"/>
  <c r="F799" i="1" s="1"/>
  <c r="I796" i="1" l="1"/>
  <c r="J796" i="1" s="1"/>
  <c r="K796" i="1" s="1"/>
  <c r="L796" i="1" s="1"/>
  <c r="M796" i="1" s="1"/>
  <c r="N796" i="1" s="1"/>
  <c r="G798" i="1"/>
  <c r="H797" i="1"/>
  <c r="E800" i="1"/>
  <c r="F800" i="1" s="1"/>
  <c r="I797" i="1" l="1"/>
  <c r="J797" i="1" s="1"/>
  <c r="K797" i="1" s="1"/>
  <c r="L797" i="1" s="1"/>
  <c r="M797" i="1" s="1"/>
  <c r="G799" i="1"/>
  <c r="H798" i="1"/>
  <c r="E801" i="1"/>
  <c r="F801" i="1" s="1"/>
  <c r="I798" i="1" l="1"/>
  <c r="J798" i="1" s="1"/>
  <c r="K798" i="1" s="1"/>
  <c r="L798" i="1" s="1"/>
  <c r="M798" i="1" s="1"/>
  <c r="N798" i="1" s="1"/>
  <c r="G800" i="1"/>
  <c r="H799" i="1"/>
  <c r="N797" i="1"/>
  <c r="E802" i="1"/>
  <c r="F802" i="1" s="1"/>
  <c r="I799" i="1" l="1"/>
  <c r="J799" i="1" s="1"/>
  <c r="K799" i="1" s="1"/>
  <c r="L799" i="1" s="1"/>
  <c r="M799" i="1" s="1"/>
  <c r="N799" i="1" s="1"/>
  <c r="G801" i="1"/>
  <c r="H800" i="1"/>
  <c r="E803" i="1"/>
  <c r="F803" i="1" s="1"/>
  <c r="I800" i="1" l="1"/>
  <c r="J800" i="1" s="1"/>
  <c r="K800" i="1" s="1"/>
  <c r="L800" i="1" s="1"/>
  <c r="M800" i="1" s="1"/>
  <c r="N800" i="1" s="1"/>
  <c r="G802" i="1"/>
  <c r="H801" i="1"/>
  <c r="E804" i="1"/>
  <c r="F804" i="1" s="1"/>
  <c r="I801" i="1" l="1"/>
  <c r="J801" i="1" s="1"/>
  <c r="K801" i="1" s="1"/>
  <c r="L801" i="1" s="1"/>
  <c r="M801" i="1" s="1"/>
  <c r="N801" i="1" s="1"/>
  <c r="G803" i="1"/>
  <c r="H802" i="1"/>
  <c r="E805" i="1"/>
  <c r="F805" i="1" s="1"/>
  <c r="I802" i="1" l="1"/>
  <c r="J802" i="1" s="1"/>
  <c r="K802" i="1" s="1"/>
  <c r="L802" i="1" s="1"/>
  <c r="M802" i="1" s="1"/>
  <c r="N802" i="1" s="1"/>
  <c r="G804" i="1"/>
  <c r="H803" i="1"/>
  <c r="E806" i="1"/>
  <c r="F806" i="1" s="1"/>
  <c r="I803" i="1" l="1"/>
  <c r="J803" i="1" s="1"/>
  <c r="K803" i="1" s="1"/>
  <c r="L803" i="1" s="1"/>
  <c r="M803" i="1" s="1"/>
  <c r="N803" i="1" s="1"/>
  <c r="G805" i="1"/>
  <c r="H804" i="1"/>
  <c r="E807" i="1"/>
  <c r="F807" i="1" s="1"/>
  <c r="I804" i="1" l="1"/>
  <c r="J804" i="1" s="1"/>
  <c r="K804" i="1" s="1"/>
  <c r="L804" i="1" s="1"/>
  <c r="M804" i="1" s="1"/>
  <c r="N804" i="1" s="1"/>
  <c r="G806" i="1"/>
  <c r="H805" i="1"/>
  <c r="E808" i="1"/>
  <c r="F808" i="1" s="1"/>
  <c r="I805" i="1" l="1"/>
  <c r="J805" i="1" s="1"/>
  <c r="K805" i="1" s="1"/>
  <c r="L805" i="1" s="1"/>
  <c r="M805" i="1" s="1"/>
  <c r="N805" i="1" s="1"/>
  <c r="G807" i="1"/>
  <c r="H806" i="1"/>
  <c r="E809" i="1"/>
  <c r="F809" i="1" s="1"/>
  <c r="I806" i="1" l="1"/>
  <c r="J806" i="1" s="1"/>
  <c r="K806" i="1" s="1"/>
  <c r="L806" i="1" s="1"/>
  <c r="M806" i="1" s="1"/>
  <c r="N806" i="1" s="1"/>
  <c r="G808" i="1"/>
  <c r="H807" i="1"/>
  <c r="E810" i="1"/>
  <c r="F810" i="1" s="1"/>
  <c r="I807" i="1" l="1"/>
  <c r="J807" i="1" s="1"/>
  <c r="K807" i="1" s="1"/>
  <c r="L807" i="1" s="1"/>
  <c r="M807" i="1" s="1"/>
  <c r="N807" i="1" s="1"/>
  <c r="G809" i="1"/>
  <c r="H808" i="1"/>
  <c r="E811" i="1"/>
  <c r="F811" i="1" s="1"/>
  <c r="I808" i="1" l="1"/>
  <c r="J808" i="1" s="1"/>
  <c r="K808" i="1" s="1"/>
  <c r="L808" i="1" s="1"/>
  <c r="M808" i="1" s="1"/>
  <c r="N808" i="1" s="1"/>
  <c r="G810" i="1"/>
  <c r="H809" i="1"/>
  <c r="E812" i="1"/>
  <c r="F812" i="1" s="1"/>
  <c r="I809" i="1" l="1"/>
  <c r="J809" i="1" s="1"/>
  <c r="K809" i="1" s="1"/>
  <c r="L809" i="1" s="1"/>
  <c r="M809" i="1" s="1"/>
  <c r="N809" i="1" s="1"/>
  <c r="G811" i="1"/>
  <c r="H810" i="1"/>
  <c r="E813" i="1"/>
  <c r="F813" i="1" s="1"/>
  <c r="I810" i="1" l="1"/>
  <c r="J810" i="1" s="1"/>
  <c r="K810" i="1" s="1"/>
  <c r="L810" i="1" s="1"/>
  <c r="M810" i="1" s="1"/>
  <c r="G812" i="1"/>
  <c r="H811" i="1"/>
  <c r="E814" i="1"/>
  <c r="F814" i="1" s="1"/>
  <c r="I811" i="1" l="1"/>
  <c r="J811" i="1" s="1"/>
  <c r="K811" i="1" s="1"/>
  <c r="L811" i="1" s="1"/>
  <c r="M811" i="1" s="1"/>
  <c r="G813" i="1"/>
  <c r="H812" i="1"/>
  <c r="N810" i="1"/>
  <c r="E815" i="1"/>
  <c r="F815" i="1" s="1"/>
  <c r="I812" i="1" l="1"/>
  <c r="J812" i="1" s="1"/>
  <c r="K812" i="1" s="1"/>
  <c r="L812" i="1" s="1"/>
  <c r="M812" i="1" s="1"/>
  <c r="G814" i="1"/>
  <c r="H813" i="1"/>
  <c r="N811" i="1"/>
  <c r="E816" i="1"/>
  <c r="F816" i="1" s="1"/>
  <c r="I813" i="1" l="1"/>
  <c r="J813" i="1" s="1"/>
  <c r="K813" i="1" s="1"/>
  <c r="L813" i="1" s="1"/>
  <c r="M813" i="1" s="1"/>
  <c r="N813" i="1" s="1"/>
  <c r="G815" i="1"/>
  <c r="H814" i="1"/>
  <c r="N812" i="1"/>
  <c r="E817" i="1"/>
  <c r="F817" i="1" s="1"/>
  <c r="I814" i="1" l="1"/>
  <c r="J814" i="1" s="1"/>
  <c r="K814" i="1" s="1"/>
  <c r="L814" i="1" s="1"/>
  <c r="M814" i="1" s="1"/>
  <c r="N814" i="1" s="1"/>
  <c r="G816" i="1"/>
  <c r="H815" i="1"/>
  <c r="E818" i="1"/>
  <c r="F818" i="1" s="1"/>
  <c r="I815" i="1" l="1"/>
  <c r="J815" i="1" s="1"/>
  <c r="K815" i="1" s="1"/>
  <c r="L815" i="1" s="1"/>
  <c r="M815" i="1" s="1"/>
  <c r="G817" i="1"/>
  <c r="H816" i="1"/>
  <c r="E819" i="1"/>
  <c r="F819" i="1" s="1"/>
  <c r="I816" i="1" l="1"/>
  <c r="J816" i="1" s="1"/>
  <c r="G818" i="1"/>
  <c r="H817" i="1"/>
  <c r="N815" i="1"/>
  <c r="E820" i="1"/>
  <c r="F820" i="1" s="1"/>
  <c r="I817" i="1" l="1"/>
  <c r="J817" i="1" s="1"/>
  <c r="K817" i="1" s="1"/>
  <c r="L817" i="1" s="1"/>
  <c r="G819" i="1"/>
  <c r="H818" i="1"/>
  <c r="K816" i="1"/>
  <c r="L816" i="1" s="1"/>
  <c r="M816" i="1" s="1"/>
  <c r="N816" i="1" s="1"/>
  <c r="E821" i="1"/>
  <c r="F821" i="1" s="1"/>
  <c r="I818" i="1" l="1"/>
  <c r="J818" i="1" s="1"/>
  <c r="K818" i="1" s="1"/>
  <c r="L818" i="1" s="1"/>
  <c r="G820" i="1"/>
  <c r="H819" i="1"/>
  <c r="M817" i="1"/>
  <c r="N817" i="1" s="1"/>
  <c r="E822" i="1"/>
  <c r="F822" i="1" s="1"/>
  <c r="I819" i="1" l="1"/>
  <c r="J819" i="1" s="1"/>
  <c r="K819" i="1" s="1"/>
  <c r="L819" i="1" s="1"/>
  <c r="G821" i="1"/>
  <c r="H820" i="1"/>
  <c r="M818" i="1"/>
  <c r="N818" i="1" s="1"/>
  <c r="E823" i="1"/>
  <c r="F823" i="1" s="1"/>
  <c r="I820" i="1" l="1"/>
  <c r="J820" i="1" s="1"/>
  <c r="K820" i="1" s="1"/>
  <c r="L820" i="1" s="1"/>
  <c r="G822" i="1"/>
  <c r="H821" i="1"/>
  <c r="M819" i="1"/>
  <c r="N819" i="1" s="1"/>
  <c r="E824" i="1"/>
  <c r="F824" i="1" s="1"/>
  <c r="I821" i="1" l="1"/>
  <c r="J821" i="1" s="1"/>
  <c r="K821" i="1" s="1"/>
  <c r="L821" i="1" s="1"/>
  <c r="G823" i="1"/>
  <c r="H822" i="1"/>
  <c r="M820" i="1"/>
  <c r="N820" i="1" s="1"/>
  <c r="E825" i="1"/>
  <c r="F825" i="1" s="1"/>
  <c r="I822" i="1" l="1"/>
  <c r="J822" i="1" s="1"/>
  <c r="K822" i="1" s="1"/>
  <c r="L822" i="1" s="1"/>
  <c r="G824" i="1"/>
  <c r="H823" i="1"/>
  <c r="M821" i="1"/>
  <c r="N821" i="1" s="1"/>
  <c r="E826" i="1"/>
  <c r="F826" i="1" s="1"/>
  <c r="I823" i="1" l="1"/>
  <c r="J823" i="1" s="1"/>
  <c r="K823" i="1" s="1"/>
  <c r="L823" i="1" s="1"/>
  <c r="G825" i="1"/>
  <c r="H824" i="1"/>
  <c r="M822" i="1"/>
  <c r="N822" i="1" s="1"/>
  <c r="E827" i="1"/>
  <c r="F827" i="1" s="1"/>
  <c r="I824" i="1" l="1"/>
  <c r="J824" i="1" s="1"/>
  <c r="K824" i="1" s="1"/>
  <c r="L824" i="1" s="1"/>
  <c r="G826" i="1"/>
  <c r="H825" i="1"/>
  <c r="M823" i="1"/>
  <c r="N823" i="1" s="1"/>
  <c r="E828" i="1"/>
  <c r="F828" i="1" s="1"/>
  <c r="I825" i="1" l="1"/>
  <c r="J825" i="1" s="1"/>
  <c r="K825" i="1" s="1"/>
  <c r="L825" i="1" s="1"/>
  <c r="G827" i="1"/>
  <c r="H826" i="1"/>
  <c r="M824" i="1"/>
  <c r="N824" i="1" s="1"/>
  <c r="E829" i="1"/>
  <c r="F829" i="1" s="1"/>
  <c r="I826" i="1" l="1"/>
  <c r="J826" i="1" s="1"/>
  <c r="K826" i="1" s="1"/>
  <c r="L826" i="1" s="1"/>
  <c r="G828" i="1"/>
  <c r="H827" i="1"/>
  <c r="M825" i="1"/>
  <c r="N825" i="1" s="1"/>
  <c r="E830" i="1"/>
  <c r="F830" i="1" s="1"/>
  <c r="I827" i="1" l="1"/>
  <c r="J827" i="1" s="1"/>
  <c r="K827" i="1" s="1"/>
  <c r="L827" i="1" s="1"/>
  <c r="G829" i="1"/>
  <c r="H828" i="1"/>
  <c r="M826" i="1"/>
  <c r="N826" i="1" s="1"/>
  <c r="E831" i="1"/>
  <c r="F831" i="1" s="1"/>
  <c r="I828" i="1" l="1"/>
  <c r="J828" i="1" s="1"/>
  <c r="K828" i="1" s="1"/>
  <c r="L828" i="1" s="1"/>
  <c r="G830" i="1"/>
  <c r="H829" i="1"/>
  <c r="M827" i="1"/>
  <c r="N827" i="1" s="1"/>
  <c r="E832" i="1"/>
  <c r="F832" i="1" s="1"/>
  <c r="I829" i="1" l="1"/>
  <c r="J829" i="1" s="1"/>
  <c r="K829" i="1" s="1"/>
  <c r="L829" i="1" s="1"/>
  <c r="G831" i="1"/>
  <c r="H830" i="1"/>
  <c r="M828" i="1"/>
  <c r="N828" i="1" s="1"/>
  <c r="E833" i="1"/>
  <c r="F833" i="1" s="1"/>
  <c r="I830" i="1" l="1"/>
  <c r="J830" i="1" s="1"/>
  <c r="K830" i="1" s="1"/>
  <c r="L830" i="1" s="1"/>
  <c r="G832" i="1"/>
  <c r="H831" i="1"/>
  <c r="M829" i="1"/>
  <c r="N829" i="1" s="1"/>
  <c r="E834" i="1"/>
  <c r="F834" i="1" s="1"/>
  <c r="I831" i="1" l="1"/>
  <c r="J831" i="1" s="1"/>
  <c r="K831" i="1" s="1"/>
  <c r="L831" i="1" s="1"/>
  <c r="G833" i="1"/>
  <c r="H832" i="1"/>
  <c r="M830" i="1"/>
  <c r="N830" i="1" s="1"/>
  <c r="E835" i="1"/>
  <c r="F835" i="1" s="1"/>
  <c r="I832" i="1" l="1"/>
  <c r="J832" i="1" s="1"/>
  <c r="K832" i="1" s="1"/>
  <c r="L832" i="1" s="1"/>
  <c r="G834" i="1"/>
  <c r="H833" i="1"/>
  <c r="M831" i="1"/>
  <c r="N831" i="1" s="1"/>
  <c r="E836" i="1"/>
  <c r="F836" i="1" s="1"/>
  <c r="I833" i="1" l="1"/>
  <c r="J833" i="1" s="1"/>
  <c r="K833" i="1" s="1"/>
  <c r="L833" i="1" s="1"/>
  <c r="G835" i="1"/>
  <c r="H834" i="1"/>
  <c r="M832" i="1"/>
  <c r="N832" i="1" s="1"/>
  <c r="E837" i="1"/>
  <c r="F837" i="1" s="1"/>
  <c r="I834" i="1" l="1"/>
  <c r="J834" i="1" s="1"/>
  <c r="K834" i="1" s="1"/>
  <c r="L834" i="1" s="1"/>
  <c r="G836" i="1"/>
  <c r="H835" i="1"/>
  <c r="M833" i="1"/>
  <c r="N833" i="1" s="1"/>
  <c r="E838" i="1"/>
  <c r="F838" i="1" s="1"/>
  <c r="I835" i="1" l="1"/>
  <c r="J835" i="1" s="1"/>
  <c r="K835" i="1" s="1"/>
  <c r="L835" i="1" s="1"/>
  <c r="G837" i="1"/>
  <c r="H836" i="1"/>
  <c r="M834" i="1"/>
  <c r="N834" i="1" s="1"/>
  <c r="E839" i="1"/>
  <c r="F839" i="1" s="1"/>
  <c r="I836" i="1" l="1"/>
  <c r="J836" i="1" s="1"/>
  <c r="K836" i="1" s="1"/>
  <c r="L836" i="1" s="1"/>
  <c r="G838" i="1"/>
  <c r="H837" i="1"/>
  <c r="M835" i="1"/>
  <c r="N835" i="1" s="1"/>
  <c r="E840" i="1"/>
  <c r="F840" i="1" s="1"/>
  <c r="I837" i="1" l="1"/>
  <c r="J837" i="1" s="1"/>
  <c r="K837" i="1" s="1"/>
  <c r="L837" i="1" s="1"/>
  <c r="G839" i="1"/>
  <c r="H838" i="1"/>
  <c r="M836" i="1"/>
  <c r="N836" i="1" s="1"/>
  <c r="E841" i="1"/>
  <c r="F841" i="1" s="1"/>
  <c r="I838" i="1" l="1"/>
  <c r="J838" i="1" s="1"/>
  <c r="K838" i="1" s="1"/>
  <c r="L838" i="1" s="1"/>
  <c r="G840" i="1"/>
  <c r="H839" i="1"/>
  <c r="M837" i="1"/>
  <c r="N837" i="1" s="1"/>
  <c r="E842" i="1"/>
  <c r="F842" i="1" s="1"/>
  <c r="I839" i="1" l="1"/>
  <c r="J839" i="1" s="1"/>
  <c r="K839" i="1" s="1"/>
  <c r="L839" i="1" s="1"/>
  <c r="G841" i="1"/>
  <c r="H840" i="1"/>
  <c r="M838" i="1"/>
  <c r="N838" i="1" s="1"/>
  <c r="E843" i="1"/>
  <c r="F843" i="1" s="1"/>
  <c r="I840" i="1" l="1"/>
  <c r="J840" i="1" s="1"/>
  <c r="K840" i="1" s="1"/>
  <c r="L840" i="1" s="1"/>
  <c r="G842" i="1"/>
  <c r="H841" i="1"/>
  <c r="M839" i="1"/>
  <c r="N839" i="1" s="1"/>
  <c r="E844" i="1"/>
  <c r="F844" i="1" s="1"/>
  <c r="I841" i="1" l="1"/>
  <c r="J841" i="1" s="1"/>
  <c r="K841" i="1" s="1"/>
  <c r="L841" i="1" s="1"/>
  <c r="G843" i="1"/>
  <c r="H842" i="1"/>
  <c r="M840" i="1"/>
  <c r="N840" i="1" s="1"/>
  <c r="E845" i="1"/>
  <c r="F845" i="1" s="1"/>
  <c r="I842" i="1" l="1"/>
  <c r="J842" i="1" s="1"/>
  <c r="K842" i="1" s="1"/>
  <c r="L842" i="1" s="1"/>
  <c r="G844" i="1"/>
  <c r="H843" i="1"/>
  <c r="M841" i="1"/>
  <c r="N841" i="1" s="1"/>
  <c r="E846" i="1"/>
  <c r="F846" i="1" s="1"/>
  <c r="I843" i="1" l="1"/>
  <c r="J843" i="1" s="1"/>
  <c r="K843" i="1" s="1"/>
  <c r="L843" i="1" s="1"/>
  <c r="G845" i="1"/>
  <c r="H844" i="1"/>
  <c r="M842" i="1"/>
  <c r="N842" i="1" s="1"/>
  <c r="E847" i="1"/>
  <c r="F847" i="1" s="1"/>
  <c r="I844" i="1" l="1"/>
  <c r="J844" i="1" s="1"/>
  <c r="K844" i="1" s="1"/>
  <c r="L844" i="1" s="1"/>
  <c r="G846" i="1"/>
  <c r="H845" i="1"/>
  <c r="M843" i="1"/>
  <c r="N843" i="1" s="1"/>
  <c r="E848" i="1"/>
  <c r="F848" i="1" s="1"/>
  <c r="I845" i="1" l="1"/>
  <c r="J845" i="1" s="1"/>
  <c r="K845" i="1" s="1"/>
  <c r="L845" i="1" s="1"/>
  <c r="G847" i="1"/>
  <c r="H846" i="1"/>
  <c r="M844" i="1"/>
  <c r="N844" i="1" s="1"/>
  <c r="E849" i="1"/>
  <c r="F849" i="1" s="1"/>
  <c r="I846" i="1" l="1"/>
  <c r="J846" i="1" s="1"/>
  <c r="K846" i="1" s="1"/>
  <c r="L846" i="1" s="1"/>
  <c r="G848" i="1"/>
  <c r="H847" i="1"/>
  <c r="M845" i="1"/>
  <c r="N845" i="1" s="1"/>
  <c r="E850" i="1"/>
  <c r="F850" i="1" s="1"/>
  <c r="I847" i="1" l="1"/>
  <c r="J847" i="1" s="1"/>
  <c r="K847" i="1" s="1"/>
  <c r="L847" i="1" s="1"/>
  <c r="G849" i="1"/>
  <c r="H848" i="1"/>
  <c r="M846" i="1"/>
  <c r="N846" i="1" s="1"/>
  <c r="E851" i="1"/>
  <c r="F851" i="1" s="1"/>
  <c r="I848" i="1" l="1"/>
  <c r="J848" i="1" s="1"/>
  <c r="K848" i="1" s="1"/>
  <c r="L848" i="1" s="1"/>
  <c r="G850" i="1"/>
  <c r="H849" i="1"/>
  <c r="M847" i="1"/>
  <c r="N847" i="1" s="1"/>
  <c r="E852" i="1"/>
  <c r="F852" i="1" s="1"/>
  <c r="I849" i="1" l="1"/>
  <c r="J849" i="1" s="1"/>
  <c r="K849" i="1" s="1"/>
  <c r="L849" i="1" s="1"/>
  <c r="G851" i="1"/>
  <c r="H850" i="1"/>
  <c r="M848" i="1"/>
  <c r="N848" i="1" s="1"/>
  <c r="E853" i="1"/>
  <c r="F853" i="1" s="1"/>
  <c r="I850" i="1" l="1"/>
  <c r="J850" i="1" s="1"/>
  <c r="K850" i="1" s="1"/>
  <c r="L850" i="1" s="1"/>
  <c r="G852" i="1"/>
  <c r="H851" i="1"/>
  <c r="M849" i="1"/>
  <c r="N849" i="1" s="1"/>
  <c r="E854" i="1"/>
  <c r="F854" i="1" s="1"/>
  <c r="I851" i="1" l="1"/>
  <c r="J851" i="1" s="1"/>
  <c r="K851" i="1" s="1"/>
  <c r="L851" i="1" s="1"/>
  <c r="G853" i="1"/>
  <c r="H852" i="1"/>
  <c r="M850" i="1"/>
  <c r="N850" i="1" s="1"/>
  <c r="E855" i="1"/>
  <c r="F855" i="1" s="1"/>
  <c r="I852" i="1" l="1"/>
  <c r="J852" i="1" s="1"/>
  <c r="K852" i="1" s="1"/>
  <c r="L852" i="1" s="1"/>
  <c r="G854" i="1"/>
  <c r="H853" i="1"/>
  <c r="M851" i="1"/>
  <c r="N851" i="1" s="1"/>
  <c r="E856" i="1"/>
  <c r="F856" i="1" s="1"/>
  <c r="I853" i="1" l="1"/>
  <c r="J853" i="1" s="1"/>
  <c r="K853" i="1" s="1"/>
  <c r="L853" i="1" s="1"/>
  <c r="G855" i="1"/>
  <c r="H854" i="1"/>
  <c r="M852" i="1"/>
  <c r="N852" i="1" s="1"/>
  <c r="E857" i="1"/>
  <c r="F857" i="1" s="1"/>
  <c r="I854" i="1" l="1"/>
  <c r="J854" i="1" s="1"/>
  <c r="K854" i="1" s="1"/>
  <c r="L854" i="1" s="1"/>
  <c r="G856" i="1"/>
  <c r="H855" i="1"/>
  <c r="M853" i="1"/>
  <c r="N853" i="1" s="1"/>
  <c r="E858" i="1"/>
  <c r="F858" i="1" s="1"/>
  <c r="I855" i="1" l="1"/>
  <c r="J855" i="1" s="1"/>
  <c r="K855" i="1" s="1"/>
  <c r="L855" i="1" s="1"/>
  <c r="G857" i="1"/>
  <c r="H856" i="1"/>
  <c r="M854" i="1"/>
  <c r="N854" i="1" s="1"/>
  <c r="E859" i="1"/>
  <c r="F859" i="1" s="1"/>
  <c r="I856" i="1" l="1"/>
  <c r="J856" i="1" s="1"/>
  <c r="K856" i="1" s="1"/>
  <c r="L856" i="1" s="1"/>
  <c r="G858" i="1"/>
  <c r="H857" i="1"/>
  <c r="M855" i="1"/>
  <c r="N855" i="1" s="1"/>
  <c r="E860" i="1"/>
  <c r="F860" i="1" s="1"/>
  <c r="I857" i="1" l="1"/>
  <c r="J857" i="1" s="1"/>
  <c r="K857" i="1" s="1"/>
  <c r="L857" i="1" s="1"/>
  <c r="G859" i="1"/>
  <c r="H858" i="1"/>
  <c r="M856" i="1"/>
  <c r="N856" i="1" s="1"/>
  <c r="E861" i="1"/>
  <c r="F861" i="1" s="1"/>
  <c r="I858" i="1" l="1"/>
  <c r="J858" i="1" s="1"/>
  <c r="K858" i="1" s="1"/>
  <c r="L858" i="1" s="1"/>
  <c r="G860" i="1"/>
  <c r="H859" i="1"/>
  <c r="M857" i="1"/>
  <c r="N857" i="1" s="1"/>
  <c r="E862" i="1"/>
  <c r="F862" i="1" s="1"/>
  <c r="I859" i="1" l="1"/>
  <c r="J859" i="1" s="1"/>
  <c r="K859" i="1" s="1"/>
  <c r="L859" i="1" s="1"/>
  <c r="G861" i="1"/>
  <c r="H860" i="1"/>
  <c r="M858" i="1"/>
  <c r="N858" i="1" s="1"/>
  <c r="E863" i="1"/>
  <c r="F863" i="1" s="1"/>
  <c r="I860" i="1" l="1"/>
  <c r="J860" i="1" s="1"/>
  <c r="K860" i="1" s="1"/>
  <c r="L860" i="1" s="1"/>
  <c r="G862" i="1"/>
  <c r="H861" i="1"/>
  <c r="M859" i="1"/>
  <c r="N859" i="1" s="1"/>
  <c r="E864" i="1"/>
  <c r="F864" i="1" s="1"/>
  <c r="I861" i="1" l="1"/>
  <c r="J861" i="1" s="1"/>
  <c r="K861" i="1" s="1"/>
  <c r="L861" i="1" s="1"/>
  <c r="G863" i="1"/>
  <c r="H862" i="1"/>
  <c r="M860" i="1"/>
  <c r="N860" i="1" s="1"/>
  <c r="E865" i="1"/>
  <c r="F865" i="1" s="1"/>
  <c r="I862" i="1" l="1"/>
  <c r="J862" i="1" s="1"/>
  <c r="K862" i="1" s="1"/>
  <c r="L862" i="1" s="1"/>
  <c r="G864" i="1"/>
  <c r="H863" i="1"/>
  <c r="M861" i="1"/>
  <c r="N861" i="1" s="1"/>
  <c r="E866" i="1"/>
  <c r="F866" i="1" s="1"/>
  <c r="I863" i="1" l="1"/>
  <c r="J863" i="1" s="1"/>
  <c r="K863" i="1" s="1"/>
  <c r="L863" i="1" s="1"/>
  <c r="G865" i="1"/>
  <c r="H864" i="1"/>
  <c r="M862" i="1"/>
  <c r="N862" i="1" s="1"/>
  <c r="E867" i="1"/>
  <c r="F867" i="1" s="1"/>
  <c r="I864" i="1" l="1"/>
  <c r="J864" i="1" s="1"/>
  <c r="K864" i="1" s="1"/>
  <c r="L864" i="1" s="1"/>
  <c r="G866" i="1"/>
  <c r="H865" i="1"/>
  <c r="M863" i="1"/>
  <c r="N863" i="1" s="1"/>
  <c r="E868" i="1"/>
  <c r="F868" i="1" s="1"/>
  <c r="I865" i="1" l="1"/>
  <c r="J865" i="1" s="1"/>
  <c r="K865" i="1" s="1"/>
  <c r="L865" i="1" s="1"/>
  <c r="G867" i="1"/>
  <c r="H866" i="1"/>
  <c r="M864" i="1"/>
  <c r="N864" i="1" s="1"/>
  <c r="E869" i="1"/>
  <c r="F869" i="1" s="1"/>
  <c r="I866" i="1" l="1"/>
  <c r="J866" i="1" s="1"/>
  <c r="K866" i="1" s="1"/>
  <c r="L866" i="1" s="1"/>
  <c r="G868" i="1"/>
  <c r="H867" i="1"/>
  <c r="M865" i="1"/>
  <c r="N865" i="1" s="1"/>
  <c r="E870" i="1"/>
  <c r="F870" i="1" s="1"/>
  <c r="I867" i="1" l="1"/>
  <c r="J867" i="1" s="1"/>
  <c r="K867" i="1" s="1"/>
  <c r="L867" i="1" s="1"/>
  <c r="G869" i="1"/>
  <c r="H868" i="1"/>
  <c r="M866" i="1"/>
  <c r="N866" i="1" s="1"/>
  <c r="E871" i="1"/>
  <c r="F871" i="1" s="1"/>
  <c r="I868" i="1" l="1"/>
  <c r="J868" i="1" s="1"/>
  <c r="K868" i="1" s="1"/>
  <c r="L868" i="1" s="1"/>
  <c r="G870" i="1"/>
  <c r="H869" i="1"/>
  <c r="M867" i="1"/>
  <c r="N867" i="1" s="1"/>
  <c r="E872" i="1"/>
  <c r="F872" i="1" s="1"/>
  <c r="I869" i="1" l="1"/>
  <c r="J869" i="1" s="1"/>
  <c r="K869" i="1" s="1"/>
  <c r="L869" i="1" s="1"/>
  <c r="G871" i="1"/>
  <c r="H870" i="1"/>
  <c r="M868" i="1"/>
  <c r="N868" i="1" s="1"/>
  <c r="E873" i="1"/>
  <c r="F873" i="1" s="1"/>
  <c r="I870" i="1" l="1"/>
  <c r="J870" i="1" s="1"/>
  <c r="K870" i="1" s="1"/>
  <c r="L870" i="1" s="1"/>
  <c r="G872" i="1"/>
  <c r="H871" i="1"/>
  <c r="M869" i="1"/>
  <c r="N869" i="1" s="1"/>
  <c r="E874" i="1"/>
  <c r="F874" i="1" s="1"/>
  <c r="I871" i="1" l="1"/>
  <c r="J871" i="1" s="1"/>
  <c r="K871" i="1" s="1"/>
  <c r="L871" i="1" s="1"/>
  <c r="G873" i="1"/>
  <c r="H872" i="1"/>
  <c r="M870" i="1"/>
  <c r="N870" i="1" s="1"/>
  <c r="E875" i="1"/>
  <c r="F875" i="1" s="1"/>
  <c r="I872" i="1" l="1"/>
  <c r="J872" i="1" s="1"/>
  <c r="K872" i="1" s="1"/>
  <c r="L872" i="1" s="1"/>
  <c r="G874" i="1"/>
  <c r="H873" i="1"/>
  <c r="M871" i="1"/>
  <c r="N871" i="1" s="1"/>
  <c r="E876" i="1"/>
  <c r="F876" i="1" s="1"/>
  <c r="I873" i="1" l="1"/>
  <c r="J873" i="1" s="1"/>
  <c r="K873" i="1" s="1"/>
  <c r="L873" i="1" s="1"/>
  <c r="G875" i="1"/>
  <c r="H874" i="1"/>
  <c r="M872" i="1"/>
  <c r="N872" i="1" s="1"/>
  <c r="E877" i="1"/>
  <c r="F877" i="1" s="1"/>
  <c r="I874" i="1" l="1"/>
  <c r="J874" i="1" s="1"/>
  <c r="K874" i="1" s="1"/>
  <c r="L874" i="1" s="1"/>
  <c r="G876" i="1"/>
  <c r="H875" i="1"/>
  <c r="M873" i="1"/>
  <c r="N873" i="1" s="1"/>
  <c r="E878" i="1"/>
  <c r="F878" i="1" s="1"/>
  <c r="I875" i="1" l="1"/>
  <c r="J875" i="1" s="1"/>
  <c r="K875" i="1" s="1"/>
  <c r="L875" i="1" s="1"/>
  <c r="G877" i="1"/>
  <c r="H876" i="1"/>
  <c r="M874" i="1"/>
  <c r="N874" i="1" s="1"/>
  <c r="E879" i="1"/>
  <c r="F879" i="1" s="1"/>
  <c r="I876" i="1" l="1"/>
  <c r="J876" i="1" s="1"/>
  <c r="K876" i="1" s="1"/>
  <c r="L876" i="1" s="1"/>
  <c r="G878" i="1"/>
  <c r="H877" i="1"/>
  <c r="M875" i="1"/>
  <c r="N875" i="1" s="1"/>
  <c r="E880" i="1"/>
  <c r="F880" i="1" s="1"/>
  <c r="I877" i="1" l="1"/>
  <c r="J877" i="1" s="1"/>
  <c r="K877" i="1" s="1"/>
  <c r="L877" i="1" s="1"/>
  <c r="G879" i="1"/>
  <c r="H878" i="1"/>
  <c r="M876" i="1"/>
  <c r="N876" i="1" s="1"/>
  <c r="E881" i="1"/>
  <c r="F881" i="1" s="1"/>
  <c r="I878" i="1" l="1"/>
  <c r="J878" i="1" s="1"/>
  <c r="G880" i="1"/>
  <c r="H879" i="1"/>
  <c r="M877" i="1"/>
  <c r="N877" i="1" s="1"/>
  <c r="E882" i="1"/>
  <c r="F882" i="1" s="1"/>
  <c r="I879" i="1" l="1"/>
  <c r="J879" i="1" s="1"/>
  <c r="K879" i="1" s="1"/>
  <c r="L879" i="1" s="1"/>
  <c r="G881" i="1"/>
  <c r="H880" i="1"/>
  <c r="K878" i="1"/>
  <c r="L878" i="1" s="1"/>
  <c r="M878" i="1" s="1"/>
  <c r="N878" i="1" s="1"/>
  <c r="E883" i="1"/>
  <c r="F883" i="1" s="1"/>
  <c r="I880" i="1" l="1"/>
  <c r="J880" i="1" s="1"/>
  <c r="K880" i="1" s="1"/>
  <c r="L880" i="1" s="1"/>
  <c r="G882" i="1"/>
  <c r="H881" i="1"/>
  <c r="M879" i="1"/>
  <c r="N879" i="1" s="1"/>
  <c r="E884" i="1"/>
  <c r="F884" i="1" s="1"/>
  <c r="I881" i="1" l="1"/>
  <c r="J881" i="1" s="1"/>
  <c r="K881" i="1" s="1"/>
  <c r="L881" i="1" s="1"/>
  <c r="G883" i="1"/>
  <c r="H882" i="1"/>
  <c r="M880" i="1"/>
  <c r="N880" i="1" s="1"/>
  <c r="E885" i="1"/>
  <c r="F885" i="1" s="1"/>
  <c r="I882" i="1" l="1"/>
  <c r="J882" i="1" s="1"/>
  <c r="K882" i="1" s="1"/>
  <c r="L882" i="1" s="1"/>
  <c r="G884" i="1"/>
  <c r="H883" i="1"/>
  <c r="M881" i="1"/>
  <c r="N881" i="1" s="1"/>
  <c r="E886" i="1"/>
  <c r="F886" i="1" s="1"/>
  <c r="I883" i="1" l="1"/>
  <c r="J883" i="1" s="1"/>
  <c r="K883" i="1" s="1"/>
  <c r="L883" i="1" s="1"/>
  <c r="G885" i="1"/>
  <c r="H884" i="1"/>
  <c r="M882" i="1"/>
  <c r="E887" i="1"/>
  <c r="F887" i="1" s="1"/>
  <c r="M883" i="1" l="1"/>
  <c r="N883" i="1" s="1"/>
  <c r="I884" i="1"/>
  <c r="J884" i="1" s="1"/>
  <c r="K884" i="1" s="1"/>
  <c r="L884" i="1" s="1"/>
  <c r="M884" i="1" s="1"/>
  <c r="N884" i="1" s="1"/>
  <c r="G886" i="1"/>
  <c r="H885" i="1"/>
  <c r="N882" i="1"/>
  <c r="E888" i="1"/>
  <c r="F888" i="1" s="1"/>
  <c r="I885" i="1" l="1"/>
  <c r="J885" i="1" s="1"/>
  <c r="K885" i="1" s="1"/>
  <c r="L885" i="1" s="1"/>
  <c r="M885" i="1" s="1"/>
  <c r="N885" i="1" s="1"/>
  <c r="G887" i="1"/>
  <c r="H886" i="1"/>
  <c r="E889" i="1"/>
  <c r="F889" i="1" s="1"/>
  <c r="I886" i="1" l="1"/>
  <c r="J886" i="1" s="1"/>
  <c r="K886" i="1" s="1"/>
  <c r="L886" i="1" s="1"/>
  <c r="M886" i="1" s="1"/>
  <c r="N886" i="1" s="1"/>
  <c r="G888" i="1"/>
  <c r="H887" i="1"/>
  <c r="E890" i="1"/>
  <c r="F890" i="1" s="1"/>
  <c r="I887" i="1" l="1"/>
  <c r="J887" i="1" s="1"/>
  <c r="K887" i="1" s="1"/>
  <c r="L887" i="1" s="1"/>
  <c r="M887" i="1" s="1"/>
  <c r="N887" i="1" s="1"/>
  <c r="G889" i="1"/>
  <c r="H888" i="1"/>
  <c r="E891" i="1"/>
  <c r="F891" i="1" s="1"/>
  <c r="I888" i="1" l="1"/>
  <c r="J888" i="1" s="1"/>
  <c r="K888" i="1" s="1"/>
  <c r="L888" i="1" s="1"/>
  <c r="M888" i="1" s="1"/>
  <c r="G890" i="1"/>
  <c r="H889" i="1"/>
  <c r="E892" i="1"/>
  <c r="F892" i="1" s="1"/>
  <c r="I889" i="1" l="1"/>
  <c r="J889" i="1" s="1"/>
  <c r="K889" i="1" s="1"/>
  <c r="L889" i="1" s="1"/>
  <c r="M889" i="1" s="1"/>
  <c r="N889" i="1" s="1"/>
  <c r="G891" i="1"/>
  <c r="H890" i="1"/>
  <c r="N888" i="1"/>
  <c r="E893" i="1"/>
  <c r="F893" i="1" s="1"/>
  <c r="I890" i="1" l="1"/>
  <c r="J890" i="1" s="1"/>
  <c r="K890" i="1" s="1"/>
  <c r="L890" i="1" s="1"/>
  <c r="M890" i="1" s="1"/>
  <c r="N890" i="1" s="1"/>
  <c r="G892" i="1"/>
  <c r="H891" i="1"/>
  <c r="E894" i="1"/>
  <c r="F894" i="1" s="1"/>
  <c r="I891" i="1" l="1"/>
  <c r="J891" i="1" s="1"/>
  <c r="K891" i="1" s="1"/>
  <c r="L891" i="1" s="1"/>
  <c r="M891" i="1" s="1"/>
  <c r="N891" i="1" s="1"/>
  <c r="G893" i="1"/>
  <c r="H892" i="1"/>
  <c r="E895" i="1"/>
  <c r="F895" i="1" s="1"/>
  <c r="I892" i="1" l="1"/>
  <c r="J892" i="1" s="1"/>
  <c r="K892" i="1" s="1"/>
  <c r="L892" i="1" s="1"/>
  <c r="M892" i="1" s="1"/>
  <c r="N892" i="1" s="1"/>
  <c r="G894" i="1"/>
  <c r="H893" i="1"/>
  <c r="E896" i="1"/>
  <c r="F896" i="1" s="1"/>
  <c r="I893" i="1" l="1"/>
  <c r="J893" i="1" s="1"/>
  <c r="K893" i="1" s="1"/>
  <c r="L893" i="1" s="1"/>
  <c r="M893" i="1" s="1"/>
  <c r="N893" i="1" s="1"/>
  <c r="G895" i="1"/>
  <c r="H894" i="1"/>
  <c r="E897" i="1"/>
  <c r="F897" i="1" s="1"/>
  <c r="I894" i="1" l="1"/>
  <c r="J894" i="1" s="1"/>
  <c r="K894" i="1" s="1"/>
  <c r="L894" i="1" s="1"/>
  <c r="M894" i="1" s="1"/>
  <c r="G896" i="1"/>
  <c r="H895" i="1"/>
  <c r="E898" i="1"/>
  <c r="F898" i="1" s="1"/>
  <c r="I895" i="1" l="1"/>
  <c r="J895" i="1" s="1"/>
  <c r="K895" i="1" s="1"/>
  <c r="L895" i="1" s="1"/>
  <c r="M895" i="1" s="1"/>
  <c r="N895" i="1" s="1"/>
  <c r="G897" i="1"/>
  <c r="H896" i="1"/>
  <c r="N894" i="1"/>
  <c r="E899" i="1"/>
  <c r="F899" i="1" s="1"/>
  <c r="I896" i="1" l="1"/>
  <c r="J896" i="1" s="1"/>
  <c r="K896" i="1" s="1"/>
  <c r="L896" i="1" s="1"/>
  <c r="M896" i="1" s="1"/>
  <c r="N896" i="1" s="1"/>
  <c r="G898" i="1"/>
  <c r="H897" i="1"/>
  <c r="E900" i="1"/>
  <c r="F900" i="1" s="1"/>
  <c r="I897" i="1" l="1"/>
  <c r="J897" i="1" s="1"/>
  <c r="K897" i="1" s="1"/>
  <c r="L897" i="1" s="1"/>
  <c r="M897" i="1" s="1"/>
  <c r="N897" i="1" s="1"/>
  <c r="G899" i="1"/>
  <c r="H898" i="1"/>
  <c r="E901" i="1"/>
  <c r="F901" i="1" s="1"/>
  <c r="I898" i="1" l="1"/>
  <c r="J898" i="1" s="1"/>
  <c r="K898" i="1" s="1"/>
  <c r="L898" i="1" s="1"/>
  <c r="M898" i="1" s="1"/>
  <c r="N898" i="1" s="1"/>
  <c r="G900" i="1"/>
  <c r="H899" i="1"/>
  <c r="E902" i="1"/>
  <c r="F902" i="1" s="1"/>
  <c r="I899" i="1" l="1"/>
  <c r="J899" i="1" s="1"/>
  <c r="K899" i="1" s="1"/>
  <c r="L899" i="1" s="1"/>
  <c r="M899" i="1" s="1"/>
  <c r="N899" i="1" s="1"/>
  <c r="G901" i="1"/>
  <c r="H900" i="1"/>
  <c r="E903" i="1"/>
  <c r="F903" i="1" s="1"/>
  <c r="I900" i="1" l="1"/>
  <c r="J900" i="1" s="1"/>
  <c r="K900" i="1" s="1"/>
  <c r="L900" i="1" s="1"/>
  <c r="M900" i="1" s="1"/>
  <c r="G902" i="1"/>
  <c r="H901" i="1"/>
  <c r="E904" i="1"/>
  <c r="F904" i="1" s="1"/>
  <c r="I901" i="1" l="1"/>
  <c r="J901" i="1" s="1"/>
  <c r="K901" i="1" s="1"/>
  <c r="L901" i="1" s="1"/>
  <c r="M901" i="1" s="1"/>
  <c r="G903" i="1"/>
  <c r="H902" i="1"/>
  <c r="N900" i="1"/>
  <c r="E905" i="1"/>
  <c r="F905" i="1" s="1"/>
  <c r="I902" i="1" l="1"/>
  <c r="J902" i="1" s="1"/>
  <c r="K902" i="1" s="1"/>
  <c r="L902" i="1" s="1"/>
  <c r="M902" i="1" s="1"/>
  <c r="N902" i="1" s="1"/>
  <c r="G904" i="1"/>
  <c r="H903" i="1"/>
  <c r="N901" i="1"/>
  <c r="E906" i="1"/>
  <c r="F906" i="1" s="1"/>
  <c r="I903" i="1" l="1"/>
  <c r="J903" i="1" s="1"/>
  <c r="K903" i="1" s="1"/>
  <c r="L903" i="1" s="1"/>
  <c r="M903" i="1" s="1"/>
  <c r="G905" i="1"/>
  <c r="H904" i="1"/>
  <c r="E907" i="1"/>
  <c r="F907" i="1" s="1"/>
  <c r="I904" i="1" l="1"/>
  <c r="J904" i="1" s="1"/>
  <c r="K904" i="1" s="1"/>
  <c r="L904" i="1" s="1"/>
  <c r="M904" i="1" s="1"/>
  <c r="G906" i="1"/>
  <c r="H905" i="1"/>
  <c r="N903" i="1"/>
  <c r="E908" i="1"/>
  <c r="F908" i="1" s="1"/>
  <c r="I905" i="1" l="1"/>
  <c r="J905" i="1" s="1"/>
  <c r="K905" i="1" s="1"/>
  <c r="L905" i="1" s="1"/>
  <c r="M905" i="1" s="1"/>
  <c r="G907" i="1"/>
  <c r="H906" i="1"/>
  <c r="N904" i="1"/>
  <c r="E909" i="1"/>
  <c r="F909" i="1" s="1"/>
  <c r="I906" i="1" l="1"/>
  <c r="J906" i="1" s="1"/>
  <c r="K906" i="1" s="1"/>
  <c r="L906" i="1" s="1"/>
  <c r="M906" i="1" s="1"/>
  <c r="N906" i="1" s="1"/>
  <c r="G908" i="1"/>
  <c r="H907" i="1"/>
  <c r="N905" i="1"/>
  <c r="E910" i="1"/>
  <c r="F910" i="1" s="1"/>
  <c r="I907" i="1" l="1"/>
  <c r="J907" i="1" s="1"/>
  <c r="K907" i="1" s="1"/>
  <c r="L907" i="1" s="1"/>
  <c r="M907" i="1" s="1"/>
  <c r="N907" i="1" s="1"/>
  <c r="G909" i="1"/>
  <c r="H908" i="1"/>
  <c r="E911" i="1"/>
  <c r="F911" i="1" s="1"/>
  <c r="I908" i="1" l="1"/>
  <c r="J908" i="1" s="1"/>
  <c r="K908" i="1" s="1"/>
  <c r="L908" i="1" s="1"/>
  <c r="M908" i="1" s="1"/>
  <c r="G910" i="1"/>
  <c r="H909" i="1"/>
  <c r="E912" i="1"/>
  <c r="F912" i="1" s="1"/>
  <c r="I909" i="1" l="1"/>
  <c r="J909" i="1" s="1"/>
  <c r="K909" i="1" s="1"/>
  <c r="L909" i="1" s="1"/>
  <c r="M909" i="1" s="1"/>
  <c r="N909" i="1" s="1"/>
  <c r="G911" i="1"/>
  <c r="H910" i="1"/>
  <c r="N908" i="1"/>
  <c r="E913" i="1"/>
  <c r="F913" i="1" s="1"/>
  <c r="I910" i="1" l="1"/>
  <c r="J910" i="1" s="1"/>
  <c r="K910" i="1" s="1"/>
  <c r="L910" i="1" s="1"/>
  <c r="M910" i="1" s="1"/>
  <c r="N910" i="1" s="1"/>
  <c r="G912" i="1"/>
  <c r="H911" i="1"/>
  <c r="E914" i="1"/>
  <c r="F914" i="1" s="1"/>
  <c r="I911" i="1" l="1"/>
  <c r="J911" i="1" s="1"/>
  <c r="K911" i="1" s="1"/>
  <c r="L911" i="1" s="1"/>
  <c r="M911" i="1" s="1"/>
  <c r="N911" i="1" s="1"/>
  <c r="G913" i="1"/>
  <c r="H912" i="1"/>
  <c r="E915" i="1"/>
  <c r="F915" i="1" s="1"/>
  <c r="I912" i="1" l="1"/>
  <c r="J912" i="1" s="1"/>
  <c r="K912" i="1" s="1"/>
  <c r="L912" i="1" s="1"/>
  <c r="M912" i="1" s="1"/>
  <c r="G914" i="1"/>
  <c r="H913" i="1"/>
  <c r="E916" i="1"/>
  <c r="F916" i="1" s="1"/>
  <c r="I913" i="1" l="1"/>
  <c r="J913" i="1" s="1"/>
  <c r="K913" i="1" s="1"/>
  <c r="L913" i="1" s="1"/>
  <c r="M913" i="1" s="1"/>
  <c r="N913" i="1" s="1"/>
  <c r="G915" i="1"/>
  <c r="H914" i="1"/>
  <c r="N912" i="1"/>
  <c r="E917" i="1"/>
  <c r="F917" i="1" s="1"/>
  <c r="I914" i="1" l="1"/>
  <c r="J914" i="1" s="1"/>
  <c r="K914" i="1" s="1"/>
  <c r="L914" i="1" s="1"/>
  <c r="M914" i="1" s="1"/>
  <c r="G916" i="1"/>
  <c r="H915" i="1"/>
  <c r="E918" i="1"/>
  <c r="F918" i="1" s="1"/>
  <c r="I915" i="1" l="1"/>
  <c r="J915" i="1" s="1"/>
  <c r="K915" i="1" s="1"/>
  <c r="L915" i="1" s="1"/>
  <c r="M915" i="1" s="1"/>
  <c r="G917" i="1"/>
  <c r="H916" i="1"/>
  <c r="N914" i="1"/>
  <c r="E919" i="1"/>
  <c r="F919" i="1" s="1"/>
  <c r="I916" i="1" l="1"/>
  <c r="J916" i="1" s="1"/>
  <c r="K916" i="1" s="1"/>
  <c r="L916" i="1" s="1"/>
  <c r="M916" i="1" s="1"/>
  <c r="N916" i="1" s="1"/>
  <c r="G918" i="1"/>
  <c r="H917" i="1"/>
  <c r="N915" i="1"/>
  <c r="E920" i="1"/>
  <c r="F920" i="1" s="1"/>
  <c r="I917" i="1" l="1"/>
  <c r="J917" i="1" s="1"/>
  <c r="K917" i="1" s="1"/>
  <c r="L917" i="1" s="1"/>
  <c r="M917" i="1" s="1"/>
  <c r="N917" i="1" s="1"/>
  <c r="G919" i="1"/>
  <c r="H918" i="1"/>
  <c r="E921" i="1"/>
  <c r="F921" i="1" s="1"/>
  <c r="I918" i="1" l="1"/>
  <c r="J918" i="1" s="1"/>
  <c r="K918" i="1" s="1"/>
  <c r="L918" i="1" s="1"/>
  <c r="M918" i="1" s="1"/>
  <c r="N918" i="1" s="1"/>
  <c r="G920" i="1"/>
  <c r="H919" i="1"/>
  <c r="E922" i="1"/>
  <c r="F922" i="1" s="1"/>
  <c r="I919" i="1" l="1"/>
  <c r="J919" i="1" s="1"/>
  <c r="K919" i="1" s="1"/>
  <c r="L919" i="1" s="1"/>
  <c r="M919" i="1" s="1"/>
  <c r="G921" i="1"/>
  <c r="H920" i="1"/>
  <c r="E923" i="1"/>
  <c r="F923" i="1" s="1"/>
  <c r="I920" i="1" l="1"/>
  <c r="J920" i="1" s="1"/>
  <c r="K920" i="1" s="1"/>
  <c r="L920" i="1" s="1"/>
  <c r="M920" i="1" s="1"/>
  <c r="G922" i="1"/>
  <c r="H921" i="1"/>
  <c r="N919" i="1"/>
  <c r="E924" i="1"/>
  <c r="F924" i="1" s="1"/>
  <c r="I921" i="1" l="1"/>
  <c r="J921" i="1" s="1"/>
  <c r="K921" i="1" s="1"/>
  <c r="L921" i="1" s="1"/>
  <c r="M921" i="1" s="1"/>
  <c r="N921" i="1" s="1"/>
  <c r="G923" i="1"/>
  <c r="H922" i="1"/>
  <c r="N920" i="1"/>
  <c r="E925" i="1"/>
  <c r="F925" i="1" s="1"/>
  <c r="I922" i="1" l="1"/>
  <c r="J922" i="1" s="1"/>
  <c r="K922" i="1" s="1"/>
  <c r="L922" i="1" s="1"/>
  <c r="M922" i="1" s="1"/>
  <c r="N922" i="1" s="1"/>
  <c r="G924" i="1"/>
  <c r="H923" i="1"/>
  <c r="E926" i="1"/>
  <c r="F926" i="1" s="1"/>
  <c r="I923" i="1" l="1"/>
  <c r="J923" i="1" s="1"/>
  <c r="K923" i="1" s="1"/>
  <c r="L923" i="1" s="1"/>
  <c r="M923" i="1" s="1"/>
  <c r="G925" i="1"/>
  <c r="H924" i="1"/>
  <c r="E927" i="1"/>
  <c r="F927" i="1" s="1"/>
  <c r="I924" i="1" l="1"/>
  <c r="J924" i="1" s="1"/>
  <c r="K924" i="1" s="1"/>
  <c r="L924" i="1" s="1"/>
  <c r="M924" i="1" s="1"/>
  <c r="G926" i="1"/>
  <c r="H925" i="1"/>
  <c r="N923" i="1"/>
  <c r="E928" i="1"/>
  <c r="F928" i="1" s="1"/>
  <c r="I925" i="1" l="1"/>
  <c r="J925" i="1" s="1"/>
  <c r="K925" i="1" s="1"/>
  <c r="L925" i="1" s="1"/>
  <c r="M925" i="1" s="1"/>
  <c r="N925" i="1" s="1"/>
  <c r="G927" i="1"/>
  <c r="H926" i="1"/>
  <c r="N924" i="1"/>
  <c r="E929" i="1"/>
  <c r="F929" i="1" s="1"/>
  <c r="I926" i="1" l="1"/>
  <c r="J926" i="1" s="1"/>
  <c r="K926" i="1" s="1"/>
  <c r="L926" i="1" s="1"/>
  <c r="M926" i="1" s="1"/>
  <c r="N926" i="1" s="1"/>
  <c r="G928" i="1"/>
  <c r="H927" i="1"/>
  <c r="E930" i="1"/>
  <c r="F930" i="1" s="1"/>
  <c r="I927" i="1" l="1"/>
  <c r="J927" i="1" s="1"/>
  <c r="K927" i="1" s="1"/>
  <c r="L927" i="1" s="1"/>
  <c r="M927" i="1" s="1"/>
  <c r="N927" i="1" s="1"/>
  <c r="G929" i="1"/>
  <c r="H928" i="1"/>
  <c r="E931" i="1"/>
  <c r="F931" i="1" s="1"/>
  <c r="I928" i="1" l="1"/>
  <c r="J928" i="1" s="1"/>
  <c r="K928" i="1" s="1"/>
  <c r="L928" i="1" s="1"/>
  <c r="M928" i="1" s="1"/>
  <c r="G930" i="1"/>
  <c r="H929" i="1"/>
  <c r="E932" i="1"/>
  <c r="F932" i="1" s="1"/>
  <c r="I929" i="1" l="1"/>
  <c r="J929" i="1" s="1"/>
  <c r="K929" i="1" s="1"/>
  <c r="L929" i="1" s="1"/>
  <c r="M929" i="1" s="1"/>
  <c r="G931" i="1"/>
  <c r="H930" i="1"/>
  <c r="N928" i="1"/>
  <c r="E933" i="1"/>
  <c r="F933" i="1" s="1"/>
  <c r="I930" i="1" l="1"/>
  <c r="J930" i="1" s="1"/>
  <c r="K930" i="1" s="1"/>
  <c r="L930" i="1" s="1"/>
  <c r="M930" i="1" s="1"/>
  <c r="G932" i="1"/>
  <c r="H931" i="1"/>
  <c r="N929" i="1"/>
  <c r="E934" i="1"/>
  <c r="F934" i="1" s="1"/>
  <c r="I931" i="1" l="1"/>
  <c r="J931" i="1" s="1"/>
  <c r="K931" i="1" s="1"/>
  <c r="L931" i="1" s="1"/>
  <c r="M931" i="1" s="1"/>
  <c r="G933" i="1"/>
  <c r="H932" i="1"/>
  <c r="N930" i="1"/>
  <c r="E935" i="1"/>
  <c r="F935" i="1" s="1"/>
  <c r="I932" i="1" l="1"/>
  <c r="J932" i="1" s="1"/>
  <c r="K932" i="1" s="1"/>
  <c r="L932" i="1" s="1"/>
  <c r="M932" i="1" s="1"/>
  <c r="G934" i="1"/>
  <c r="H933" i="1"/>
  <c r="N931" i="1"/>
  <c r="E936" i="1"/>
  <c r="F936" i="1" s="1"/>
  <c r="I933" i="1" l="1"/>
  <c r="J933" i="1" s="1"/>
  <c r="K933" i="1" s="1"/>
  <c r="L933" i="1" s="1"/>
  <c r="M933" i="1" s="1"/>
  <c r="G935" i="1"/>
  <c r="H934" i="1"/>
  <c r="N932" i="1"/>
  <c r="E937" i="1"/>
  <c r="F937" i="1" s="1"/>
  <c r="I934" i="1" l="1"/>
  <c r="J934" i="1" s="1"/>
  <c r="K934" i="1" s="1"/>
  <c r="L934" i="1" s="1"/>
  <c r="M934" i="1" s="1"/>
  <c r="G936" i="1"/>
  <c r="H935" i="1"/>
  <c r="N933" i="1"/>
  <c r="E938" i="1"/>
  <c r="F938" i="1" s="1"/>
  <c r="I935" i="1" l="1"/>
  <c r="J935" i="1" s="1"/>
  <c r="K935" i="1" s="1"/>
  <c r="L935" i="1" s="1"/>
  <c r="M935" i="1" s="1"/>
  <c r="G937" i="1"/>
  <c r="H936" i="1"/>
  <c r="N934" i="1"/>
  <c r="E939" i="1"/>
  <c r="F939" i="1" s="1"/>
  <c r="I936" i="1" l="1"/>
  <c r="J936" i="1" s="1"/>
  <c r="K936" i="1" s="1"/>
  <c r="L936" i="1" s="1"/>
  <c r="M936" i="1" s="1"/>
  <c r="G938" i="1"/>
  <c r="H937" i="1"/>
  <c r="N935" i="1"/>
  <c r="E940" i="1"/>
  <c r="F940" i="1" s="1"/>
  <c r="I937" i="1" l="1"/>
  <c r="J937" i="1" s="1"/>
  <c r="K937" i="1" s="1"/>
  <c r="L937" i="1" s="1"/>
  <c r="M937" i="1" s="1"/>
  <c r="G939" i="1"/>
  <c r="H938" i="1"/>
  <c r="N936" i="1"/>
  <c r="E941" i="1"/>
  <c r="F941" i="1" s="1"/>
  <c r="I938" i="1" l="1"/>
  <c r="J938" i="1" s="1"/>
  <c r="K938" i="1" s="1"/>
  <c r="L938" i="1" s="1"/>
  <c r="M938" i="1" s="1"/>
  <c r="G940" i="1"/>
  <c r="H939" i="1"/>
  <c r="N937" i="1"/>
  <c r="E942" i="1"/>
  <c r="F942" i="1" s="1"/>
  <c r="I939" i="1" l="1"/>
  <c r="J939" i="1" s="1"/>
  <c r="K939" i="1" s="1"/>
  <c r="L939" i="1" s="1"/>
  <c r="M939" i="1" s="1"/>
  <c r="N939" i="1" s="1"/>
  <c r="G941" i="1"/>
  <c r="H940" i="1"/>
  <c r="N938" i="1"/>
  <c r="E943" i="1"/>
  <c r="F943" i="1" s="1"/>
  <c r="I940" i="1" l="1"/>
  <c r="J940" i="1" s="1"/>
  <c r="K940" i="1" s="1"/>
  <c r="L940" i="1" s="1"/>
  <c r="M940" i="1" s="1"/>
  <c r="G942" i="1"/>
  <c r="H941" i="1"/>
  <c r="E944" i="1"/>
  <c r="F944" i="1" s="1"/>
  <c r="I941" i="1" l="1"/>
  <c r="J941" i="1" s="1"/>
  <c r="K941" i="1" s="1"/>
  <c r="L941" i="1" s="1"/>
  <c r="M941" i="1" s="1"/>
  <c r="G943" i="1"/>
  <c r="H942" i="1"/>
  <c r="N940" i="1"/>
  <c r="E945" i="1"/>
  <c r="F945" i="1" s="1"/>
  <c r="I942" i="1" l="1"/>
  <c r="J942" i="1" s="1"/>
  <c r="K942" i="1" s="1"/>
  <c r="L942" i="1" s="1"/>
  <c r="M942" i="1" s="1"/>
  <c r="N942" i="1" s="1"/>
  <c r="G944" i="1"/>
  <c r="H943" i="1"/>
  <c r="N941" i="1"/>
  <c r="E946" i="1"/>
  <c r="F946" i="1" s="1"/>
  <c r="I943" i="1" l="1"/>
  <c r="J943" i="1" s="1"/>
  <c r="K943" i="1" s="1"/>
  <c r="L943" i="1" s="1"/>
  <c r="M943" i="1" s="1"/>
  <c r="N943" i="1" s="1"/>
  <c r="G945" i="1"/>
  <c r="H944" i="1"/>
  <c r="E947" i="1"/>
  <c r="F947" i="1" s="1"/>
  <c r="I944" i="1" l="1"/>
  <c r="J944" i="1" s="1"/>
  <c r="K944" i="1" s="1"/>
  <c r="L944" i="1" s="1"/>
  <c r="M944" i="1" s="1"/>
  <c r="N944" i="1" s="1"/>
  <c r="G946" i="1"/>
  <c r="H945" i="1"/>
  <c r="E948" i="1"/>
  <c r="F948" i="1" s="1"/>
  <c r="I945" i="1" l="1"/>
  <c r="J945" i="1" s="1"/>
  <c r="K945" i="1" s="1"/>
  <c r="L945" i="1" s="1"/>
  <c r="M945" i="1" s="1"/>
  <c r="G947" i="1"/>
  <c r="H946" i="1"/>
  <c r="E949" i="1"/>
  <c r="F949" i="1" s="1"/>
  <c r="I946" i="1" l="1"/>
  <c r="J946" i="1" s="1"/>
  <c r="K946" i="1" s="1"/>
  <c r="L946" i="1" s="1"/>
  <c r="M946" i="1" s="1"/>
  <c r="N946" i="1" s="1"/>
  <c r="G948" i="1"/>
  <c r="H947" i="1"/>
  <c r="N945" i="1"/>
  <c r="E950" i="1"/>
  <c r="F950" i="1" s="1"/>
  <c r="I947" i="1" l="1"/>
  <c r="J947" i="1" s="1"/>
  <c r="K947" i="1" s="1"/>
  <c r="L947" i="1" s="1"/>
  <c r="M947" i="1" s="1"/>
  <c r="N947" i="1" s="1"/>
  <c r="G949" i="1"/>
  <c r="H948" i="1"/>
  <c r="E951" i="1"/>
  <c r="F951" i="1" s="1"/>
  <c r="I948" i="1" l="1"/>
  <c r="J948" i="1" s="1"/>
  <c r="K948" i="1" s="1"/>
  <c r="L948" i="1" s="1"/>
  <c r="M948" i="1" s="1"/>
  <c r="G950" i="1"/>
  <c r="H949" i="1"/>
  <c r="E952" i="1"/>
  <c r="F952" i="1" s="1"/>
  <c r="I949" i="1" l="1"/>
  <c r="J949" i="1" s="1"/>
  <c r="K949" i="1" s="1"/>
  <c r="L949" i="1" s="1"/>
  <c r="M949" i="1" s="1"/>
  <c r="G951" i="1"/>
  <c r="H950" i="1"/>
  <c r="N948" i="1"/>
  <c r="E953" i="1"/>
  <c r="F953" i="1" s="1"/>
  <c r="I950" i="1" l="1"/>
  <c r="J950" i="1" s="1"/>
  <c r="K950" i="1" s="1"/>
  <c r="L950" i="1" s="1"/>
  <c r="M950" i="1" s="1"/>
  <c r="G952" i="1"/>
  <c r="H951" i="1"/>
  <c r="N949" i="1"/>
  <c r="E954" i="1"/>
  <c r="F954" i="1" s="1"/>
  <c r="I951" i="1" l="1"/>
  <c r="J951" i="1" s="1"/>
  <c r="K951" i="1" s="1"/>
  <c r="L951" i="1" s="1"/>
  <c r="M951" i="1" s="1"/>
  <c r="G953" i="1"/>
  <c r="H952" i="1"/>
  <c r="N950" i="1"/>
  <c r="E955" i="1"/>
  <c r="F955" i="1" s="1"/>
  <c r="I952" i="1" l="1"/>
  <c r="J952" i="1" s="1"/>
  <c r="G954" i="1"/>
  <c r="H953" i="1"/>
  <c r="N951" i="1"/>
  <c r="E956" i="1"/>
  <c r="F956" i="1" s="1"/>
  <c r="I953" i="1" l="1"/>
  <c r="J953" i="1" s="1"/>
  <c r="K953" i="1" s="1"/>
  <c r="L953" i="1" s="1"/>
  <c r="G955" i="1"/>
  <c r="H954" i="1"/>
  <c r="K952" i="1"/>
  <c r="L952" i="1" s="1"/>
  <c r="M952" i="1" s="1"/>
  <c r="N952" i="1" s="1"/>
  <c r="E957" i="1"/>
  <c r="F957" i="1" s="1"/>
  <c r="I954" i="1" l="1"/>
  <c r="J954" i="1" s="1"/>
  <c r="G956" i="1"/>
  <c r="H955" i="1"/>
  <c r="M953" i="1"/>
  <c r="N953" i="1" s="1"/>
  <c r="E958" i="1"/>
  <c r="F958" i="1" s="1"/>
  <c r="I955" i="1" l="1"/>
  <c r="J955" i="1" s="1"/>
  <c r="K955" i="1" s="1"/>
  <c r="L955" i="1" s="1"/>
  <c r="G957" i="1"/>
  <c r="H956" i="1"/>
  <c r="K954" i="1"/>
  <c r="L954" i="1" s="1"/>
  <c r="M954" i="1" s="1"/>
  <c r="N954" i="1" s="1"/>
  <c r="E959" i="1"/>
  <c r="F959" i="1" s="1"/>
  <c r="I956" i="1" l="1"/>
  <c r="J956" i="1" s="1"/>
  <c r="G958" i="1"/>
  <c r="H957" i="1"/>
  <c r="M955" i="1"/>
  <c r="N955" i="1" s="1"/>
  <c r="E960" i="1"/>
  <c r="F960" i="1" s="1"/>
  <c r="I957" i="1" l="1"/>
  <c r="J957" i="1" s="1"/>
  <c r="K957" i="1" s="1"/>
  <c r="L957" i="1" s="1"/>
  <c r="G959" i="1"/>
  <c r="H958" i="1"/>
  <c r="K956" i="1"/>
  <c r="L956" i="1" s="1"/>
  <c r="M956" i="1" s="1"/>
  <c r="N956" i="1" s="1"/>
  <c r="E961" i="1"/>
  <c r="F961" i="1" s="1"/>
  <c r="I958" i="1" l="1"/>
  <c r="J958" i="1" s="1"/>
  <c r="K958" i="1" s="1"/>
  <c r="L958" i="1" s="1"/>
  <c r="G960" i="1"/>
  <c r="H959" i="1"/>
  <c r="M957" i="1"/>
  <c r="N957" i="1" s="1"/>
  <c r="E962" i="1"/>
  <c r="F962" i="1" s="1"/>
  <c r="I959" i="1" l="1"/>
  <c r="J959" i="1" s="1"/>
  <c r="K959" i="1" s="1"/>
  <c r="L959" i="1" s="1"/>
  <c r="G961" i="1"/>
  <c r="H960" i="1"/>
  <c r="M958" i="1"/>
  <c r="N958" i="1" s="1"/>
  <c r="E963" i="1"/>
  <c r="F963" i="1" s="1"/>
  <c r="I960" i="1" l="1"/>
  <c r="J960" i="1" s="1"/>
  <c r="K960" i="1" s="1"/>
  <c r="L960" i="1" s="1"/>
  <c r="G962" i="1"/>
  <c r="H961" i="1"/>
  <c r="M959" i="1"/>
  <c r="N959" i="1" s="1"/>
  <c r="E964" i="1"/>
  <c r="F964" i="1" s="1"/>
  <c r="I961" i="1" l="1"/>
  <c r="J961" i="1" s="1"/>
  <c r="K961" i="1" s="1"/>
  <c r="L961" i="1" s="1"/>
  <c r="G963" i="1"/>
  <c r="H962" i="1"/>
  <c r="M960" i="1"/>
  <c r="N960" i="1" s="1"/>
  <c r="E965" i="1"/>
  <c r="F965" i="1" s="1"/>
  <c r="I962" i="1" l="1"/>
  <c r="J962" i="1" s="1"/>
  <c r="K962" i="1" s="1"/>
  <c r="L962" i="1" s="1"/>
  <c r="G964" i="1"/>
  <c r="H963" i="1"/>
  <c r="M961" i="1"/>
  <c r="E966" i="1"/>
  <c r="F966" i="1" s="1"/>
  <c r="M962" i="1" l="1"/>
  <c r="I963" i="1"/>
  <c r="J963" i="1" s="1"/>
  <c r="K963" i="1" s="1"/>
  <c r="L963" i="1" s="1"/>
  <c r="M963" i="1" s="1"/>
  <c r="G965" i="1"/>
  <c r="H964" i="1"/>
  <c r="N961" i="1"/>
  <c r="N962" i="1"/>
  <c r="E967" i="1"/>
  <c r="F967" i="1" s="1"/>
  <c r="I964" i="1" l="1"/>
  <c r="J964" i="1" s="1"/>
  <c r="K964" i="1" s="1"/>
  <c r="L964" i="1" s="1"/>
  <c r="M964" i="1" s="1"/>
  <c r="N964" i="1" s="1"/>
  <c r="G966" i="1"/>
  <c r="H965" i="1"/>
  <c r="N963" i="1"/>
  <c r="E968" i="1"/>
  <c r="F968" i="1" s="1"/>
  <c r="I965" i="1" l="1"/>
  <c r="J965" i="1" s="1"/>
  <c r="K965" i="1" s="1"/>
  <c r="L965" i="1" s="1"/>
  <c r="M965" i="1" s="1"/>
  <c r="N965" i="1" s="1"/>
  <c r="G967" i="1"/>
  <c r="H966" i="1"/>
  <c r="E969" i="1"/>
  <c r="F969" i="1" s="1"/>
  <c r="I966" i="1" l="1"/>
  <c r="J966" i="1" s="1"/>
  <c r="K966" i="1" s="1"/>
  <c r="L966" i="1" s="1"/>
  <c r="M966" i="1" s="1"/>
  <c r="N966" i="1" s="1"/>
  <c r="G968" i="1"/>
  <c r="H967" i="1"/>
  <c r="E970" i="1"/>
  <c r="F970" i="1" s="1"/>
  <c r="I967" i="1" l="1"/>
  <c r="J967" i="1" s="1"/>
  <c r="K967" i="1" s="1"/>
  <c r="L967" i="1" s="1"/>
  <c r="M967" i="1" s="1"/>
  <c r="G969" i="1"/>
  <c r="H968" i="1"/>
  <c r="E971" i="1"/>
  <c r="F971" i="1" s="1"/>
  <c r="I968" i="1" l="1"/>
  <c r="J968" i="1" s="1"/>
  <c r="K968" i="1" s="1"/>
  <c r="L968" i="1" s="1"/>
  <c r="M968" i="1" s="1"/>
  <c r="G970" i="1"/>
  <c r="H969" i="1"/>
  <c r="N967" i="1"/>
  <c r="E972" i="1"/>
  <c r="F972" i="1" s="1"/>
  <c r="I969" i="1" l="1"/>
  <c r="J969" i="1" s="1"/>
  <c r="K969" i="1" s="1"/>
  <c r="L969" i="1" s="1"/>
  <c r="M969" i="1" s="1"/>
  <c r="N969" i="1" s="1"/>
  <c r="G971" i="1"/>
  <c r="H970" i="1"/>
  <c r="N968" i="1"/>
  <c r="E973" i="1"/>
  <c r="F973" i="1" s="1"/>
  <c r="I970" i="1" l="1"/>
  <c r="J970" i="1" s="1"/>
  <c r="K970" i="1" s="1"/>
  <c r="L970" i="1" s="1"/>
  <c r="M970" i="1" s="1"/>
  <c r="G972" i="1"/>
  <c r="H971" i="1"/>
  <c r="E974" i="1"/>
  <c r="F974" i="1" s="1"/>
  <c r="I971" i="1" l="1"/>
  <c r="J971" i="1" s="1"/>
  <c r="K971" i="1" s="1"/>
  <c r="L971" i="1" s="1"/>
  <c r="M971" i="1" s="1"/>
  <c r="G973" i="1"/>
  <c r="H972" i="1"/>
  <c r="N970" i="1"/>
  <c r="E975" i="1"/>
  <c r="F975" i="1" s="1"/>
  <c r="I972" i="1" l="1"/>
  <c r="J972" i="1" s="1"/>
  <c r="K972" i="1" s="1"/>
  <c r="L972" i="1" s="1"/>
  <c r="M972" i="1" s="1"/>
  <c r="C6" i="2" s="1"/>
  <c r="G974" i="1"/>
  <c r="H973" i="1"/>
  <c r="N971" i="1"/>
  <c r="E976" i="1"/>
  <c r="F976" i="1" s="1"/>
  <c r="I973" i="1" l="1"/>
  <c r="J973" i="1" s="1"/>
  <c r="K973" i="1" s="1"/>
  <c r="L973" i="1" s="1"/>
  <c r="M973" i="1" s="1"/>
  <c r="N973" i="1" s="1"/>
  <c r="O6" i="2"/>
  <c r="G975" i="1"/>
  <c r="H974" i="1"/>
  <c r="P6" i="2"/>
  <c r="N972" i="1"/>
  <c r="Q6" i="2"/>
  <c r="E977" i="1"/>
  <c r="F977" i="1" s="1"/>
  <c r="I974" i="1" l="1"/>
  <c r="J974" i="1" s="1"/>
  <c r="K974" i="1" s="1"/>
  <c r="L974" i="1" s="1"/>
  <c r="M974" i="1" s="1"/>
  <c r="N974" i="1" s="1"/>
  <c r="G976" i="1"/>
  <c r="H975" i="1"/>
  <c r="E978" i="1"/>
  <c r="F978" i="1" s="1"/>
  <c r="I975" i="1" l="1"/>
  <c r="J975" i="1" s="1"/>
  <c r="K975" i="1" s="1"/>
  <c r="L975" i="1" s="1"/>
  <c r="M975" i="1" s="1"/>
  <c r="N975" i="1" s="1"/>
  <c r="G977" i="1"/>
  <c r="H976" i="1"/>
  <c r="E979" i="1"/>
  <c r="F979" i="1" s="1"/>
  <c r="I976" i="1" l="1"/>
  <c r="J976" i="1" s="1"/>
  <c r="K976" i="1" s="1"/>
  <c r="L976" i="1" s="1"/>
  <c r="M976" i="1" s="1"/>
  <c r="N976" i="1" s="1"/>
  <c r="G978" i="1"/>
  <c r="H977" i="1"/>
  <c r="E980" i="1"/>
  <c r="F980" i="1" s="1"/>
  <c r="I977" i="1" l="1"/>
  <c r="J977" i="1" s="1"/>
  <c r="K977" i="1" s="1"/>
  <c r="L977" i="1" s="1"/>
  <c r="M977" i="1" s="1"/>
  <c r="G979" i="1"/>
  <c r="H978" i="1"/>
  <c r="E981" i="1"/>
  <c r="F981" i="1" s="1"/>
  <c r="I978" i="1" l="1"/>
  <c r="J978" i="1" s="1"/>
  <c r="K978" i="1" s="1"/>
  <c r="L978" i="1" s="1"/>
  <c r="M978" i="1" s="1"/>
  <c r="N978" i="1" s="1"/>
  <c r="G980" i="1"/>
  <c r="H979" i="1"/>
  <c r="N977" i="1"/>
  <c r="E982" i="1"/>
  <c r="F982" i="1" s="1"/>
  <c r="I979" i="1" l="1"/>
  <c r="J979" i="1" s="1"/>
  <c r="K979" i="1" s="1"/>
  <c r="L979" i="1" s="1"/>
  <c r="M979" i="1" s="1"/>
  <c r="G981" i="1"/>
  <c r="H980" i="1"/>
  <c r="E983" i="1"/>
  <c r="F983" i="1" s="1"/>
  <c r="I980" i="1" l="1"/>
  <c r="J980" i="1" s="1"/>
  <c r="K980" i="1" s="1"/>
  <c r="L980" i="1" s="1"/>
  <c r="M980" i="1" s="1"/>
  <c r="G982" i="1"/>
  <c r="H981" i="1"/>
  <c r="N979" i="1"/>
  <c r="E984" i="1"/>
  <c r="F984" i="1" s="1"/>
  <c r="I981" i="1" l="1"/>
  <c r="J981" i="1" s="1"/>
  <c r="K981" i="1" s="1"/>
  <c r="L981" i="1" s="1"/>
  <c r="M981" i="1" s="1"/>
  <c r="N981" i="1" s="1"/>
  <c r="G983" i="1"/>
  <c r="H982" i="1"/>
  <c r="N980" i="1"/>
  <c r="E985" i="1"/>
  <c r="F985" i="1" s="1"/>
  <c r="I982" i="1" l="1"/>
  <c r="J982" i="1" s="1"/>
  <c r="G984" i="1"/>
  <c r="H983" i="1"/>
  <c r="E986" i="1"/>
  <c r="F986" i="1" s="1"/>
  <c r="I983" i="1" l="1"/>
  <c r="J983" i="1" s="1"/>
  <c r="K983" i="1" s="1"/>
  <c r="L983" i="1" s="1"/>
  <c r="G985" i="1"/>
  <c r="H984" i="1"/>
  <c r="K982" i="1"/>
  <c r="L982" i="1" s="1"/>
  <c r="M982" i="1" s="1"/>
  <c r="N982" i="1" s="1"/>
  <c r="E987" i="1"/>
  <c r="F987" i="1" s="1"/>
  <c r="I984" i="1" l="1"/>
  <c r="J984" i="1" s="1"/>
  <c r="K984" i="1" s="1"/>
  <c r="L984" i="1" s="1"/>
  <c r="G986" i="1"/>
  <c r="H985" i="1"/>
  <c r="M983" i="1"/>
  <c r="N983" i="1" s="1"/>
  <c r="E988" i="1"/>
  <c r="F988" i="1" s="1"/>
  <c r="I985" i="1" l="1"/>
  <c r="J985" i="1" s="1"/>
  <c r="K985" i="1" s="1"/>
  <c r="L985" i="1" s="1"/>
  <c r="G987" i="1"/>
  <c r="H986" i="1"/>
  <c r="M984" i="1"/>
  <c r="N984" i="1" s="1"/>
  <c r="E989" i="1"/>
  <c r="F989" i="1" s="1"/>
  <c r="I986" i="1" l="1"/>
  <c r="J986" i="1" s="1"/>
  <c r="K986" i="1" s="1"/>
  <c r="L986" i="1" s="1"/>
  <c r="G988" i="1"/>
  <c r="H987" i="1"/>
  <c r="M985" i="1"/>
  <c r="N985" i="1" s="1"/>
  <c r="E990" i="1"/>
  <c r="F990" i="1" s="1"/>
  <c r="I987" i="1" l="1"/>
  <c r="J987" i="1" s="1"/>
  <c r="K987" i="1" s="1"/>
  <c r="L987" i="1" s="1"/>
  <c r="G989" i="1"/>
  <c r="H988" i="1"/>
  <c r="M986" i="1"/>
  <c r="N986" i="1" s="1"/>
  <c r="E991" i="1"/>
  <c r="F991" i="1" s="1"/>
  <c r="I988" i="1" l="1"/>
  <c r="J988" i="1" s="1"/>
  <c r="K988" i="1" s="1"/>
  <c r="L988" i="1" s="1"/>
  <c r="G990" i="1"/>
  <c r="H989" i="1"/>
  <c r="M987" i="1"/>
  <c r="N987" i="1" s="1"/>
  <c r="E992" i="1"/>
  <c r="F992" i="1" s="1"/>
  <c r="I989" i="1" l="1"/>
  <c r="J989" i="1" s="1"/>
  <c r="K989" i="1" s="1"/>
  <c r="L989" i="1" s="1"/>
  <c r="G991" i="1"/>
  <c r="H990" i="1"/>
  <c r="M988" i="1"/>
  <c r="N988" i="1" s="1"/>
  <c r="E993" i="1"/>
  <c r="F993" i="1" s="1"/>
  <c r="I990" i="1" l="1"/>
  <c r="J990" i="1" s="1"/>
  <c r="K990" i="1" s="1"/>
  <c r="L990" i="1" s="1"/>
  <c r="G992" i="1"/>
  <c r="H991" i="1"/>
  <c r="M989" i="1"/>
  <c r="N989" i="1" s="1"/>
  <c r="E994" i="1"/>
  <c r="F994" i="1" s="1"/>
  <c r="I991" i="1" l="1"/>
  <c r="J991" i="1" s="1"/>
  <c r="K991" i="1" s="1"/>
  <c r="L991" i="1" s="1"/>
  <c r="G993" i="1"/>
  <c r="H992" i="1"/>
  <c r="M990" i="1"/>
  <c r="N990" i="1" s="1"/>
  <c r="E995" i="1"/>
  <c r="F995" i="1" s="1"/>
  <c r="I992" i="1" l="1"/>
  <c r="J992" i="1" s="1"/>
  <c r="K992" i="1" s="1"/>
  <c r="L992" i="1" s="1"/>
  <c r="G994" i="1"/>
  <c r="H993" i="1"/>
  <c r="M991" i="1"/>
  <c r="N991" i="1" s="1"/>
  <c r="E996" i="1"/>
  <c r="F996" i="1" s="1"/>
  <c r="I993" i="1" l="1"/>
  <c r="J993" i="1" s="1"/>
  <c r="K993" i="1" s="1"/>
  <c r="L993" i="1" s="1"/>
  <c r="G995" i="1"/>
  <c r="H994" i="1"/>
  <c r="M992" i="1"/>
  <c r="N992" i="1" s="1"/>
  <c r="E997" i="1"/>
  <c r="F997" i="1" s="1"/>
  <c r="I994" i="1" l="1"/>
  <c r="J994" i="1" s="1"/>
  <c r="K994" i="1" s="1"/>
  <c r="L994" i="1" s="1"/>
  <c r="M993" i="1"/>
  <c r="N993" i="1" s="1"/>
  <c r="G996" i="1"/>
  <c r="H995" i="1"/>
  <c r="E998" i="1"/>
  <c r="F998" i="1" s="1"/>
  <c r="I995" i="1" l="1"/>
  <c r="J995" i="1" s="1"/>
  <c r="K995" i="1" s="1"/>
  <c r="L995" i="1" s="1"/>
  <c r="M994" i="1"/>
  <c r="N994" i="1" s="1"/>
  <c r="G997" i="1"/>
  <c r="H996" i="1"/>
  <c r="E999" i="1"/>
  <c r="F999" i="1" s="1"/>
  <c r="I996" i="1" l="1"/>
  <c r="J996" i="1" s="1"/>
  <c r="K996" i="1" s="1"/>
  <c r="L996" i="1" s="1"/>
  <c r="M995" i="1"/>
  <c r="N995" i="1" s="1"/>
  <c r="G998" i="1"/>
  <c r="H997" i="1"/>
  <c r="E1000" i="1"/>
  <c r="F1000" i="1" s="1"/>
  <c r="I997" i="1" l="1"/>
  <c r="J997" i="1" s="1"/>
  <c r="K997" i="1" s="1"/>
  <c r="L997" i="1" s="1"/>
  <c r="M996" i="1"/>
  <c r="N996" i="1" s="1"/>
  <c r="G999" i="1"/>
  <c r="H998" i="1"/>
  <c r="E1001" i="1"/>
  <c r="F1001" i="1" s="1"/>
  <c r="I998" i="1" l="1"/>
  <c r="J998" i="1" s="1"/>
  <c r="K998" i="1" s="1"/>
  <c r="L998" i="1" s="1"/>
  <c r="M998" i="1" s="1"/>
  <c r="N998" i="1" s="1"/>
  <c r="M997" i="1"/>
  <c r="N997" i="1" s="1"/>
  <c r="G1000" i="1"/>
  <c r="H999" i="1"/>
  <c r="E1002" i="1"/>
  <c r="F1002" i="1" s="1"/>
  <c r="I999" i="1" l="1"/>
  <c r="J999" i="1" s="1"/>
  <c r="K999" i="1" s="1"/>
  <c r="L999" i="1" s="1"/>
  <c r="M999" i="1" s="1"/>
  <c r="N999" i="1" s="1"/>
  <c r="G1001" i="1"/>
  <c r="H1000" i="1"/>
  <c r="E1003" i="1"/>
  <c r="F1003" i="1" s="1"/>
  <c r="I1000" i="1" l="1"/>
  <c r="J1000" i="1" s="1"/>
  <c r="K1000" i="1" s="1"/>
  <c r="L1000" i="1" s="1"/>
  <c r="M1000" i="1" s="1"/>
  <c r="G1002" i="1"/>
  <c r="H1001" i="1"/>
  <c r="E1004" i="1"/>
  <c r="F1004" i="1" s="1"/>
  <c r="I1001" i="1" l="1"/>
  <c r="J1001" i="1" s="1"/>
  <c r="K1001" i="1" s="1"/>
  <c r="L1001" i="1" s="1"/>
  <c r="M1001" i="1" s="1"/>
  <c r="G1003" i="1"/>
  <c r="H1002" i="1"/>
  <c r="N1000" i="1"/>
  <c r="E1005" i="1"/>
  <c r="F1005" i="1" s="1"/>
  <c r="I1002" i="1" l="1"/>
  <c r="J1002" i="1" s="1"/>
  <c r="K1002" i="1" s="1"/>
  <c r="L1002" i="1" s="1"/>
  <c r="M1002" i="1" s="1"/>
  <c r="G1004" i="1"/>
  <c r="H1003" i="1"/>
  <c r="N1001" i="1"/>
  <c r="E1006" i="1"/>
  <c r="F1006" i="1" s="1"/>
  <c r="I1003" i="1" l="1"/>
  <c r="J1003" i="1" s="1"/>
  <c r="K1003" i="1" s="1"/>
  <c r="L1003" i="1" s="1"/>
  <c r="M1003" i="1" s="1"/>
  <c r="G1005" i="1"/>
  <c r="H1004" i="1"/>
  <c r="N1002" i="1"/>
  <c r="E1007" i="1"/>
  <c r="F1007" i="1" s="1"/>
  <c r="I1004" i="1" l="1"/>
  <c r="J1004" i="1" s="1"/>
  <c r="K1004" i="1" s="1"/>
  <c r="L1004" i="1" s="1"/>
  <c r="M1004" i="1" s="1"/>
  <c r="N1004" i="1" s="1"/>
  <c r="G1006" i="1"/>
  <c r="H1005" i="1"/>
  <c r="N1003" i="1"/>
  <c r="E1008" i="1"/>
  <c r="F1008" i="1" s="1"/>
  <c r="I1005" i="1" l="1"/>
  <c r="J1005" i="1" s="1"/>
  <c r="G1007" i="1"/>
  <c r="H1006" i="1"/>
  <c r="E1009" i="1"/>
  <c r="F1009" i="1" s="1"/>
  <c r="I1006" i="1" l="1"/>
  <c r="J1006" i="1" s="1"/>
  <c r="K1006" i="1" s="1"/>
  <c r="L1006" i="1" s="1"/>
  <c r="G1008" i="1"/>
  <c r="H1007" i="1"/>
  <c r="K1005" i="1"/>
  <c r="L1005" i="1" s="1"/>
  <c r="M1005" i="1" s="1"/>
  <c r="N1005" i="1" s="1"/>
  <c r="E1010" i="1"/>
  <c r="F1010" i="1" s="1"/>
  <c r="I1007" i="1" l="1"/>
  <c r="J1007" i="1" s="1"/>
  <c r="K1007" i="1" s="1"/>
  <c r="L1007" i="1" s="1"/>
  <c r="G1009" i="1"/>
  <c r="H1008" i="1"/>
  <c r="M1006" i="1"/>
  <c r="N1006" i="1" s="1"/>
  <c r="E1011" i="1"/>
  <c r="F1011" i="1" s="1"/>
  <c r="I1008" i="1" l="1"/>
  <c r="J1008" i="1" s="1"/>
  <c r="G1010" i="1"/>
  <c r="H1009" i="1"/>
  <c r="M1007" i="1"/>
  <c r="N1007" i="1" s="1"/>
  <c r="E1012" i="1"/>
  <c r="F1012" i="1" s="1"/>
  <c r="I1009" i="1" l="1"/>
  <c r="J1009" i="1" s="1"/>
  <c r="G1011" i="1"/>
  <c r="H1010" i="1"/>
  <c r="K1008" i="1"/>
  <c r="L1008" i="1" s="1"/>
  <c r="M1008" i="1" s="1"/>
  <c r="N1008" i="1" s="1"/>
  <c r="E1013" i="1"/>
  <c r="F1013" i="1" s="1"/>
  <c r="I1010" i="1" l="1"/>
  <c r="J1010" i="1" s="1"/>
  <c r="K1010" i="1" s="1"/>
  <c r="L1010" i="1" s="1"/>
  <c r="G1012" i="1"/>
  <c r="H1011" i="1"/>
  <c r="K1009" i="1"/>
  <c r="L1009" i="1" s="1"/>
  <c r="M1009" i="1" s="1"/>
  <c r="N1009" i="1" s="1"/>
  <c r="E1014" i="1"/>
  <c r="F1014" i="1" s="1"/>
  <c r="I1011" i="1" l="1"/>
  <c r="J1011" i="1" s="1"/>
  <c r="K1011" i="1" s="1"/>
  <c r="L1011" i="1" s="1"/>
  <c r="G1013" i="1"/>
  <c r="H1012" i="1"/>
  <c r="M1010" i="1"/>
  <c r="N1010" i="1" s="1"/>
  <c r="E1015" i="1"/>
  <c r="F1015" i="1" s="1"/>
  <c r="I1012" i="1" l="1"/>
  <c r="J1012" i="1" s="1"/>
  <c r="K1012" i="1" s="1"/>
  <c r="L1012" i="1" s="1"/>
  <c r="G1014" i="1"/>
  <c r="H1013" i="1"/>
  <c r="M1011" i="1"/>
  <c r="N1011" i="1" s="1"/>
  <c r="E1016" i="1"/>
  <c r="F1016" i="1" s="1"/>
  <c r="I1013" i="1" l="1"/>
  <c r="J1013" i="1" s="1"/>
  <c r="K1013" i="1" s="1"/>
  <c r="L1013" i="1" s="1"/>
  <c r="G1015" i="1"/>
  <c r="H1014" i="1"/>
  <c r="M1012" i="1"/>
  <c r="N1012" i="1" s="1"/>
  <c r="E1017" i="1"/>
  <c r="F1017" i="1" s="1"/>
  <c r="I1014" i="1" l="1"/>
  <c r="J1014" i="1" s="1"/>
  <c r="K1014" i="1" s="1"/>
  <c r="L1014" i="1" s="1"/>
  <c r="G1016" i="1"/>
  <c r="H1015" i="1"/>
  <c r="M1013" i="1"/>
  <c r="N1013" i="1" s="1"/>
  <c r="E1018" i="1"/>
  <c r="F1018" i="1" s="1"/>
  <c r="I1015" i="1" l="1"/>
  <c r="J1015" i="1" s="1"/>
  <c r="G1017" i="1"/>
  <c r="H1016" i="1"/>
  <c r="M1014" i="1"/>
  <c r="N1014" i="1" s="1"/>
  <c r="E1019" i="1"/>
  <c r="F1019" i="1" s="1"/>
  <c r="I1016" i="1" l="1"/>
  <c r="J1016" i="1" s="1"/>
  <c r="K1016" i="1" s="1"/>
  <c r="L1016" i="1" s="1"/>
  <c r="G1018" i="1"/>
  <c r="H1017" i="1"/>
  <c r="K1015" i="1"/>
  <c r="L1015" i="1" s="1"/>
  <c r="M1015" i="1" s="1"/>
  <c r="N1015" i="1" s="1"/>
  <c r="E1020" i="1"/>
  <c r="F1020" i="1" s="1"/>
  <c r="I1017" i="1" l="1"/>
  <c r="J1017" i="1" s="1"/>
  <c r="K1017" i="1" s="1"/>
  <c r="L1017" i="1" s="1"/>
  <c r="G1019" i="1"/>
  <c r="H1018" i="1"/>
  <c r="M1016" i="1"/>
  <c r="N1016" i="1" s="1"/>
  <c r="E1021" i="1"/>
  <c r="F1021" i="1" s="1"/>
  <c r="I1018" i="1" l="1"/>
  <c r="J1018" i="1" s="1"/>
  <c r="K1018" i="1" s="1"/>
  <c r="L1018" i="1" s="1"/>
  <c r="G1020" i="1"/>
  <c r="H1019" i="1"/>
  <c r="M1017" i="1"/>
  <c r="N1017" i="1" s="1"/>
  <c r="E1022" i="1"/>
  <c r="F1022" i="1" s="1"/>
  <c r="I1019" i="1" l="1"/>
  <c r="J1019" i="1" s="1"/>
  <c r="K1019" i="1" s="1"/>
  <c r="L1019" i="1" s="1"/>
  <c r="G1021" i="1"/>
  <c r="H1020" i="1"/>
  <c r="M1018" i="1"/>
  <c r="N1018" i="1" s="1"/>
  <c r="E1023" i="1"/>
  <c r="F1023" i="1" s="1"/>
  <c r="I1020" i="1" l="1"/>
  <c r="J1020" i="1" s="1"/>
  <c r="K1020" i="1" s="1"/>
  <c r="L1020" i="1" s="1"/>
  <c r="G1022" i="1"/>
  <c r="H1021" i="1"/>
  <c r="M1019" i="1"/>
  <c r="N1019" i="1" s="1"/>
  <c r="E1024" i="1"/>
  <c r="F1024" i="1" s="1"/>
  <c r="I1021" i="1" l="1"/>
  <c r="J1021" i="1" s="1"/>
  <c r="K1021" i="1" s="1"/>
  <c r="L1021" i="1" s="1"/>
  <c r="G1023" i="1"/>
  <c r="H1022" i="1"/>
  <c r="M1020" i="1"/>
  <c r="E1025" i="1"/>
  <c r="F1025" i="1" s="1"/>
  <c r="I1022" i="1" l="1"/>
  <c r="J1022" i="1" s="1"/>
  <c r="K1022" i="1" s="1"/>
  <c r="L1022" i="1" s="1"/>
  <c r="G1024" i="1"/>
  <c r="H1023" i="1"/>
  <c r="M1021" i="1"/>
  <c r="N1021" i="1" s="1"/>
  <c r="N1020" i="1"/>
  <c r="E1026" i="1"/>
  <c r="F1026" i="1" s="1"/>
  <c r="I1023" i="1" l="1"/>
  <c r="J1023" i="1" s="1"/>
  <c r="K1023" i="1" s="1"/>
  <c r="L1023" i="1" s="1"/>
  <c r="G1025" i="1"/>
  <c r="H1024" i="1"/>
  <c r="M1022" i="1"/>
  <c r="N1022" i="1" s="1"/>
  <c r="E1027" i="1"/>
  <c r="F1027" i="1" s="1"/>
  <c r="I1024" i="1" l="1"/>
  <c r="J1024" i="1" s="1"/>
  <c r="K1024" i="1" s="1"/>
  <c r="L1024" i="1" s="1"/>
  <c r="G1026" i="1"/>
  <c r="H1025" i="1"/>
  <c r="M1023" i="1"/>
  <c r="N1023" i="1" s="1"/>
  <c r="E1028" i="1"/>
  <c r="F1028" i="1" s="1"/>
  <c r="I1025" i="1" l="1"/>
  <c r="J1025" i="1" s="1"/>
  <c r="K1025" i="1" s="1"/>
  <c r="L1025" i="1" s="1"/>
  <c r="M1025" i="1" s="1"/>
  <c r="N1025" i="1" s="1"/>
  <c r="M1024" i="1"/>
  <c r="N1024" i="1" s="1"/>
  <c r="G1027" i="1"/>
  <c r="H1026" i="1"/>
  <c r="E1029" i="1"/>
  <c r="F1029" i="1" s="1"/>
  <c r="I1026" i="1" l="1"/>
  <c r="J1026" i="1" s="1"/>
  <c r="K1026" i="1" s="1"/>
  <c r="L1026" i="1" s="1"/>
  <c r="M1026" i="1" s="1"/>
  <c r="G1028" i="1"/>
  <c r="H1027" i="1"/>
  <c r="E1030" i="1"/>
  <c r="F1030" i="1" s="1"/>
  <c r="I1027" i="1" l="1"/>
  <c r="J1027" i="1" s="1"/>
  <c r="K1027" i="1" s="1"/>
  <c r="L1027" i="1" s="1"/>
  <c r="M1027" i="1" s="1"/>
  <c r="G1029" i="1"/>
  <c r="H1028" i="1"/>
  <c r="N1026" i="1"/>
  <c r="E1031" i="1"/>
  <c r="F1031" i="1" s="1"/>
  <c r="I1028" i="1" l="1"/>
  <c r="J1028" i="1" s="1"/>
  <c r="K1028" i="1" s="1"/>
  <c r="L1028" i="1" s="1"/>
  <c r="M1028" i="1" s="1"/>
  <c r="G1030" i="1"/>
  <c r="H1029" i="1"/>
  <c r="N1027" i="1"/>
  <c r="E1032" i="1"/>
  <c r="F1032" i="1" s="1"/>
  <c r="I1029" i="1" l="1"/>
  <c r="J1029" i="1" s="1"/>
  <c r="K1029" i="1" s="1"/>
  <c r="L1029" i="1" s="1"/>
  <c r="M1029" i="1" s="1"/>
  <c r="N1029" i="1" s="1"/>
  <c r="G1031" i="1"/>
  <c r="H1030" i="1"/>
  <c r="N1028" i="1"/>
  <c r="E1033" i="1"/>
  <c r="F1033" i="1" s="1"/>
  <c r="I1030" i="1" l="1"/>
  <c r="J1030" i="1" s="1"/>
  <c r="K1030" i="1" s="1"/>
  <c r="L1030" i="1" s="1"/>
  <c r="M1030" i="1" s="1"/>
  <c r="G1032" i="1"/>
  <c r="H1031" i="1"/>
  <c r="E1034" i="1"/>
  <c r="F1034" i="1" s="1"/>
  <c r="I1031" i="1" l="1"/>
  <c r="J1031" i="1" s="1"/>
  <c r="K1031" i="1" s="1"/>
  <c r="L1031" i="1" s="1"/>
  <c r="M1031" i="1" s="1"/>
  <c r="N1031" i="1" s="1"/>
  <c r="G1033" i="1"/>
  <c r="H1032" i="1"/>
  <c r="N1030" i="1"/>
  <c r="E1035" i="1"/>
  <c r="F1035" i="1" s="1"/>
  <c r="I1032" i="1" l="1"/>
  <c r="J1032" i="1" s="1"/>
  <c r="K1032" i="1" s="1"/>
  <c r="L1032" i="1" s="1"/>
  <c r="M1032" i="1" s="1"/>
  <c r="N1032" i="1" s="1"/>
  <c r="G1034" i="1"/>
  <c r="H1033" i="1"/>
  <c r="E1036" i="1"/>
  <c r="F1036" i="1" s="1"/>
  <c r="I1033" i="1" l="1"/>
  <c r="J1033" i="1" s="1"/>
  <c r="K1033" i="1" s="1"/>
  <c r="L1033" i="1" s="1"/>
  <c r="M1033" i="1" s="1"/>
  <c r="N1033" i="1" s="1"/>
  <c r="G1035" i="1"/>
  <c r="H1034" i="1"/>
  <c r="E1037" i="1"/>
  <c r="F1037" i="1" s="1"/>
  <c r="I1034" i="1" l="1"/>
  <c r="J1034" i="1" s="1"/>
  <c r="K1034" i="1" s="1"/>
  <c r="L1034" i="1" s="1"/>
  <c r="M1034" i="1" s="1"/>
  <c r="G1036" i="1"/>
  <c r="H1035" i="1"/>
  <c r="E1038" i="1"/>
  <c r="F1038" i="1" s="1"/>
  <c r="I1035" i="1" l="1"/>
  <c r="J1035" i="1" s="1"/>
  <c r="K1035" i="1" s="1"/>
  <c r="L1035" i="1" s="1"/>
  <c r="M1035" i="1" s="1"/>
  <c r="G1037" i="1"/>
  <c r="H1036" i="1"/>
  <c r="N1034" i="1"/>
  <c r="E1039" i="1"/>
  <c r="F1039" i="1" s="1"/>
  <c r="I1036" i="1" l="1"/>
  <c r="J1036" i="1" s="1"/>
  <c r="K1036" i="1" s="1"/>
  <c r="L1036" i="1" s="1"/>
  <c r="M1036" i="1" s="1"/>
  <c r="N1036" i="1" s="1"/>
  <c r="G1038" i="1"/>
  <c r="H1037" i="1"/>
  <c r="N1035" i="1"/>
  <c r="E1040" i="1"/>
  <c r="F1040" i="1" s="1"/>
  <c r="I1037" i="1" l="1"/>
  <c r="J1037" i="1" s="1"/>
  <c r="K1037" i="1" s="1"/>
  <c r="L1037" i="1" s="1"/>
  <c r="M1037" i="1" s="1"/>
  <c r="N1037" i="1" s="1"/>
  <c r="G1039" i="1"/>
  <c r="H1038" i="1"/>
  <c r="E1041" i="1"/>
  <c r="F1041" i="1" s="1"/>
  <c r="I1038" i="1" l="1"/>
  <c r="J1038" i="1" s="1"/>
  <c r="K1038" i="1" s="1"/>
  <c r="L1038" i="1" s="1"/>
  <c r="M1038" i="1" s="1"/>
  <c r="N1038" i="1" s="1"/>
  <c r="G1040" i="1"/>
  <c r="H1039" i="1"/>
  <c r="E1042" i="1"/>
  <c r="F1042" i="1" s="1"/>
  <c r="I1039" i="1" l="1"/>
  <c r="J1039" i="1" s="1"/>
  <c r="K1039" i="1" s="1"/>
  <c r="L1039" i="1" s="1"/>
  <c r="M1039" i="1" s="1"/>
  <c r="G1041" i="1"/>
  <c r="H1040" i="1"/>
  <c r="E1043" i="1"/>
  <c r="F1043" i="1" s="1"/>
  <c r="I1040" i="1" l="1"/>
  <c r="J1040" i="1" s="1"/>
  <c r="K1040" i="1" s="1"/>
  <c r="L1040" i="1" s="1"/>
  <c r="M1040" i="1" s="1"/>
  <c r="N1040" i="1" s="1"/>
  <c r="G1042" i="1"/>
  <c r="H1041" i="1"/>
  <c r="N1039" i="1"/>
  <c r="E1044" i="1"/>
  <c r="F1044" i="1" s="1"/>
  <c r="I1041" i="1" l="1"/>
  <c r="J1041" i="1" s="1"/>
  <c r="K1041" i="1" s="1"/>
  <c r="L1041" i="1" s="1"/>
  <c r="M1041" i="1" s="1"/>
  <c r="G1043" i="1"/>
  <c r="H1042" i="1"/>
  <c r="E1045" i="1"/>
  <c r="F1045" i="1" s="1"/>
  <c r="I1042" i="1" l="1"/>
  <c r="J1042" i="1" s="1"/>
  <c r="K1042" i="1" s="1"/>
  <c r="L1042" i="1" s="1"/>
  <c r="M1042" i="1" s="1"/>
  <c r="N1042" i="1" s="1"/>
  <c r="G1044" i="1"/>
  <c r="H1043" i="1"/>
  <c r="N1041" i="1"/>
  <c r="E1046" i="1"/>
  <c r="F1046" i="1" s="1"/>
  <c r="I1043" i="1" l="1"/>
  <c r="J1043" i="1" s="1"/>
  <c r="K1043" i="1" s="1"/>
  <c r="L1043" i="1" s="1"/>
  <c r="M1043" i="1" s="1"/>
  <c r="G1045" i="1"/>
  <c r="H1044" i="1"/>
  <c r="E1047" i="1"/>
  <c r="F1047" i="1" s="1"/>
  <c r="I1044" i="1" l="1"/>
  <c r="J1044" i="1" s="1"/>
  <c r="K1044" i="1" s="1"/>
  <c r="L1044" i="1" s="1"/>
  <c r="M1044" i="1" s="1"/>
  <c r="N1044" i="1" s="1"/>
  <c r="G1046" i="1"/>
  <c r="H1045" i="1"/>
  <c r="N1043" i="1"/>
  <c r="E1048" i="1"/>
  <c r="F1048" i="1" s="1"/>
  <c r="I1045" i="1" l="1"/>
  <c r="J1045" i="1" s="1"/>
  <c r="K1045" i="1" s="1"/>
  <c r="L1045" i="1" s="1"/>
  <c r="M1045" i="1" s="1"/>
  <c r="G1047" i="1"/>
  <c r="H1046" i="1"/>
  <c r="E1049" i="1"/>
  <c r="F1049" i="1" s="1"/>
  <c r="I1046" i="1" l="1"/>
  <c r="J1046" i="1" s="1"/>
  <c r="G1048" i="1"/>
  <c r="H1047" i="1"/>
  <c r="N1045" i="1"/>
  <c r="E1050" i="1"/>
  <c r="F1050" i="1" s="1"/>
  <c r="I1047" i="1" l="1"/>
  <c r="J1047" i="1" s="1"/>
  <c r="K1047" i="1" s="1"/>
  <c r="L1047" i="1" s="1"/>
  <c r="G1049" i="1"/>
  <c r="H1048" i="1"/>
  <c r="K1046" i="1"/>
  <c r="L1046" i="1" s="1"/>
  <c r="M1046" i="1" s="1"/>
  <c r="N1046" i="1" s="1"/>
  <c r="E1051" i="1"/>
  <c r="F1051" i="1" s="1"/>
  <c r="I1048" i="1" l="1"/>
  <c r="J1048" i="1" s="1"/>
  <c r="K1048" i="1" s="1"/>
  <c r="L1048" i="1" s="1"/>
  <c r="G1050" i="1"/>
  <c r="H1049" i="1"/>
  <c r="M1047" i="1"/>
  <c r="N1047" i="1" s="1"/>
  <c r="E1052" i="1"/>
  <c r="F1052" i="1" s="1"/>
  <c r="I1049" i="1" l="1"/>
  <c r="J1049" i="1" s="1"/>
  <c r="K1049" i="1" s="1"/>
  <c r="L1049" i="1" s="1"/>
  <c r="G1051" i="1"/>
  <c r="H1050" i="1"/>
  <c r="M1048" i="1"/>
  <c r="N1048" i="1" s="1"/>
  <c r="E1053" i="1"/>
  <c r="F1053" i="1" s="1"/>
  <c r="I1050" i="1" l="1"/>
  <c r="J1050" i="1" s="1"/>
  <c r="K1050" i="1" s="1"/>
  <c r="L1050" i="1" s="1"/>
  <c r="G1052" i="1"/>
  <c r="H1051" i="1"/>
  <c r="M1049" i="1"/>
  <c r="N1049" i="1" s="1"/>
  <c r="E1054" i="1"/>
  <c r="F1054" i="1" s="1"/>
  <c r="I1051" i="1" l="1"/>
  <c r="J1051" i="1" s="1"/>
  <c r="K1051" i="1" s="1"/>
  <c r="L1051" i="1" s="1"/>
  <c r="G1053" i="1"/>
  <c r="H1052" i="1"/>
  <c r="M1050" i="1"/>
  <c r="N1050" i="1" s="1"/>
  <c r="E1055" i="1"/>
  <c r="F1055" i="1" s="1"/>
  <c r="I1052" i="1" l="1"/>
  <c r="J1052" i="1" s="1"/>
  <c r="K1052" i="1" s="1"/>
  <c r="L1052" i="1" s="1"/>
  <c r="G1054" i="1"/>
  <c r="H1053" i="1"/>
  <c r="M1051" i="1"/>
  <c r="N1051" i="1" s="1"/>
  <c r="E1056" i="1"/>
  <c r="F1056" i="1" s="1"/>
  <c r="I1053" i="1" l="1"/>
  <c r="J1053" i="1" s="1"/>
  <c r="K1053" i="1" s="1"/>
  <c r="L1053" i="1" s="1"/>
  <c r="G1055" i="1"/>
  <c r="H1054" i="1"/>
  <c r="M1052" i="1"/>
  <c r="N1052" i="1" s="1"/>
  <c r="E1057" i="1"/>
  <c r="F1057" i="1" s="1"/>
  <c r="I1054" i="1" l="1"/>
  <c r="J1054" i="1" s="1"/>
  <c r="K1054" i="1" s="1"/>
  <c r="L1054" i="1" s="1"/>
  <c r="G1056" i="1"/>
  <c r="H1055" i="1"/>
  <c r="M1053" i="1"/>
  <c r="N1053" i="1" s="1"/>
  <c r="E1058" i="1"/>
  <c r="F1058" i="1" s="1"/>
  <c r="I1055" i="1" l="1"/>
  <c r="J1055" i="1" s="1"/>
  <c r="K1055" i="1" s="1"/>
  <c r="L1055" i="1" s="1"/>
  <c r="G1057" i="1"/>
  <c r="H1056" i="1"/>
  <c r="M1054" i="1"/>
  <c r="N1054" i="1" s="1"/>
  <c r="E1059" i="1"/>
  <c r="F1059" i="1" s="1"/>
  <c r="I1056" i="1" l="1"/>
  <c r="J1056" i="1" s="1"/>
  <c r="K1056" i="1" s="1"/>
  <c r="L1056" i="1" s="1"/>
  <c r="G1058" i="1"/>
  <c r="H1057" i="1"/>
  <c r="M1055" i="1"/>
  <c r="N1055" i="1" s="1"/>
  <c r="E1060" i="1"/>
  <c r="F1060" i="1" s="1"/>
  <c r="I1057" i="1" l="1"/>
  <c r="J1057" i="1" s="1"/>
  <c r="K1057" i="1" s="1"/>
  <c r="L1057" i="1" s="1"/>
  <c r="G1059" i="1"/>
  <c r="H1058" i="1"/>
  <c r="M1056" i="1"/>
  <c r="N1056" i="1" s="1"/>
  <c r="E1061" i="1"/>
  <c r="F1061" i="1" s="1"/>
  <c r="I1058" i="1" l="1"/>
  <c r="J1058" i="1" s="1"/>
  <c r="K1058" i="1" s="1"/>
  <c r="L1058" i="1" s="1"/>
  <c r="G1060" i="1"/>
  <c r="H1059" i="1"/>
  <c r="M1057" i="1"/>
  <c r="N1057" i="1" s="1"/>
  <c r="E1062" i="1"/>
  <c r="F1062" i="1" s="1"/>
  <c r="I1059" i="1" l="1"/>
  <c r="J1059" i="1" s="1"/>
  <c r="K1059" i="1" s="1"/>
  <c r="L1059" i="1" s="1"/>
  <c r="G1061" i="1"/>
  <c r="H1060" i="1"/>
  <c r="M1058" i="1"/>
  <c r="N1058" i="1" s="1"/>
  <c r="E1063" i="1"/>
  <c r="F1063" i="1" s="1"/>
  <c r="I1060" i="1" l="1"/>
  <c r="J1060" i="1" s="1"/>
  <c r="K1060" i="1" s="1"/>
  <c r="L1060" i="1" s="1"/>
  <c r="G1062" i="1"/>
  <c r="H1061" i="1"/>
  <c r="M1059" i="1"/>
  <c r="N1059" i="1" s="1"/>
  <c r="E1064" i="1"/>
  <c r="F1064" i="1" s="1"/>
  <c r="I1061" i="1" l="1"/>
  <c r="J1061" i="1" s="1"/>
  <c r="K1061" i="1" s="1"/>
  <c r="L1061" i="1" s="1"/>
  <c r="G1063" i="1"/>
  <c r="H1062" i="1"/>
  <c r="M1060" i="1"/>
  <c r="N1060" i="1" s="1"/>
  <c r="E1065" i="1"/>
  <c r="F1065" i="1" s="1"/>
  <c r="I1062" i="1" l="1"/>
  <c r="J1062" i="1" s="1"/>
  <c r="K1062" i="1" s="1"/>
  <c r="L1062" i="1" s="1"/>
  <c r="G1064" i="1"/>
  <c r="H1063" i="1"/>
  <c r="M1061" i="1"/>
  <c r="N1061" i="1" s="1"/>
  <c r="E1066" i="1"/>
  <c r="F1066" i="1" s="1"/>
  <c r="I1063" i="1" l="1"/>
  <c r="J1063" i="1" s="1"/>
  <c r="K1063" i="1" s="1"/>
  <c r="L1063" i="1" s="1"/>
  <c r="G1065" i="1"/>
  <c r="H1064" i="1"/>
  <c r="M1062" i="1"/>
  <c r="N1062" i="1" s="1"/>
  <c r="E1067" i="1"/>
  <c r="F1067" i="1" s="1"/>
  <c r="I1064" i="1" l="1"/>
  <c r="J1064" i="1" s="1"/>
  <c r="K1064" i="1" s="1"/>
  <c r="L1064" i="1" s="1"/>
  <c r="G1066" i="1"/>
  <c r="H1065" i="1"/>
  <c r="M1063" i="1"/>
  <c r="N1063" i="1" s="1"/>
  <c r="E1068" i="1"/>
  <c r="F1068" i="1" s="1"/>
  <c r="I1065" i="1" l="1"/>
  <c r="J1065" i="1" s="1"/>
  <c r="K1065" i="1" s="1"/>
  <c r="L1065" i="1" s="1"/>
  <c r="G1067" i="1"/>
  <c r="H1066" i="1"/>
  <c r="M1064" i="1"/>
  <c r="N1064" i="1" s="1"/>
  <c r="E1069" i="1"/>
  <c r="F1069" i="1" s="1"/>
  <c r="I1066" i="1" l="1"/>
  <c r="J1066" i="1" s="1"/>
  <c r="K1066" i="1" s="1"/>
  <c r="L1066" i="1" s="1"/>
  <c r="G1068" i="1"/>
  <c r="H1067" i="1"/>
  <c r="M1065" i="1"/>
  <c r="N1065" i="1" s="1"/>
  <c r="E1070" i="1"/>
  <c r="F1070" i="1" s="1"/>
  <c r="I1067" i="1" l="1"/>
  <c r="J1067" i="1" s="1"/>
  <c r="K1067" i="1" s="1"/>
  <c r="L1067" i="1" s="1"/>
  <c r="G1069" i="1"/>
  <c r="H1068" i="1"/>
  <c r="M1066" i="1"/>
  <c r="N1066" i="1" s="1"/>
  <c r="E1071" i="1"/>
  <c r="F1071" i="1" s="1"/>
  <c r="I1068" i="1" l="1"/>
  <c r="J1068" i="1" s="1"/>
  <c r="K1068" i="1" s="1"/>
  <c r="L1068" i="1" s="1"/>
  <c r="G1070" i="1"/>
  <c r="H1069" i="1"/>
  <c r="M1067" i="1"/>
  <c r="N1067" i="1" s="1"/>
  <c r="E1072" i="1"/>
  <c r="F1072" i="1" s="1"/>
  <c r="I1069" i="1" l="1"/>
  <c r="J1069" i="1" s="1"/>
  <c r="K1069" i="1" s="1"/>
  <c r="L1069" i="1" s="1"/>
  <c r="G1071" i="1"/>
  <c r="H1070" i="1"/>
  <c r="M1068" i="1"/>
  <c r="N1068" i="1" s="1"/>
  <c r="E1073" i="1"/>
  <c r="F1073" i="1" s="1"/>
  <c r="I1070" i="1" l="1"/>
  <c r="J1070" i="1" s="1"/>
  <c r="K1070" i="1" s="1"/>
  <c r="L1070" i="1" s="1"/>
  <c r="G1072" i="1"/>
  <c r="H1071" i="1"/>
  <c r="M1069" i="1"/>
  <c r="N1069" i="1" s="1"/>
  <c r="E1074" i="1"/>
  <c r="F1074" i="1" s="1"/>
  <c r="I1071" i="1" l="1"/>
  <c r="J1071" i="1" s="1"/>
  <c r="K1071" i="1" s="1"/>
  <c r="L1071" i="1" s="1"/>
  <c r="G1073" i="1"/>
  <c r="H1072" i="1"/>
  <c r="M1070" i="1"/>
  <c r="N1070" i="1" s="1"/>
  <c r="E1075" i="1"/>
  <c r="F1075" i="1" s="1"/>
  <c r="I1072" i="1" l="1"/>
  <c r="J1072" i="1" s="1"/>
  <c r="K1072" i="1" s="1"/>
  <c r="L1072" i="1" s="1"/>
  <c r="G1074" i="1"/>
  <c r="H1073" i="1"/>
  <c r="M1071" i="1"/>
  <c r="N1071" i="1" s="1"/>
  <c r="E1076" i="1"/>
  <c r="F1076" i="1" s="1"/>
  <c r="I1073" i="1" l="1"/>
  <c r="J1073" i="1" s="1"/>
  <c r="K1073" i="1" s="1"/>
  <c r="L1073" i="1" s="1"/>
  <c r="G1075" i="1"/>
  <c r="H1074" i="1"/>
  <c r="M1072" i="1"/>
  <c r="N1072" i="1" s="1"/>
  <c r="E1077" i="1"/>
  <c r="F1077" i="1" s="1"/>
  <c r="I1074" i="1" l="1"/>
  <c r="J1074" i="1" s="1"/>
  <c r="G1076" i="1"/>
  <c r="H1075" i="1"/>
  <c r="M1073" i="1"/>
  <c r="N1073" i="1" s="1"/>
  <c r="E1078" i="1"/>
  <c r="F1078" i="1" s="1"/>
  <c r="I1075" i="1" l="1"/>
  <c r="J1075" i="1" s="1"/>
  <c r="K1075" i="1" s="1"/>
  <c r="L1075" i="1" s="1"/>
  <c r="G1077" i="1"/>
  <c r="H1076" i="1"/>
  <c r="K1074" i="1"/>
  <c r="L1074" i="1" s="1"/>
  <c r="M1074" i="1" s="1"/>
  <c r="N1074" i="1" s="1"/>
  <c r="E1079" i="1"/>
  <c r="F1079" i="1" s="1"/>
  <c r="I1076" i="1" l="1"/>
  <c r="J1076" i="1" s="1"/>
  <c r="K1076" i="1" s="1"/>
  <c r="L1076" i="1" s="1"/>
  <c r="G1078" i="1"/>
  <c r="H1077" i="1"/>
  <c r="M1075" i="1"/>
  <c r="N1075" i="1" s="1"/>
  <c r="E1080" i="1"/>
  <c r="F1080" i="1" s="1"/>
  <c r="I1077" i="1" l="1"/>
  <c r="J1077" i="1" s="1"/>
  <c r="K1077" i="1" s="1"/>
  <c r="L1077" i="1" s="1"/>
  <c r="G1079" i="1"/>
  <c r="H1078" i="1"/>
  <c r="M1076" i="1"/>
  <c r="N1076" i="1" s="1"/>
  <c r="E1081" i="1"/>
  <c r="F1081" i="1" s="1"/>
  <c r="I1078" i="1" l="1"/>
  <c r="J1078" i="1" s="1"/>
  <c r="K1078" i="1" s="1"/>
  <c r="L1078" i="1" s="1"/>
  <c r="G1080" i="1"/>
  <c r="H1079" i="1"/>
  <c r="M1077" i="1"/>
  <c r="N1077" i="1" s="1"/>
  <c r="E1082" i="1"/>
  <c r="F1082" i="1" s="1"/>
  <c r="I1079" i="1" l="1"/>
  <c r="J1079" i="1" s="1"/>
  <c r="K1079" i="1" s="1"/>
  <c r="L1079" i="1" s="1"/>
  <c r="G1081" i="1"/>
  <c r="H1080" i="1"/>
  <c r="M1078" i="1"/>
  <c r="N1078" i="1" s="1"/>
  <c r="E1083" i="1"/>
  <c r="F1083" i="1" s="1"/>
  <c r="I1080" i="1" l="1"/>
  <c r="J1080" i="1" s="1"/>
  <c r="K1080" i="1" s="1"/>
  <c r="L1080" i="1" s="1"/>
  <c r="G1082" i="1"/>
  <c r="H1081" i="1"/>
  <c r="M1079" i="1"/>
  <c r="N1079" i="1" s="1"/>
  <c r="E1084" i="1"/>
  <c r="F1084" i="1" s="1"/>
  <c r="I1081" i="1" l="1"/>
  <c r="J1081" i="1" s="1"/>
  <c r="K1081" i="1" s="1"/>
  <c r="L1081" i="1" s="1"/>
  <c r="G1083" i="1"/>
  <c r="H1082" i="1"/>
  <c r="M1080" i="1"/>
  <c r="N1080" i="1" s="1"/>
  <c r="E1085" i="1"/>
  <c r="F1085" i="1" s="1"/>
  <c r="I1082" i="1" l="1"/>
  <c r="J1082" i="1" s="1"/>
  <c r="K1082" i="1" s="1"/>
  <c r="L1082" i="1" s="1"/>
  <c r="G1084" i="1"/>
  <c r="H1083" i="1"/>
  <c r="M1081" i="1"/>
  <c r="N1081" i="1" s="1"/>
  <c r="E1086" i="1"/>
  <c r="F1086" i="1" s="1"/>
  <c r="I1083" i="1" l="1"/>
  <c r="J1083" i="1" s="1"/>
  <c r="K1083" i="1" s="1"/>
  <c r="L1083" i="1" s="1"/>
  <c r="G1085" i="1"/>
  <c r="H1084" i="1"/>
  <c r="M1082" i="1"/>
  <c r="N1082" i="1" s="1"/>
  <c r="E1087" i="1"/>
  <c r="F1087" i="1" s="1"/>
  <c r="I1084" i="1" l="1"/>
  <c r="J1084" i="1" s="1"/>
  <c r="K1084" i="1" s="1"/>
  <c r="L1084" i="1" s="1"/>
  <c r="G1086" i="1"/>
  <c r="H1085" i="1"/>
  <c r="M1083" i="1"/>
  <c r="N1083" i="1" s="1"/>
  <c r="E1088" i="1"/>
  <c r="F1088" i="1" s="1"/>
  <c r="I1085" i="1" l="1"/>
  <c r="J1085" i="1" s="1"/>
  <c r="K1085" i="1" s="1"/>
  <c r="L1085" i="1" s="1"/>
  <c r="G1087" i="1"/>
  <c r="H1086" i="1"/>
  <c r="M1084" i="1"/>
  <c r="N1084" i="1" s="1"/>
  <c r="E1089" i="1"/>
  <c r="F1089" i="1" s="1"/>
  <c r="I1086" i="1" l="1"/>
  <c r="J1086" i="1" s="1"/>
  <c r="K1086" i="1" s="1"/>
  <c r="L1086" i="1" s="1"/>
  <c r="G1088" i="1"/>
  <c r="H1087" i="1"/>
  <c r="M1085" i="1"/>
  <c r="N1085" i="1" s="1"/>
  <c r="E1090" i="1"/>
  <c r="F1090" i="1" s="1"/>
  <c r="I1087" i="1" l="1"/>
  <c r="J1087" i="1" s="1"/>
  <c r="K1087" i="1" s="1"/>
  <c r="L1087" i="1" s="1"/>
  <c r="G1089" i="1"/>
  <c r="H1088" i="1"/>
  <c r="M1086" i="1"/>
  <c r="N1086" i="1" s="1"/>
  <c r="E1091" i="1"/>
  <c r="F1091" i="1" s="1"/>
  <c r="I1088" i="1" l="1"/>
  <c r="J1088" i="1" s="1"/>
  <c r="K1088" i="1" s="1"/>
  <c r="L1088" i="1" s="1"/>
  <c r="G1090" i="1"/>
  <c r="H1089" i="1"/>
  <c r="M1087" i="1"/>
  <c r="N1087" i="1" s="1"/>
  <c r="E1092" i="1"/>
  <c r="F1092" i="1" s="1"/>
  <c r="I1089" i="1" l="1"/>
  <c r="J1089" i="1" s="1"/>
  <c r="K1089" i="1" s="1"/>
  <c r="L1089" i="1" s="1"/>
  <c r="G1091" i="1"/>
  <c r="H1090" i="1"/>
  <c r="M1088" i="1"/>
  <c r="N1088" i="1" s="1"/>
  <c r="E1093" i="1"/>
  <c r="F1093" i="1" s="1"/>
  <c r="I1090" i="1" l="1"/>
  <c r="J1090" i="1" s="1"/>
  <c r="K1090" i="1" s="1"/>
  <c r="L1090" i="1" s="1"/>
  <c r="G1092" i="1"/>
  <c r="H1091" i="1"/>
  <c r="M1089" i="1"/>
  <c r="N1089" i="1" s="1"/>
  <c r="E1094" i="1"/>
  <c r="F1094" i="1" s="1"/>
  <c r="I1091" i="1" l="1"/>
  <c r="J1091" i="1" s="1"/>
  <c r="K1091" i="1" s="1"/>
  <c r="L1091" i="1" s="1"/>
  <c r="G1093" i="1"/>
  <c r="H1092" i="1"/>
  <c r="M1090" i="1"/>
  <c r="N1090" i="1" s="1"/>
  <c r="E1095" i="1"/>
  <c r="F1095" i="1" s="1"/>
  <c r="I1092" i="1" l="1"/>
  <c r="J1092" i="1" s="1"/>
  <c r="K1092" i="1" s="1"/>
  <c r="L1092" i="1" s="1"/>
  <c r="G1094" i="1"/>
  <c r="H1093" i="1"/>
  <c r="M1091" i="1"/>
  <c r="N1091" i="1" s="1"/>
  <c r="E1096" i="1"/>
  <c r="F1096" i="1" s="1"/>
  <c r="I1093" i="1" l="1"/>
  <c r="J1093" i="1" s="1"/>
  <c r="K1093" i="1" s="1"/>
  <c r="L1093" i="1" s="1"/>
  <c r="G1095" i="1"/>
  <c r="H1094" i="1"/>
  <c r="M1092" i="1"/>
  <c r="N1092" i="1" s="1"/>
  <c r="E1097" i="1"/>
  <c r="F1097" i="1" s="1"/>
  <c r="I1094" i="1" l="1"/>
  <c r="J1094" i="1" s="1"/>
  <c r="K1094" i="1" s="1"/>
  <c r="L1094" i="1" s="1"/>
  <c r="G1096" i="1"/>
  <c r="H1095" i="1"/>
  <c r="M1093" i="1"/>
  <c r="N1093" i="1" s="1"/>
  <c r="E1098" i="1"/>
  <c r="F1098" i="1" s="1"/>
  <c r="I1095" i="1" l="1"/>
  <c r="J1095" i="1" s="1"/>
  <c r="K1095" i="1" s="1"/>
  <c r="L1095" i="1" s="1"/>
  <c r="G1097" i="1"/>
  <c r="H1096" i="1"/>
  <c r="M1094" i="1"/>
  <c r="N1094" i="1" s="1"/>
  <c r="E1099" i="1"/>
  <c r="F1099" i="1" s="1"/>
  <c r="I1096" i="1" l="1"/>
  <c r="J1096" i="1" s="1"/>
  <c r="K1096" i="1" s="1"/>
  <c r="L1096" i="1" s="1"/>
  <c r="G1098" i="1"/>
  <c r="H1097" i="1"/>
  <c r="M1095" i="1"/>
  <c r="N1095" i="1" s="1"/>
  <c r="E1100" i="1"/>
  <c r="F1100" i="1" s="1"/>
  <c r="I1097" i="1" l="1"/>
  <c r="J1097" i="1" s="1"/>
  <c r="K1097" i="1" s="1"/>
  <c r="L1097" i="1" s="1"/>
  <c r="G1099" i="1"/>
  <c r="H1098" i="1"/>
  <c r="M1096" i="1"/>
  <c r="N1096" i="1" s="1"/>
  <c r="E1101" i="1"/>
  <c r="F1101" i="1" s="1"/>
  <c r="I1098" i="1" l="1"/>
  <c r="J1098" i="1" s="1"/>
  <c r="K1098" i="1" s="1"/>
  <c r="L1098" i="1" s="1"/>
  <c r="G1100" i="1"/>
  <c r="H1099" i="1"/>
  <c r="M1097" i="1"/>
  <c r="N1097" i="1" s="1"/>
  <c r="E1102" i="1"/>
  <c r="F1102" i="1" s="1"/>
  <c r="I1099" i="1" l="1"/>
  <c r="J1099" i="1" s="1"/>
  <c r="K1099" i="1" s="1"/>
  <c r="L1099" i="1" s="1"/>
  <c r="G1101" i="1"/>
  <c r="H1100" i="1"/>
  <c r="M1098" i="1"/>
  <c r="N1098" i="1" s="1"/>
  <c r="E1103" i="1"/>
  <c r="F1103" i="1" s="1"/>
  <c r="I1100" i="1" l="1"/>
  <c r="J1100" i="1" s="1"/>
  <c r="K1100" i="1" s="1"/>
  <c r="L1100" i="1" s="1"/>
  <c r="G1102" i="1"/>
  <c r="H1101" i="1"/>
  <c r="M1099" i="1"/>
  <c r="N1099" i="1" s="1"/>
  <c r="E1104" i="1"/>
  <c r="F1104" i="1" s="1"/>
  <c r="I1101" i="1" l="1"/>
  <c r="J1101" i="1" s="1"/>
  <c r="K1101" i="1" s="1"/>
  <c r="L1101" i="1" s="1"/>
  <c r="G1103" i="1"/>
  <c r="H1102" i="1"/>
  <c r="M1100" i="1"/>
  <c r="N1100" i="1" s="1"/>
  <c r="E1105" i="1"/>
  <c r="F1105" i="1" s="1"/>
  <c r="I1102" i="1" l="1"/>
  <c r="J1102" i="1" s="1"/>
  <c r="K1102" i="1" s="1"/>
  <c r="L1102" i="1" s="1"/>
  <c r="G1104" i="1"/>
  <c r="H1103" i="1"/>
  <c r="M1101" i="1"/>
  <c r="N1101" i="1" s="1"/>
  <c r="E1106" i="1"/>
  <c r="F1106" i="1" s="1"/>
  <c r="I1103" i="1" l="1"/>
  <c r="J1103" i="1" s="1"/>
  <c r="K1103" i="1" s="1"/>
  <c r="L1103" i="1" s="1"/>
  <c r="G1105" i="1"/>
  <c r="H1104" i="1"/>
  <c r="M1102" i="1"/>
  <c r="N1102" i="1" s="1"/>
  <c r="E1107" i="1"/>
  <c r="F1107" i="1" s="1"/>
  <c r="I1104" i="1" l="1"/>
  <c r="J1104" i="1" s="1"/>
  <c r="K1104" i="1" s="1"/>
  <c r="L1104" i="1" s="1"/>
  <c r="G1106" i="1"/>
  <c r="H1105" i="1"/>
  <c r="M1103" i="1"/>
  <c r="N1103" i="1" s="1"/>
  <c r="E1108" i="1"/>
  <c r="F1108" i="1" s="1"/>
  <c r="I1105" i="1" l="1"/>
  <c r="J1105" i="1" s="1"/>
  <c r="K1105" i="1" s="1"/>
  <c r="L1105" i="1" s="1"/>
  <c r="G1107" i="1"/>
  <c r="H1106" i="1"/>
  <c r="M1104" i="1"/>
  <c r="N1104" i="1" s="1"/>
  <c r="E1109" i="1"/>
  <c r="F1109" i="1" s="1"/>
  <c r="I1106" i="1" l="1"/>
  <c r="J1106" i="1" s="1"/>
  <c r="K1106" i="1" s="1"/>
  <c r="L1106" i="1" s="1"/>
  <c r="G1108" i="1"/>
  <c r="H1107" i="1"/>
  <c r="M1105" i="1"/>
  <c r="N1105" i="1" s="1"/>
  <c r="E1110" i="1"/>
  <c r="F1110" i="1" s="1"/>
  <c r="I1107" i="1" l="1"/>
  <c r="J1107" i="1" s="1"/>
  <c r="K1107" i="1" s="1"/>
  <c r="L1107" i="1" s="1"/>
  <c r="G1109" i="1"/>
  <c r="H1108" i="1"/>
  <c r="M1106" i="1"/>
  <c r="N1106" i="1" s="1"/>
  <c r="E1111" i="1"/>
  <c r="F1111" i="1" s="1"/>
  <c r="I1108" i="1" l="1"/>
  <c r="J1108" i="1" s="1"/>
  <c r="K1108" i="1" s="1"/>
  <c r="L1108" i="1" s="1"/>
  <c r="G1110" i="1"/>
  <c r="H1109" i="1"/>
  <c r="M1107" i="1"/>
  <c r="N1107" i="1" s="1"/>
  <c r="E1112" i="1"/>
  <c r="F1112" i="1" s="1"/>
  <c r="I1109" i="1" l="1"/>
  <c r="J1109" i="1" s="1"/>
  <c r="K1109" i="1" s="1"/>
  <c r="L1109" i="1" s="1"/>
  <c r="G1111" i="1"/>
  <c r="H1110" i="1"/>
  <c r="M1108" i="1"/>
  <c r="N1108" i="1" s="1"/>
  <c r="E1113" i="1"/>
  <c r="F1113" i="1" s="1"/>
  <c r="I1110" i="1" l="1"/>
  <c r="J1110" i="1" s="1"/>
  <c r="K1110" i="1" s="1"/>
  <c r="L1110" i="1" s="1"/>
  <c r="G1112" i="1"/>
  <c r="H1111" i="1"/>
  <c r="M1109" i="1"/>
  <c r="N1109" i="1" s="1"/>
  <c r="E1114" i="1"/>
  <c r="F1114" i="1" s="1"/>
  <c r="I1111" i="1" l="1"/>
  <c r="J1111" i="1" s="1"/>
  <c r="K1111" i="1" s="1"/>
  <c r="L1111" i="1" s="1"/>
  <c r="G1113" i="1"/>
  <c r="H1112" i="1"/>
  <c r="M1110" i="1"/>
  <c r="N1110" i="1" s="1"/>
  <c r="E1115" i="1"/>
  <c r="F1115" i="1" s="1"/>
  <c r="I1112" i="1" l="1"/>
  <c r="J1112" i="1" s="1"/>
  <c r="K1112" i="1" s="1"/>
  <c r="L1112" i="1" s="1"/>
  <c r="G1114" i="1"/>
  <c r="H1113" i="1"/>
  <c r="M1111" i="1"/>
  <c r="N1111" i="1" s="1"/>
  <c r="E1116" i="1"/>
  <c r="F1116" i="1" s="1"/>
  <c r="I1113" i="1" l="1"/>
  <c r="J1113" i="1" s="1"/>
  <c r="K1113" i="1" s="1"/>
  <c r="L1113" i="1" s="1"/>
  <c r="G1115" i="1"/>
  <c r="H1114" i="1"/>
  <c r="M1112" i="1"/>
  <c r="N1112" i="1" s="1"/>
  <c r="E1117" i="1"/>
  <c r="F1117" i="1" s="1"/>
  <c r="I1114" i="1" l="1"/>
  <c r="J1114" i="1" s="1"/>
  <c r="K1114" i="1" s="1"/>
  <c r="L1114" i="1" s="1"/>
  <c r="G1116" i="1"/>
  <c r="H1115" i="1"/>
  <c r="M1113" i="1"/>
  <c r="N1113" i="1" s="1"/>
  <c r="E1118" i="1"/>
  <c r="F1118" i="1" s="1"/>
  <c r="I1115" i="1" l="1"/>
  <c r="J1115" i="1" s="1"/>
  <c r="K1115" i="1" s="1"/>
  <c r="L1115" i="1" s="1"/>
  <c r="G1117" i="1"/>
  <c r="H1116" i="1"/>
  <c r="M1114" i="1"/>
  <c r="N1114" i="1" s="1"/>
  <c r="E1119" i="1"/>
  <c r="F1119" i="1" s="1"/>
  <c r="I1116" i="1" l="1"/>
  <c r="J1116" i="1" s="1"/>
  <c r="K1116" i="1" s="1"/>
  <c r="L1116" i="1" s="1"/>
  <c r="G1118" i="1"/>
  <c r="H1117" i="1"/>
  <c r="M1115" i="1"/>
  <c r="N1115" i="1" s="1"/>
  <c r="E1120" i="1"/>
  <c r="F1120" i="1" s="1"/>
  <c r="I1117" i="1" l="1"/>
  <c r="J1117" i="1" s="1"/>
  <c r="K1117" i="1" s="1"/>
  <c r="L1117" i="1" s="1"/>
  <c r="G1119" i="1"/>
  <c r="H1118" i="1"/>
  <c r="M1116" i="1"/>
  <c r="N1116" i="1" s="1"/>
  <c r="E1121" i="1"/>
  <c r="F1121" i="1" s="1"/>
  <c r="I1118" i="1" l="1"/>
  <c r="J1118" i="1" s="1"/>
  <c r="K1118" i="1" s="1"/>
  <c r="L1118" i="1" s="1"/>
  <c r="G1120" i="1"/>
  <c r="H1119" i="1"/>
  <c r="M1117" i="1"/>
  <c r="N1117" i="1" s="1"/>
  <c r="E1122" i="1"/>
  <c r="F1122" i="1" s="1"/>
  <c r="I1119" i="1" l="1"/>
  <c r="J1119" i="1" s="1"/>
  <c r="K1119" i="1" s="1"/>
  <c r="L1119" i="1" s="1"/>
  <c r="G1121" i="1"/>
  <c r="H1120" i="1"/>
  <c r="M1118" i="1"/>
  <c r="N1118" i="1" s="1"/>
  <c r="E1123" i="1"/>
  <c r="F1123" i="1" s="1"/>
  <c r="I1120" i="1" l="1"/>
  <c r="J1120" i="1" s="1"/>
  <c r="K1120" i="1" s="1"/>
  <c r="L1120" i="1" s="1"/>
  <c r="G1122" i="1"/>
  <c r="H1121" i="1"/>
  <c r="M1119" i="1"/>
  <c r="N1119" i="1" s="1"/>
  <c r="E1124" i="1"/>
  <c r="F1124" i="1" s="1"/>
  <c r="I1121" i="1" l="1"/>
  <c r="J1121" i="1" s="1"/>
  <c r="K1121" i="1" s="1"/>
  <c r="L1121" i="1" s="1"/>
  <c r="G1123" i="1"/>
  <c r="H1122" i="1"/>
  <c r="M1120" i="1"/>
  <c r="E1125" i="1"/>
  <c r="F1125" i="1" s="1"/>
  <c r="I1122" i="1" l="1"/>
  <c r="J1122" i="1" s="1"/>
  <c r="K1122" i="1" s="1"/>
  <c r="L1122" i="1" s="1"/>
  <c r="G1124" i="1"/>
  <c r="H1123" i="1"/>
  <c r="M1121" i="1"/>
  <c r="N1121" i="1" s="1"/>
  <c r="N1120" i="1"/>
  <c r="E1126" i="1"/>
  <c r="F1126" i="1" s="1"/>
  <c r="I1123" i="1" l="1"/>
  <c r="J1123" i="1" s="1"/>
  <c r="K1123" i="1" s="1"/>
  <c r="L1123" i="1" s="1"/>
  <c r="G1125" i="1"/>
  <c r="H1124" i="1"/>
  <c r="M1122" i="1"/>
  <c r="N1122" i="1" s="1"/>
  <c r="E1127" i="1"/>
  <c r="F1127" i="1" s="1"/>
  <c r="I1124" i="1" l="1"/>
  <c r="J1124" i="1" s="1"/>
  <c r="K1124" i="1" s="1"/>
  <c r="L1124" i="1" s="1"/>
  <c r="G1126" i="1"/>
  <c r="H1125" i="1"/>
  <c r="M1123" i="1"/>
  <c r="N1123" i="1" s="1"/>
  <c r="E1128" i="1"/>
  <c r="F1128" i="1" s="1"/>
  <c r="I1125" i="1" l="1"/>
  <c r="J1125" i="1" s="1"/>
  <c r="K1125" i="1" s="1"/>
  <c r="L1125" i="1" s="1"/>
  <c r="G1127" i="1"/>
  <c r="H1126" i="1"/>
  <c r="M1124" i="1"/>
  <c r="N1124" i="1" s="1"/>
  <c r="E1129" i="1"/>
  <c r="F1129" i="1" s="1"/>
  <c r="I1126" i="1" l="1"/>
  <c r="J1126" i="1" s="1"/>
  <c r="K1126" i="1" s="1"/>
  <c r="L1126" i="1" s="1"/>
  <c r="G1128" i="1"/>
  <c r="H1127" i="1"/>
  <c r="M1125" i="1"/>
  <c r="N1125" i="1" s="1"/>
  <c r="E1130" i="1"/>
  <c r="F1130" i="1" s="1"/>
  <c r="I1127" i="1" l="1"/>
  <c r="J1127" i="1" s="1"/>
  <c r="K1127" i="1" s="1"/>
  <c r="L1127" i="1" s="1"/>
  <c r="M1126" i="1"/>
  <c r="N1126" i="1" s="1"/>
  <c r="G1129" i="1"/>
  <c r="H1128" i="1"/>
  <c r="E1131" i="1"/>
  <c r="F1131" i="1" s="1"/>
  <c r="I1128" i="1" l="1"/>
  <c r="J1128" i="1" s="1"/>
  <c r="K1128" i="1" s="1"/>
  <c r="L1128" i="1" s="1"/>
  <c r="M1127" i="1"/>
  <c r="N1127" i="1" s="1"/>
  <c r="G1130" i="1"/>
  <c r="H1129" i="1"/>
  <c r="E1132" i="1"/>
  <c r="F1132" i="1" s="1"/>
  <c r="I1129" i="1" l="1"/>
  <c r="J1129" i="1" s="1"/>
  <c r="K1129" i="1" s="1"/>
  <c r="L1129" i="1" s="1"/>
  <c r="M1128" i="1"/>
  <c r="N1128" i="1" s="1"/>
  <c r="G1131" i="1"/>
  <c r="H1130" i="1"/>
  <c r="E1133" i="1"/>
  <c r="F1133" i="1" s="1"/>
  <c r="I1130" i="1" l="1"/>
  <c r="J1130" i="1" s="1"/>
  <c r="K1130" i="1" s="1"/>
  <c r="L1130" i="1" s="1"/>
  <c r="M1129" i="1"/>
  <c r="N1129" i="1" s="1"/>
  <c r="G1132" i="1"/>
  <c r="H1131" i="1"/>
  <c r="E1134" i="1"/>
  <c r="F1134" i="1" s="1"/>
  <c r="I1131" i="1" l="1"/>
  <c r="J1131" i="1" s="1"/>
  <c r="K1131" i="1" s="1"/>
  <c r="L1131" i="1" s="1"/>
  <c r="M1130" i="1"/>
  <c r="N1130" i="1" s="1"/>
  <c r="G1133" i="1"/>
  <c r="H1132" i="1"/>
  <c r="E1135" i="1"/>
  <c r="F1135" i="1" s="1"/>
  <c r="I1132" i="1" l="1"/>
  <c r="J1132" i="1" s="1"/>
  <c r="K1132" i="1" s="1"/>
  <c r="L1132" i="1" s="1"/>
  <c r="M1132" i="1" s="1"/>
  <c r="N1132" i="1" s="1"/>
  <c r="M1131" i="1"/>
  <c r="N1131" i="1" s="1"/>
  <c r="G1134" i="1"/>
  <c r="H1133" i="1"/>
  <c r="E1136" i="1"/>
  <c r="F1136" i="1" s="1"/>
  <c r="I1133" i="1" l="1"/>
  <c r="J1133" i="1" s="1"/>
  <c r="K1133" i="1" s="1"/>
  <c r="L1133" i="1" s="1"/>
  <c r="M1133" i="1" s="1"/>
  <c r="N1133" i="1" s="1"/>
  <c r="G1135" i="1"/>
  <c r="H1134" i="1"/>
  <c r="E1137" i="1"/>
  <c r="F1137" i="1" s="1"/>
  <c r="I1134" i="1" l="1"/>
  <c r="J1134" i="1" s="1"/>
  <c r="K1134" i="1" s="1"/>
  <c r="L1134" i="1" s="1"/>
  <c r="M1134" i="1" s="1"/>
  <c r="G1136" i="1"/>
  <c r="H1135" i="1"/>
  <c r="E1138" i="1"/>
  <c r="F1138" i="1" s="1"/>
  <c r="I1135" i="1" l="1"/>
  <c r="J1135" i="1" s="1"/>
  <c r="K1135" i="1" s="1"/>
  <c r="L1135" i="1" s="1"/>
  <c r="M1135" i="1" s="1"/>
  <c r="N1135" i="1" s="1"/>
  <c r="G1137" i="1"/>
  <c r="H1136" i="1"/>
  <c r="N1134" i="1"/>
  <c r="E1139" i="1"/>
  <c r="F1139" i="1" s="1"/>
  <c r="I1136" i="1" l="1"/>
  <c r="J1136" i="1" s="1"/>
  <c r="K1136" i="1" s="1"/>
  <c r="L1136" i="1" s="1"/>
  <c r="M1136" i="1" s="1"/>
  <c r="N1136" i="1" s="1"/>
  <c r="G1138" i="1"/>
  <c r="H1137" i="1"/>
  <c r="E1140" i="1"/>
  <c r="F1140" i="1" s="1"/>
  <c r="I1137" i="1" l="1"/>
  <c r="J1137" i="1" s="1"/>
  <c r="K1137" i="1" s="1"/>
  <c r="L1137" i="1" s="1"/>
  <c r="M1137" i="1" s="1"/>
  <c r="N1137" i="1" s="1"/>
  <c r="G1139" i="1"/>
  <c r="H1138" i="1"/>
  <c r="E1141" i="1"/>
  <c r="F1141" i="1" s="1"/>
  <c r="I1138" i="1" l="1"/>
  <c r="J1138" i="1" s="1"/>
  <c r="K1138" i="1" s="1"/>
  <c r="L1138" i="1" s="1"/>
  <c r="M1138" i="1" s="1"/>
  <c r="G1140" i="1"/>
  <c r="H1139" i="1"/>
  <c r="E1142" i="1"/>
  <c r="F1142" i="1" s="1"/>
  <c r="I1139" i="1" l="1"/>
  <c r="J1139" i="1" s="1"/>
  <c r="K1139" i="1" s="1"/>
  <c r="L1139" i="1" s="1"/>
  <c r="M1139" i="1" s="1"/>
  <c r="G1141" i="1"/>
  <c r="H1140" i="1"/>
  <c r="N1138" i="1"/>
  <c r="E1143" i="1"/>
  <c r="F1143" i="1" s="1"/>
  <c r="I1140" i="1" l="1"/>
  <c r="J1140" i="1" s="1"/>
  <c r="K1140" i="1" s="1"/>
  <c r="L1140" i="1" s="1"/>
  <c r="M1140" i="1" s="1"/>
  <c r="G1142" i="1"/>
  <c r="H1141" i="1"/>
  <c r="N1139" i="1"/>
  <c r="E1144" i="1"/>
  <c r="F1144" i="1" s="1"/>
  <c r="I1141" i="1" l="1"/>
  <c r="J1141" i="1" s="1"/>
  <c r="K1141" i="1" s="1"/>
  <c r="L1141" i="1" s="1"/>
  <c r="M1141" i="1" s="1"/>
  <c r="N1141" i="1" s="1"/>
  <c r="G1143" i="1"/>
  <c r="H1142" i="1"/>
  <c r="N1140" i="1"/>
  <c r="E1145" i="1"/>
  <c r="F1145" i="1" s="1"/>
  <c r="I1142" i="1" l="1"/>
  <c r="J1142" i="1" s="1"/>
  <c r="K1142" i="1" s="1"/>
  <c r="L1142" i="1" s="1"/>
  <c r="M1142" i="1" s="1"/>
  <c r="N1142" i="1" s="1"/>
  <c r="G1144" i="1"/>
  <c r="H1143" i="1"/>
  <c r="E1146" i="1"/>
  <c r="F1146" i="1" s="1"/>
  <c r="I1143" i="1" l="1"/>
  <c r="J1143" i="1" s="1"/>
  <c r="K1143" i="1" s="1"/>
  <c r="L1143" i="1" s="1"/>
  <c r="M1143" i="1" s="1"/>
  <c r="G1145" i="1"/>
  <c r="H1144" i="1"/>
  <c r="E1147" i="1"/>
  <c r="F1147" i="1" s="1"/>
  <c r="I1144" i="1" l="1"/>
  <c r="J1144" i="1" s="1"/>
  <c r="K1144" i="1" s="1"/>
  <c r="L1144" i="1" s="1"/>
  <c r="M1144" i="1" s="1"/>
  <c r="G1146" i="1"/>
  <c r="H1145" i="1"/>
  <c r="N1143" i="1"/>
  <c r="E1148" i="1"/>
  <c r="F1148" i="1" s="1"/>
  <c r="I1145" i="1" l="1"/>
  <c r="J1145" i="1" s="1"/>
  <c r="K1145" i="1" s="1"/>
  <c r="L1145" i="1" s="1"/>
  <c r="M1145" i="1" s="1"/>
  <c r="N1145" i="1" s="1"/>
  <c r="G1147" i="1"/>
  <c r="H1146" i="1"/>
  <c r="N1144" i="1"/>
  <c r="E1149" i="1"/>
  <c r="F1149" i="1" s="1"/>
  <c r="I1146" i="1" l="1"/>
  <c r="J1146" i="1" s="1"/>
  <c r="K1146" i="1" s="1"/>
  <c r="L1146" i="1" s="1"/>
  <c r="M1146" i="1" s="1"/>
  <c r="G1148" i="1"/>
  <c r="H1147" i="1"/>
  <c r="E1150" i="1"/>
  <c r="F1150" i="1" s="1"/>
  <c r="I1147" i="1" l="1"/>
  <c r="J1147" i="1" s="1"/>
  <c r="K1147" i="1" s="1"/>
  <c r="L1147" i="1" s="1"/>
  <c r="M1147" i="1" s="1"/>
  <c r="N1147" i="1" s="1"/>
  <c r="G1149" i="1"/>
  <c r="H1148" i="1"/>
  <c r="N1146" i="1"/>
  <c r="E1151" i="1"/>
  <c r="F1151" i="1" s="1"/>
  <c r="I1148" i="1" l="1"/>
  <c r="J1148" i="1" s="1"/>
  <c r="K1148" i="1" s="1"/>
  <c r="L1148" i="1" s="1"/>
  <c r="M1148" i="1" s="1"/>
  <c r="G1150" i="1"/>
  <c r="H1149" i="1"/>
  <c r="E1152" i="1"/>
  <c r="F1152" i="1" s="1"/>
  <c r="I1149" i="1" l="1"/>
  <c r="J1149" i="1" s="1"/>
  <c r="K1149" i="1" s="1"/>
  <c r="L1149" i="1" s="1"/>
  <c r="M1149" i="1" s="1"/>
  <c r="N1149" i="1" s="1"/>
  <c r="G1151" i="1"/>
  <c r="H1150" i="1"/>
  <c r="N1148" i="1"/>
  <c r="E1153" i="1"/>
  <c r="F1153" i="1" s="1"/>
  <c r="I1150" i="1" l="1"/>
  <c r="J1150" i="1" s="1"/>
  <c r="K1150" i="1" s="1"/>
  <c r="L1150" i="1" s="1"/>
  <c r="M1150" i="1" s="1"/>
  <c r="G1152" i="1"/>
  <c r="H1151" i="1"/>
  <c r="E1154" i="1"/>
  <c r="F1154" i="1" s="1"/>
  <c r="I1151" i="1" l="1"/>
  <c r="J1151" i="1" s="1"/>
  <c r="K1151" i="1" s="1"/>
  <c r="L1151" i="1" s="1"/>
  <c r="M1151" i="1" s="1"/>
  <c r="G1153" i="1"/>
  <c r="H1152" i="1"/>
  <c r="N1150" i="1"/>
  <c r="E1155" i="1"/>
  <c r="F1155" i="1" s="1"/>
  <c r="I1152" i="1" l="1"/>
  <c r="J1152" i="1" s="1"/>
  <c r="K1152" i="1" s="1"/>
  <c r="L1152" i="1" s="1"/>
  <c r="M1152" i="1" s="1"/>
  <c r="G1154" i="1"/>
  <c r="H1153" i="1"/>
  <c r="N1151" i="1"/>
  <c r="E1156" i="1"/>
  <c r="F1156" i="1" s="1"/>
  <c r="I1153" i="1" l="1"/>
  <c r="J1153" i="1" s="1"/>
  <c r="K1153" i="1" s="1"/>
  <c r="L1153" i="1" s="1"/>
  <c r="M1153" i="1" s="1"/>
  <c r="G1155" i="1"/>
  <c r="H1154" i="1"/>
  <c r="N1152" i="1"/>
  <c r="E1157" i="1"/>
  <c r="F1157" i="1" s="1"/>
  <c r="I1154" i="1" l="1"/>
  <c r="J1154" i="1" s="1"/>
  <c r="K1154" i="1" s="1"/>
  <c r="L1154" i="1" s="1"/>
  <c r="M1154" i="1" s="1"/>
  <c r="G1156" i="1"/>
  <c r="H1155" i="1"/>
  <c r="N1153" i="1"/>
  <c r="E1158" i="1"/>
  <c r="F1158" i="1" s="1"/>
  <c r="I1155" i="1" l="1"/>
  <c r="J1155" i="1" s="1"/>
  <c r="K1155" i="1" s="1"/>
  <c r="L1155" i="1" s="1"/>
  <c r="M1155" i="1" s="1"/>
  <c r="N1155" i="1" s="1"/>
  <c r="G1157" i="1"/>
  <c r="H1156" i="1"/>
  <c r="N1154" i="1"/>
  <c r="E1159" i="1"/>
  <c r="F1159" i="1" s="1"/>
  <c r="I1156" i="1" l="1"/>
  <c r="J1156" i="1" s="1"/>
  <c r="K1156" i="1" s="1"/>
  <c r="L1156" i="1" s="1"/>
  <c r="M1156" i="1" s="1"/>
  <c r="G1158" i="1"/>
  <c r="H1157" i="1"/>
  <c r="E1160" i="1"/>
  <c r="F1160" i="1" s="1"/>
  <c r="I1157" i="1" l="1"/>
  <c r="J1157" i="1" s="1"/>
  <c r="K1157" i="1" s="1"/>
  <c r="L1157" i="1" s="1"/>
  <c r="M1157" i="1" s="1"/>
  <c r="N1157" i="1" s="1"/>
  <c r="G1159" i="1"/>
  <c r="H1158" i="1"/>
  <c r="N1156" i="1"/>
  <c r="E1161" i="1"/>
  <c r="F1161" i="1" s="1"/>
  <c r="I1158" i="1" l="1"/>
  <c r="J1158" i="1" s="1"/>
  <c r="K1158" i="1" s="1"/>
  <c r="L1158" i="1" s="1"/>
  <c r="M1158" i="1" s="1"/>
  <c r="N1158" i="1" s="1"/>
  <c r="G1160" i="1"/>
  <c r="H1159" i="1"/>
  <c r="E1162" i="1"/>
  <c r="F1162" i="1" s="1"/>
  <c r="I1159" i="1" l="1"/>
  <c r="J1159" i="1" s="1"/>
  <c r="K1159" i="1" s="1"/>
  <c r="L1159" i="1" s="1"/>
  <c r="M1159" i="1" s="1"/>
  <c r="G1161" i="1"/>
  <c r="H1160" i="1"/>
  <c r="E1163" i="1"/>
  <c r="F1163" i="1" s="1"/>
  <c r="I1160" i="1" l="1"/>
  <c r="J1160" i="1" s="1"/>
  <c r="K1160" i="1" s="1"/>
  <c r="L1160" i="1" s="1"/>
  <c r="M1160" i="1" s="1"/>
  <c r="G1162" i="1"/>
  <c r="H1161" i="1"/>
  <c r="N1159" i="1"/>
  <c r="E1164" i="1"/>
  <c r="F1164" i="1" s="1"/>
  <c r="I1161" i="1" l="1"/>
  <c r="J1161" i="1" s="1"/>
  <c r="G1163" i="1"/>
  <c r="H1162" i="1"/>
  <c r="N1160" i="1"/>
  <c r="E1165" i="1"/>
  <c r="F1165" i="1" s="1"/>
  <c r="I1162" i="1" l="1"/>
  <c r="J1162" i="1" s="1"/>
  <c r="K1162" i="1" s="1"/>
  <c r="L1162" i="1" s="1"/>
  <c r="G1164" i="1"/>
  <c r="H1163" i="1"/>
  <c r="K1161" i="1"/>
  <c r="L1161" i="1" s="1"/>
  <c r="M1161" i="1" s="1"/>
  <c r="N1161" i="1" s="1"/>
  <c r="E1166" i="1"/>
  <c r="F1166" i="1" s="1"/>
  <c r="I1163" i="1" l="1"/>
  <c r="J1163" i="1" s="1"/>
  <c r="K1163" i="1" s="1"/>
  <c r="L1163" i="1" s="1"/>
  <c r="G1165" i="1"/>
  <c r="H1164" i="1"/>
  <c r="M1162" i="1"/>
  <c r="N1162" i="1" s="1"/>
  <c r="E1167" i="1"/>
  <c r="F1167" i="1" s="1"/>
  <c r="I1164" i="1" l="1"/>
  <c r="J1164" i="1" s="1"/>
  <c r="K1164" i="1" s="1"/>
  <c r="L1164" i="1" s="1"/>
  <c r="G1166" i="1"/>
  <c r="H1165" i="1"/>
  <c r="M1163" i="1"/>
  <c r="N1163" i="1" s="1"/>
  <c r="E1168" i="1"/>
  <c r="F1168" i="1" s="1"/>
  <c r="I1165" i="1" l="1"/>
  <c r="J1165" i="1" s="1"/>
  <c r="K1165" i="1" s="1"/>
  <c r="L1165" i="1" s="1"/>
  <c r="G1167" i="1"/>
  <c r="H1166" i="1"/>
  <c r="M1164" i="1"/>
  <c r="N1164" i="1" s="1"/>
  <c r="E1169" i="1"/>
  <c r="F1169" i="1" s="1"/>
  <c r="I1166" i="1" l="1"/>
  <c r="J1166" i="1" s="1"/>
  <c r="K1166" i="1" s="1"/>
  <c r="L1166" i="1" s="1"/>
  <c r="G1168" i="1"/>
  <c r="H1167" i="1"/>
  <c r="M1165" i="1"/>
  <c r="N1165" i="1" s="1"/>
  <c r="E1170" i="1"/>
  <c r="F1170" i="1" s="1"/>
  <c r="I1167" i="1" l="1"/>
  <c r="J1167" i="1" s="1"/>
  <c r="K1167" i="1" s="1"/>
  <c r="L1167" i="1" s="1"/>
  <c r="G1169" i="1"/>
  <c r="H1168" i="1"/>
  <c r="M1166" i="1"/>
  <c r="N1166" i="1" s="1"/>
  <c r="E1171" i="1"/>
  <c r="F1171" i="1" s="1"/>
  <c r="I1168" i="1" l="1"/>
  <c r="J1168" i="1" s="1"/>
  <c r="K1168" i="1" s="1"/>
  <c r="L1168" i="1" s="1"/>
  <c r="M1167" i="1"/>
  <c r="N1167" i="1" s="1"/>
  <c r="G1170" i="1"/>
  <c r="H1169" i="1"/>
  <c r="E1172" i="1"/>
  <c r="F1172" i="1" s="1"/>
  <c r="I1169" i="1" l="1"/>
  <c r="J1169" i="1" s="1"/>
  <c r="K1169" i="1" s="1"/>
  <c r="L1169" i="1" s="1"/>
  <c r="M1168" i="1"/>
  <c r="N1168" i="1" s="1"/>
  <c r="G1171" i="1"/>
  <c r="H1170" i="1"/>
  <c r="E1173" i="1"/>
  <c r="F1173" i="1" s="1"/>
  <c r="I1170" i="1" l="1"/>
  <c r="J1170" i="1" s="1"/>
  <c r="M1169" i="1"/>
  <c r="N1169" i="1" s="1"/>
  <c r="G1172" i="1"/>
  <c r="H1171" i="1"/>
  <c r="E1174" i="1"/>
  <c r="F1174" i="1" s="1"/>
  <c r="I1171" i="1" l="1"/>
  <c r="J1171" i="1" s="1"/>
  <c r="G1173" i="1"/>
  <c r="H1172" i="1"/>
  <c r="K1170" i="1"/>
  <c r="L1170" i="1" s="1"/>
  <c r="M1170" i="1" s="1"/>
  <c r="N1170" i="1" s="1"/>
  <c r="E1175" i="1"/>
  <c r="F1175" i="1" s="1"/>
  <c r="I1172" i="1" l="1"/>
  <c r="J1172" i="1" s="1"/>
  <c r="K1172" i="1" s="1"/>
  <c r="L1172" i="1" s="1"/>
  <c r="G1174" i="1"/>
  <c r="H1173" i="1"/>
  <c r="K1171" i="1"/>
  <c r="L1171" i="1" s="1"/>
  <c r="M1171" i="1" s="1"/>
  <c r="N1171" i="1" s="1"/>
  <c r="E1176" i="1"/>
  <c r="F1176" i="1" s="1"/>
  <c r="I1173" i="1" l="1"/>
  <c r="J1173" i="1" s="1"/>
  <c r="K1173" i="1" s="1"/>
  <c r="L1173" i="1" s="1"/>
  <c r="G1175" i="1"/>
  <c r="H1174" i="1"/>
  <c r="M1172" i="1"/>
  <c r="N1172" i="1" s="1"/>
  <c r="E1177" i="1"/>
  <c r="F1177" i="1" s="1"/>
  <c r="I1174" i="1" l="1"/>
  <c r="J1174" i="1" s="1"/>
  <c r="K1174" i="1" s="1"/>
  <c r="L1174" i="1" s="1"/>
  <c r="G1176" i="1"/>
  <c r="H1175" i="1"/>
  <c r="M1173" i="1"/>
  <c r="E1178" i="1"/>
  <c r="F1178" i="1" s="1"/>
  <c r="I1175" i="1" l="1"/>
  <c r="J1175" i="1" s="1"/>
  <c r="K1175" i="1" s="1"/>
  <c r="L1175" i="1" s="1"/>
  <c r="G1177" i="1"/>
  <c r="H1176" i="1"/>
  <c r="M1174" i="1"/>
  <c r="N1174" i="1" s="1"/>
  <c r="N1173" i="1"/>
  <c r="E1179" i="1"/>
  <c r="F1179" i="1" s="1"/>
  <c r="I1176" i="1" l="1"/>
  <c r="J1176" i="1" s="1"/>
  <c r="K1176" i="1" s="1"/>
  <c r="L1176" i="1" s="1"/>
  <c r="G1178" i="1"/>
  <c r="H1177" i="1"/>
  <c r="M1175" i="1"/>
  <c r="N1175" i="1" s="1"/>
  <c r="E1180" i="1"/>
  <c r="F1180" i="1" s="1"/>
  <c r="I1177" i="1" l="1"/>
  <c r="J1177" i="1" s="1"/>
  <c r="K1177" i="1" s="1"/>
  <c r="L1177" i="1" s="1"/>
  <c r="G1179" i="1"/>
  <c r="H1178" i="1"/>
  <c r="M1176" i="1"/>
  <c r="N1176" i="1" s="1"/>
  <c r="E1181" i="1"/>
  <c r="F1181" i="1" s="1"/>
  <c r="I1178" i="1" l="1"/>
  <c r="J1178" i="1" s="1"/>
  <c r="K1178" i="1" s="1"/>
  <c r="L1178" i="1" s="1"/>
  <c r="G1180" i="1"/>
  <c r="H1179" i="1"/>
  <c r="M1177" i="1"/>
  <c r="N1177" i="1" s="1"/>
  <c r="E1182" i="1"/>
  <c r="F1182" i="1" s="1"/>
  <c r="I1179" i="1" l="1"/>
  <c r="J1179" i="1" s="1"/>
  <c r="K1179" i="1" s="1"/>
  <c r="L1179" i="1" s="1"/>
  <c r="G1181" i="1"/>
  <c r="H1180" i="1"/>
  <c r="M1178" i="1"/>
  <c r="N1178" i="1" s="1"/>
  <c r="E1183" i="1"/>
  <c r="F1183" i="1" s="1"/>
  <c r="I1180" i="1" l="1"/>
  <c r="J1180" i="1" s="1"/>
  <c r="G1182" i="1"/>
  <c r="H1181" i="1"/>
  <c r="M1179" i="1"/>
  <c r="N1179" i="1" s="1"/>
  <c r="E1184" i="1"/>
  <c r="F1184" i="1" s="1"/>
  <c r="I1181" i="1" l="1"/>
  <c r="J1181" i="1" s="1"/>
  <c r="K1181" i="1" s="1"/>
  <c r="L1181" i="1" s="1"/>
  <c r="G1183" i="1"/>
  <c r="H1182" i="1"/>
  <c r="K1180" i="1"/>
  <c r="L1180" i="1" s="1"/>
  <c r="M1180" i="1" s="1"/>
  <c r="N1180" i="1" s="1"/>
  <c r="E1185" i="1"/>
  <c r="F1185" i="1" s="1"/>
  <c r="I1182" i="1" l="1"/>
  <c r="J1182" i="1" s="1"/>
  <c r="K1182" i="1" s="1"/>
  <c r="L1182" i="1" s="1"/>
  <c r="G1184" i="1"/>
  <c r="H1183" i="1"/>
  <c r="M1181" i="1"/>
  <c r="N1181" i="1" s="1"/>
  <c r="E1186" i="1"/>
  <c r="F1186" i="1" s="1"/>
  <c r="I1183" i="1" l="1"/>
  <c r="J1183" i="1" s="1"/>
  <c r="K1183" i="1" s="1"/>
  <c r="L1183" i="1" s="1"/>
  <c r="G1185" i="1"/>
  <c r="H1184" i="1"/>
  <c r="M1182" i="1"/>
  <c r="N1182" i="1" s="1"/>
  <c r="E1187" i="1"/>
  <c r="F1187" i="1" s="1"/>
  <c r="I1184" i="1" l="1"/>
  <c r="J1184" i="1" s="1"/>
  <c r="K1184" i="1" s="1"/>
  <c r="L1184" i="1" s="1"/>
  <c r="G1186" i="1"/>
  <c r="H1185" i="1"/>
  <c r="M1183" i="1"/>
  <c r="N1183" i="1" s="1"/>
  <c r="E1188" i="1"/>
  <c r="F1188" i="1" s="1"/>
  <c r="I1185" i="1" l="1"/>
  <c r="J1185" i="1" s="1"/>
  <c r="K1185" i="1" s="1"/>
  <c r="L1185" i="1" s="1"/>
  <c r="G1187" i="1"/>
  <c r="H1186" i="1"/>
  <c r="M1184" i="1"/>
  <c r="N1184" i="1" s="1"/>
  <c r="E1189" i="1"/>
  <c r="F1189" i="1" s="1"/>
  <c r="I1186" i="1" l="1"/>
  <c r="J1186" i="1" s="1"/>
  <c r="K1186" i="1" s="1"/>
  <c r="L1186" i="1" s="1"/>
  <c r="G1188" i="1"/>
  <c r="H1187" i="1"/>
  <c r="M1185" i="1"/>
  <c r="N1185" i="1" s="1"/>
  <c r="E1190" i="1"/>
  <c r="F1190" i="1" s="1"/>
  <c r="I1187" i="1" l="1"/>
  <c r="J1187" i="1" s="1"/>
  <c r="K1187" i="1" s="1"/>
  <c r="L1187" i="1" s="1"/>
  <c r="G1189" i="1"/>
  <c r="H1188" i="1"/>
  <c r="M1186" i="1"/>
  <c r="N1186" i="1" s="1"/>
  <c r="E1191" i="1"/>
  <c r="F1191" i="1" s="1"/>
  <c r="I1188" i="1" l="1"/>
  <c r="J1188" i="1" s="1"/>
  <c r="K1188" i="1" s="1"/>
  <c r="L1188" i="1" s="1"/>
  <c r="G1190" i="1"/>
  <c r="H1189" i="1"/>
  <c r="M1187" i="1"/>
  <c r="N1187" i="1" s="1"/>
  <c r="E1192" i="1"/>
  <c r="F1192" i="1" s="1"/>
  <c r="I1189" i="1" l="1"/>
  <c r="J1189" i="1" s="1"/>
  <c r="K1189" i="1" s="1"/>
  <c r="L1189" i="1" s="1"/>
  <c r="G1191" i="1"/>
  <c r="H1190" i="1"/>
  <c r="M1188" i="1"/>
  <c r="N1188" i="1" s="1"/>
  <c r="E1193" i="1"/>
  <c r="F1193" i="1" s="1"/>
  <c r="I1190" i="1" l="1"/>
  <c r="J1190" i="1" s="1"/>
  <c r="K1190" i="1" s="1"/>
  <c r="L1190" i="1" s="1"/>
  <c r="G1192" i="1"/>
  <c r="H1191" i="1"/>
  <c r="M1189" i="1"/>
  <c r="N1189" i="1" s="1"/>
  <c r="E1194" i="1"/>
  <c r="F1194" i="1" s="1"/>
  <c r="I1191" i="1" l="1"/>
  <c r="J1191" i="1" s="1"/>
  <c r="K1191" i="1" s="1"/>
  <c r="L1191" i="1" s="1"/>
  <c r="G1193" i="1"/>
  <c r="H1192" i="1"/>
  <c r="M1190" i="1"/>
  <c r="N1190" i="1" s="1"/>
  <c r="E1195" i="1"/>
  <c r="F1195" i="1" s="1"/>
  <c r="I1192" i="1" l="1"/>
  <c r="J1192" i="1" s="1"/>
  <c r="K1192" i="1" s="1"/>
  <c r="L1192" i="1" s="1"/>
  <c r="G1194" i="1"/>
  <c r="H1193" i="1"/>
  <c r="M1191" i="1"/>
  <c r="N1191" i="1" s="1"/>
  <c r="E1196" i="1"/>
  <c r="F1196" i="1" s="1"/>
  <c r="I1193" i="1" l="1"/>
  <c r="J1193" i="1" s="1"/>
  <c r="K1193" i="1" s="1"/>
  <c r="L1193" i="1" s="1"/>
  <c r="G1195" i="1"/>
  <c r="H1194" i="1"/>
  <c r="M1192" i="1"/>
  <c r="N1192" i="1" s="1"/>
  <c r="E1197" i="1"/>
  <c r="F1197" i="1" s="1"/>
  <c r="I1194" i="1" l="1"/>
  <c r="J1194" i="1" s="1"/>
  <c r="K1194" i="1" s="1"/>
  <c r="L1194" i="1" s="1"/>
  <c r="G1196" i="1"/>
  <c r="H1195" i="1"/>
  <c r="M1193" i="1"/>
  <c r="N1193" i="1" s="1"/>
  <c r="E1198" i="1"/>
  <c r="F1198" i="1" s="1"/>
  <c r="I1195" i="1" l="1"/>
  <c r="J1195" i="1" s="1"/>
  <c r="K1195" i="1" s="1"/>
  <c r="L1195" i="1" s="1"/>
  <c r="G1197" i="1"/>
  <c r="H1196" i="1"/>
  <c r="M1194" i="1"/>
  <c r="N1194" i="1" s="1"/>
  <c r="E1199" i="1"/>
  <c r="F1199" i="1" s="1"/>
  <c r="I1196" i="1" l="1"/>
  <c r="J1196" i="1" s="1"/>
  <c r="K1196" i="1" s="1"/>
  <c r="L1196" i="1" s="1"/>
  <c r="G1198" i="1"/>
  <c r="H1197" i="1"/>
  <c r="M1195" i="1"/>
  <c r="N1195" i="1" s="1"/>
  <c r="E1200" i="1"/>
  <c r="F1200" i="1" s="1"/>
  <c r="I1197" i="1" l="1"/>
  <c r="J1197" i="1" s="1"/>
  <c r="K1197" i="1" s="1"/>
  <c r="L1197" i="1" s="1"/>
  <c r="G1199" i="1"/>
  <c r="H1198" i="1"/>
  <c r="M1196" i="1"/>
  <c r="N1196" i="1" s="1"/>
  <c r="E1201" i="1"/>
  <c r="F1201" i="1" s="1"/>
  <c r="I1198" i="1" l="1"/>
  <c r="J1198" i="1" s="1"/>
  <c r="K1198" i="1" s="1"/>
  <c r="L1198" i="1" s="1"/>
  <c r="G1200" i="1"/>
  <c r="H1199" i="1"/>
  <c r="M1197" i="1"/>
  <c r="E1202" i="1"/>
  <c r="F1202" i="1" s="1"/>
  <c r="I1199" i="1" l="1"/>
  <c r="J1199" i="1" s="1"/>
  <c r="K1199" i="1" s="1"/>
  <c r="L1199" i="1" s="1"/>
  <c r="G1201" i="1"/>
  <c r="H1200" i="1"/>
  <c r="M1198" i="1"/>
  <c r="N1198" i="1" s="1"/>
  <c r="N1197" i="1"/>
  <c r="E1203" i="1"/>
  <c r="F1203" i="1" s="1"/>
  <c r="I1200" i="1" l="1"/>
  <c r="J1200" i="1" s="1"/>
  <c r="K1200" i="1" s="1"/>
  <c r="L1200" i="1" s="1"/>
  <c r="G1202" i="1"/>
  <c r="H1201" i="1"/>
  <c r="M1199" i="1"/>
  <c r="N1199" i="1" s="1"/>
  <c r="E1204" i="1"/>
  <c r="F1204" i="1" s="1"/>
  <c r="I1201" i="1" l="1"/>
  <c r="J1201" i="1" s="1"/>
  <c r="K1201" i="1" s="1"/>
  <c r="L1201" i="1" s="1"/>
  <c r="G1203" i="1"/>
  <c r="H1202" i="1"/>
  <c r="M1200" i="1"/>
  <c r="N1200" i="1" s="1"/>
  <c r="E1205" i="1"/>
  <c r="F1205" i="1" s="1"/>
  <c r="I1202" i="1" l="1"/>
  <c r="J1202" i="1" s="1"/>
  <c r="K1202" i="1" s="1"/>
  <c r="L1202" i="1" s="1"/>
  <c r="G1204" i="1"/>
  <c r="H1203" i="1"/>
  <c r="M1201" i="1"/>
  <c r="N1201" i="1" s="1"/>
  <c r="E1206" i="1"/>
  <c r="F1206" i="1" s="1"/>
  <c r="I1203" i="1" l="1"/>
  <c r="J1203" i="1" s="1"/>
  <c r="K1203" i="1" s="1"/>
  <c r="L1203" i="1" s="1"/>
  <c r="G1205" i="1"/>
  <c r="H1204" i="1"/>
  <c r="M1202" i="1"/>
  <c r="N1202" i="1" s="1"/>
  <c r="E1207" i="1"/>
  <c r="F1207" i="1" s="1"/>
  <c r="I1204" i="1" l="1"/>
  <c r="J1204" i="1" s="1"/>
  <c r="K1204" i="1" s="1"/>
  <c r="L1204" i="1" s="1"/>
  <c r="M1203" i="1"/>
  <c r="N1203" i="1" s="1"/>
  <c r="G1206" i="1"/>
  <c r="H1205" i="1"/>
  <c r="E1208" i="1"/>
  <c r="F1208" i="1" s="1"/>
  <c r="I1205" i="1" l="1"/>
  <c r="J1205" i="1" s="1"/>
  <c r="K1205" i="1" s="1"/>
  <c r="L1205" i="1" s="1"/>
  <c r="M1204" i="1"/>
  <c r="N1204" i="1" s="1"/>
  <c r="G1207" i="1"/>
  <c r="H1206" i="1"/>
  <c r="E1209" i="1"/>
  <c r="F1209" i="1" s="1"/>
  <c r="I1206" i="1" l="1"/>
  <c r="J1206" i="1" s="1"/>
  <c r="K1206" i="1" s="1"/>
  <c r="L1206" i="1" s="1"/>
  <c r="M1205" i="1"/>
  <c r="N1205" i="1" s="1"/>
  <c r="G1208" i="1"/>
  <c r="H1207" i="1"/>
  <c r="E1210" i="1"/>
  <c r="F1210" i="1" s="1"/>
  <c r="I1207" i="1" l="1"/>
  <c r="J1207" i="1" s="1"/>
  <c r="K1207" i="1" s="1"/>
  <c r="L1207" i="1" s="1"/>
  <c r="M1206" i="1"/>
  <c r="N1206" i="1" s="1"/>
  <c r="G1209" i="1"/>
  <c r="H1208" i="1"/>
  <c r="E1211" i="1"/>
  <c r="F1211" i="1" s="1"/>
  <c r="I1208" i="1" l="1"/>
  <c r="J1208" i="1" s="1"/>
  <c r="K1208" i="1" s="1"/>
  <c r="L1208" i="1" s="1"/>
  <c r="M1207" i="1"/>
  <c r="N1207" i="1" s="1"/>
  <c r="G1210" i="1"/>
  <c r="H1209" i="1"/>
  <c r="E1212" i="1"/>
  <c r="F1212" i="1" s="1"/>
  <c r="I1209" i="1" l="1"/>
  <c r="J1209" i="1" s="1"/>
  <c r="K1209" i="1" s="1"/>
  <c r="L1209" i="1" s="1"/>
  <c r="M1208" i="1"/>
  <c r="N1208" i="1" s="1"/>
  <c r="G1211" i="1"/>
  <c r="H1210" i="1"/>
  <c r="E1213" i="1"/>
  <c r="F1213" i="1" s="1"/>
  <c r="I1210" i="1" l="1"/>
  <c r="J1210" i="1" s="1"/>
  <c r="K1210" i="1" s="1"/>
  <c r="L1210" i="1" s="1"/>
  <c r="M1209" i="1"/>
  <c r="N1209" i="1" s="1"/>
  <c r="G1212" i="1"/>
  <c r="H1211" i="1"/>
  <c r="E1214" i="1"/>
  <c r="F1214" i="1" s="1"/>
  <c r="I1211" i="1" l="1"/>
  <c r="J1211" i="1" s="1"/>
  <c r="K1211" i="1" s="1"/>
  <c r="L1211" i="1" s="1"/>
  <c r="M1210" i="1"/>
  <c r="N1210" i="1" s="1"/>
  <c r="G1213" i="1"/>
  <c r="H1212" i="1"/>
  <c r="E1215" i="1"/>
  <c r="F1215" i="1" s="1"/>
  <c r="I1212" i="1" l="1"/>
  <c r="J1212" i="1" s="1"/>
  <c r="K1212" i="1" s="1"/>
  <c r="L1212" i="1" s="1"/>
  <c r="M1212" i="1" s="1"/>
  <c r="N1212" i="1" s="1"/>
  <c r="M1211" i="1"/>
  <c r="N1211" i="1" s="1"/>
  <c r="G1214" i="1"/>
  <c r="H1213" i="1"/>
  <c r="E1216" i="1"/>
  <c r="F1216" i="1" s="1"/>
  <c r="I1213" i="1" l="1"/>
  <c r="J1213" i="1" s="1"/>
  <c r="K1213" i="1" s="1"/>
  <c r="L1213" i="1" s="1"/>
  <c r="M1213" i="1" s="1"/>
  <c r="N1213" i="1" s="1"/>
  <c r="G1215" i="1"/>
  <c r="H1214" i="1"/>
  <c r="E1217" i="1"/>
  <c r="F1217" i="1" s="1"/>
  <c r="I1214" i="1" l="1"/>
  <c r="J1214" i="1" s="1"/>
  <c r="K1214" i="1" s="1"/>
  <c r="L1214" i="1" s="1"/>
  <c r="M1214" i="1" s="1"/>
  <c r="G1216" i="1"/>
  <c r="H1215" i="1"/>
  <c r="E1218" i="1"/>
  <c r="F1218" i="1" s="1"/>
  <c r="I1215" i="1" l="1"/>
  <c r="J1215" i="1" s="1"/>
  <c r="K1215" i="1" s="1"/>
  <c r="L1215" i="1" s="1"/>
  <c r="M1215" i="1" s="1"/>
  <c r="G1217" i="1"/>
  <c r="H1216" i="1"/>
  <c r="N1214" i="1"/>
  <c r="E1219" i="1"/>
  <c r="F1219" i="1" s="1"/>
  <c r="I1216" i="1" l="1"/>
  <c r="J1216" i="1" s="1"/>
  <c r="K1216" i="1" s="1"/>
  <c r="L1216" i="1" s="1"/>
  <c r="M1216" i="1" s="1"/>
  <c r="C7" i="2" s="1"/>
  <c r="G1218" i="1"/>
  <c r="H1217" i="1"/>
  <c r="N1215" i="1"/>
  <c r="E1220" i="1"/>
  <c r="F1220" i="1" s="1"/>
  <c r="I1217" i="1" l="1"/>
  <c r="J1217" i="1" s="1"/>
  <c r="K1217" i="1" s="1"/>
  <c r="L1217" i="1" s="1"/>
  <c r="M1217" i="1" s="1"/>
  <c r="N1217" i="1" s="1"/>
  <c r="O7" i="2"/>
  <c r="G1219" i="1"/>
  <c r="H1218" i="1"/>
  <c r="P7" i="2"/>
  <c r="Q7" i="2"/>
  <c r="N1216" i="1"/>
  <c r="E1221" i="1"/>
  <c r="F1221" i="1" s="1"/>
  <c r="I1218" i="1" l="1"/>
  <c r="J1218" i="1" s="1"/>
  <c r="K1218" i="1" s="1"/>
  <c r="L1218" i="1" s="1"/>
  <c r="M1218" i="1" s="1"/>
  <c r="N1218" i="1" s="1"/>
  <c r="G1220" i="1"/>
  <c r="H1219" i="1"/>
  <c r="E1222" i="1"/>
  <c r="F1222" i="1" s="1"/>
  <c r="I1219" i="1" l="1"/>
  <c r="J1219" i="1" s="1"/>
  <c r="K1219" i="1" s="1"/>
  <c r="L1219" i="1" s="1"/>
  <c r="M1219" i="1" s="1"/>
  <c r="G1221" i="1"/>
  <c r="H1220" i="1"/>
  <c r="E1223" i="1"/>
  <c r="F1223" i="1" s="1"/>
  <c r="I1220" i="1" l="1"/>
  <c r="J1220" i="1" s="1"/>
  <c r="K1220" i="1" s="1"/>
  <c r="L1220" i="1" s="1"/>
  <c r="M1220" i="1" s="1"/>
  <c r="G1222" i="1"/>
  <c r="H1221" i="1"/>
  <c r="N1219" i="1"/>
  <c r="E1224" i="1"/>
  <c r="F1224" i="1" s="1"/>
  <c r="I1221" i="1" l="1"/>
  <c r="J1221" i="1" s="1"/>
  <c r="K1221" i="1" s="1"/>
  <c r="L1221" i="1" s="1"/>
  <c r="M1221" i="1" s="1"/>
  <c r="G1223" i="1"/>
  <c r="H1222" i="1"/>
  <c r="N1220" i="1"/>
  <c r="E1225" i="1"/>
  <c r="F1225" i="1" s="1"/>
  <c r="I1222" i="1" l="1"/>
  <c r="J1222" i="1" s="1"/>
  <c r="G1224" i="1"/>
  <c r="H1223" i="1"/>
  <c r="N1221" i="1"/>
  <c r="E1226" i="1"/>
  <c r="F1226" i="1" s="1"/>
  <c r="I1223" i="1" l="1"/>
  <c r="J1223" i="1" s="1"/>
  <c r="K1223" i="1" s="1"/>
  <c r="L1223" i="1" s="1"/>
  <c r="G1225" i="1"/>
  <c r="H1224" i="1"/>
  <c r="K1222" i="1"/>
  <c r="L1222" i="1" s="1"/>
  <c r="M1222" i="1" s="1"/>
  <c r="E1227" i="1"/>
  <c r="F1227" i="1" s="1"/>
  <c r="I1224" i="1" l="1"/>
  <c r="J1224" i="1" s="1"/>
  <c r="K1224" i="1" s="1"/>
  <c r="L1224" i="1" s="1"/>
  <c r="G1226" i="1"/>
  <c r="H1225" i="1"/>
  <c r="M1223" i="1"/>
  <c r="N1223" i="1" s="1"/>
  <c r="N1222" i="1"/>
  <c r="E1228" i="1"/>
  <c r="F1228" i="1" s="1"/>
  <c r="I1225" i="1" l="1"/>
  <c r="J1225" i="1" s="1"/>
  <c r="K1225" i="1" s="1"/>
  <c r="L1225" i="1" s="1"/>
  <c r="G1227" i="1"/>
  <c r="H1226" i="1"/>
  <c r="M1224" i="1"/>
  <c r="N1224" i="1" s="1"/>
  <c r="E1229" i="1"/>
  <c r="F1229" i="1" s="1"/>
  <c r="I1226" i="1" l="1"/>
  <c r="J1226" i="1" s="1"/>
  <c r="K1226" i="1" s="1"/>
  <c r="L1226" i="1" s="1"/>
  <c r="G1228" i="1"/>
  <c r="H1227" i="1"/>
  <c r="M1225" i="1"/>
  <c r="N1225" i="1" s="1"/>
  <c r="E1230" i="1"/>
  <c r="F1230" i="1" s="1"/>
  <c r="I1227" i="1" l="1"/>
  <c r="J1227" i="1" s="1"/>
  <c r="K1227" i="1" s="1"/>
  <c r="L1227" i="1" s="1"/>
  <c r="G1229" i="1"/>
  <c r="H1228" i="1"/>
  <c r="M1226" i="1"/>
  <c r="N1226" i="1" s="1"/>
  <c r="E1231" i="1"/>
  <c r="F1231" i="1" s="1"/>
  <c r="I1228" i="1" l="1"/>
  <c r="J1228" i="1" s="1"/>
  <c r="K1228" i="1" s="1"/>
  <c r="L1228" i="1" s="1"/>
  <c r="G1230" i="1"/>
  <c r="H1229" i="1"/>
  <c r="M1227" i="1"/>
  <c r="N1227" i="1" s="1"/>
  <c r="E1232" i="1"/>
  <c r="F1232" i="1" s="1"/>
  <c r="I1229" i="1" l="1"/>
  <c r="J1229" i="1" s="1"/>
  <c r="K1229" i="1" s="1"/>
  <c r="L1229" i="1" s="1"/>
  <c r="G1231" i="1"/>
  <c r="H1230" i="1"/>
  <c r="M1228" i="1"/>
  <c r="N1228" i="1" s="1"/>
  <c r="E1233" i="1"/>
  <c r="F1233" i="1" s="1"/>
  <c r="I1230" i="1" l="1"/>
  <c r="J1230" i="1" s="1"/>
  <c r="K1230" i="1" s="1"/>
  <c r="L1230" i="1" s="1"/>
  <c r="G1232" i="1"/>
  <c r="H1231" i="1"/>
  <c r="M1229" i="1"/>
  <c r="N1229" i="1" s="1"/>
  <c r="E1234" i="1"/>
  <c r="F1234" i="1" s="1"/>
  <c r="I1231" i="1" l="1"/>
  <c r="J1231" i="1" s="1"/>
  <c r="K1231" i="1" s="1"/>
  <c r="L1231" i="1" s="1"/>
  <c r="M1231" i="1" s="1"/>
  <c r="M1230" i="1"/>
  <c r="N1230" i="1" s="1"/>
  <c r="G1233" i="1"/>
  <c r="H1232" i="1"/>
  <c r="E1235" i="1"/>
  <c r="F1235" i="1" s="1"/>
  <c r="I1232" i="1" l="1"/>
  <c r="J1232" i="1" s="1"/>
  <c r="K1232" i="1" s="1"/>
  <c r="L1232" i="1" s="1"/>
  <c r="M1232" i="1" s="1"/>
  <c r="G1234" i="1"/>
  <c r="H1233" i="1"/>
  <c r="N1231" i="1"/>
  <c r="E1236" i="1"/>
  <c r="F1236" i="1" s="1"/>
  <c r="I1233" i="1" l="1"/>
  <c r="J1233" i="1" s="1"/>
  <c r="K1233" i="1" s="1"/>
  <c r="L1233" i="1" s="1"/>
  <c r="M1233" i="1" s="1"/>
  <c r="N1233" i="1" s="1"/>
  <c r="G1235" i="1"/>
  <c r="H1234" i="1"/>
  <c r="N1232" i="1"/>
  <c r="E1237" i="1"/>
  <c r="F1237" i="1" s="1"/>
  <c r="I1234" i="1" l="1"/>
  <c r="J1234" i="1" s="1"/>
  <c r="K1234" i="1" s="1"/>
  <c r="L1234" i="1" s="1"/>
  <c r="M1234" i="1" s="1"/>
  <c r="G1236" i="1"/>
  <c r="H1235" i="1"/>
  <c r="E1238" i="1"/>
  <c r="F1238" i="1" s="1"/>
  <c r="I1235" i="1" l="1"/>
  <c r="J1235" i="1" s="1"/>
  <c r="K1235" i="1" s="1"/>
  <c r="L1235" i="1" s="1"/>
  <c r="M1235" i="1" s="1"/>
  <c r="N1235" i="1" s="1"/>
  <c r="G1237" i="1"/>
  <c r="H1236" i="1"/>
  <c r="N1234" i="1"/>
  <c r="E1239" i="1"/>
  <c r="F1239" i="1" s="1"/>
  <c r="I1236" i="1" l="1"/>
  <c r="J1236" i="1" s="1"/>
  <c r="K1236" i="1" s="1"/>
  <c r="L1236" i="1" s="1"/>
  <c r="M1236" i="1" s="1"/>
  <c r="N1236" i="1" s="1"/>
  <c r="G1238" i="1"/>
  <c r="H1237" i="1"/>
  <c r="E1240" i="1"/>
  <c r="F1240" i="1" s="1"/>
  <c r="I1237" i="1" l="1"/>
  <c r="J1237" i="1" s="1"/>
  <c r="K1237" i="1" s="1"/>
  <c r="L1237" i="1" s="1"/>
  <c r="M1237" i="1" s="1"/>
  <c r="N1237" i="1" s="1"/>
  <c r="G1239" i="1"/>
  <c r="H1238" i="1"/>
  <c r="E1241" i="1"/>
  <c r="F1241" i="1" s="1"/>
  <c r="I1238" i="1" l="1"/>
  <c r="J1238" i="1" s="1"/>
  <c r="K1238" i="1" s="1"/>
  <c r="L1238" i="1" s="1"/>
  <c r="M1238" i="1" s="1"/>
  <c r="G1240" i="1"/>
  <c r="H1239" i="1"/>
  <c r="E1242" i="1"/>
  <c r="F1242" i="1" s="1"/>
  <c r="I1239" i="1" l="1"/>
  <c r="J1239" i="1" s="1"/>
  <c r="K1239" i="1" s="1"/>
  <c r="L1239" i="1" s="1"/>
  <c r="M1239" i="1" s="1"/>
  <c r="N1239" i="1" s="1"/>
  <c r="G1241" i="1"/>
  <c r="H1240" i="1"/>
  <c r="N1238" i="1"/>
  <c r="E1243" i="1"/>
  <c r="F1243" i="1" s="1"/>
  <c r="I1240" i="1" l="1"/>
  <c r="J1240" i="1" s="1"/>
  <c r="K1240" i="1" s="1"/>
  <c r="L1240" i="1" s="1"/>
  <c r="M1240" i="1" s="1"/>
  <c r="N1240" i="1" s="1"/>
  <c r="G1242" i="1"/>
  <c r="H1241" i="1"/>
  <c r="E1244" i="1"/>
  <c r="F1244" i="1" s="1"/>
  <c r="I1241" i="1" l="1"/>
  <c r="J1241" i="1" s="1"/>
  <c r="K1241" i="1" s="1"/>
  <c r="L1241" i="1" s="1"/>
  <c r="M1241" i="1" s="1"/>
  <c r="N1241" i="1" s="1"/>
  <c r="G1243" i="1"/>
  <c r="H1242" i="1"/>
  <c r="E1245" i="1"/>
  <c r="F1245" i="1" s="1"/>
  <c r="I1242" i="1" l="1"/>
  <c r="J1242" i="1" s="1"/>
  <c r="K1242" i="1" s="1"/>
  <c r="L1242" i="1" s="1"/>
  <c r="M1242" i="1" s="1"/>
  <c r="N1242" i="1" s="1"/>
  <c r="G1244" i="1"/>
  <c r="H1243" i="1"/>
  <c r="E1246" i="1"/>
  <c r="F1246" i="1" s="1"/>
  <c r="I1243" i="1" l="1"/>
  <c r="J1243" i="1" s="1"/>
  <c r="K1243" i="1" s="1"/>
  <c r="L1243" i="1" s="1"/>
  <c r="M1243" i="1" s="1"/>
  <c r="N1243" i="1" s="1"/>
  <c r="G1245" i="1"/>
  <c r="H1244" i="1"/>
  <c r="E1247" i="1"/>
  <c r="F1247" i="1" s="1"/>
  <c r="I1244" i="1" l="1"/>
  <c r="J1244" i="1" s="1"/>
  <c r="K1244" i="1" s="1"/>
  <c r="L1244" i="1" s="1"/>
  <c r="M1244" i="1" s="1"/>
  <c r="G1246" i="1"/>
  <c r="H1245" i="1"/>
  <c r="E1248" i="1"/>
  <c r="F1248" i="1" s="1"/>
  <c r="I1245" i="1" l="1"/>
  <c r="J1245" i="1" s="1"/>
  <c r="K1245" i="1" s="1"/>
  <c r="L1245" i="1" s="1"/>
  <c r="M1245" i="1" s="1"/>
  <c r="N1245" i="1" s="1"/>
  <c r="G1247" i="1"/>
  <c r="H1246" i="1"/>
  <c r="N1244" i="1"/>
  <c r="E1249" i="1"/>
  <c r="F1249" i="1" s="1"/>
  <c r="I1246" i="1" l="1"/>
  <c r="J1246" i="1" s="1"/>
  <c r="K1246" i="1" s="1"/>
  <c r="L1246" i="1" s="1"/>
  <c r="M1246" i="1" s="1"/>
  <c r="G1248" i="1"/>
  <c r="H1247" i="1"/>
  <c r="E1250" i="1"/>
  <c r="F1250" i="1" s="1"/>
  <c r="I1247" i="1" l="1"/>
  <c r="J1247" i="1" s="1"/>
  <c r="K1247" i="1" s="1"/>
  <c r="L1247" i="1" s="1"/>
  <c r="M1247" i="1" s="1"/>
  <c r="G1249" i="1"/>
  <c r="H1248" i="1"/>
  <c r="N1246" i="1"/>
  <c r="E1251" i="1"/>
  <c r="F1251" i="1" s="1"/>
  <c r="I1248" i="1" l="1"/>
  <c r="J1248" i="1" s="1"/>
  <c r="K1248" i="1" s="1"/>
  <c r="L1248" i="1" s="1"/>
  <c r="M1248" i="1" s="1"/>
  <c r="G1250" i="1"/>
  <c r="H1249" i="1"/>
  <c r="N1247" i="1"/>
  <c r="E1252" i="1"/>
  <c r="F1252" i="1" s="1"/>
  <c r="I1249" i="1" l="1"/>
  <c r="J1249" i="1" s="1"/>
  <c r="K1249" i="1" s="1"/>
  <c r="L1249" i="1" s="1"/>
  <c r="M1249" i="1" s="1"/>
  <c r="G1251" i="1"/>
  <c r="H1250" i="1"/>
  <c r="N1248" i="1"/>
  <c r="E1253" i="1"/>
  <c r="F1253" i="1" s="1"/>
  <c r="I1250" i="1" l="1"/>
  <c r="J1250" i="1" s="1"/>
  <c r="K1250" i="1" s="1"/>
  <c r="L1250" i="1" s="1"/>
  <c r="M1250" i="1" s="1"/>
  <c r="G1252" i="1"/>
  <c r="H1251" i="1"/>
  <c r="N1249" i="1"/>
  <c r="E1254" i="1"/>
  <c r="F1254" i="1" s="1"/>
  <c r="I1251" i="1" l="1"/>
  <c r="J1251" i="1" s="1"/>
  <c r="K1251" i="1" s="1"/>
  <c r="L1251" i="1" s="1"/>
  <c r="M1251" i="1" s="1"/>
  <c r="G1253" i="1"/>
  <c r="H1252" i="1"/>
  <c r="N1250" i="1"/>
  <c r="E1255" i="1"/>
  <c r="F1255" i="1" s="1"/>
  <c r="I1252" i="1" l="1"/>
  <c r="J1252" i="1" s="1"/>
  <c r="K1252" i="1" s="1"/>
  <c r="L1252" i="1" s="1"/>
  <c r="M1252" i="1" s="1"/>
  <c r="N1252" i="1" s="1"/>
  <c r="G1254" i="1"/>
  <c r="H1253" i="1"/>
  <c r="N1251" i="1"/>
  <c r="E1256" i="1"/>
  <c r="F1256" i="1" s="1"/>
  <c r="I1253" i="1" l="1"/>
  <c r="J1253" i="1" s="1"/>
  <c r="K1253" i="1" s="1"/>
  <c r="L1253" i="1" s="1"/>
  <c r="M1253" i="1" s="1"/>
  <c r="N1253" i="1" s="1"/>
  <c r="G1255" i="1"/>
  <c r="H1254" i="1"/>
  <c r="E1257" i="1"/>
  <c r="F1257" i="1" s="1"/>
  <c r="I1254" i="1" l="1"/>
  <c r="J1254" i="1" s="1"/>
  <c r="K1254" i="1" s="1"/>
  <c r="L1254" i="1" s="1"/>
  <c r="M1254" i="1" s="1"/>
  <c r="N1254" i="1" s="1"/>
  <c r="G1256" i="1"/>
  <c r="H1255" i="1"/>
  <c r="E1258" i="1"/>
  <c r="F1258" i="1" s="1"/>
  <c r="I1255" i="1" l="1"/>
  <c r="J1255" i="1" s="1"/>
  <c r="K1255" i="1" s="1"/>
  <c r="L1255" i="1" s="1"/>
  <c r="M1255" i="1" s="1"/>
  <c r="N1255" i="1" s="1"/>
  <c r="G1257" i="1"/>
  <c r="H1256" i="1"/>
  <c r="E1259" i="1"/>
  <c r="F1259" i="1" s="1"/>
  <c r="I1256" i="1" l="1"/>
  <c r="J1256" i="1" s="1"/>
  <c r="K1256" i="1" s="1"/>
  <c r="L1256" i="1" s="1"/>
  <c r="M1256" i="1" s="1"/>
  <c r="N1256" i="1" s="1"/>
  <c r="G1258" i="1"/>
  <c r="H1257" i="1"/>
  <c r="E1260" i="1"/>
  <c r="F1260" i="1" s="1"/>
  <c r="I1257" i="1" l="1"/>
  <c r="J1257" i="1" s="1"/>
  <c r="K1257" i="1" s="1"/>
  <c r="L1257" i="1" s="1"/>
  <c r="M1257" i="1" s="1"/>
  <c r="N1257" i="1" s="1"/>
  <c r="G1259" i="1"/>
  <c r="H1258" i="1"/>
  <c r="E1261" i="1"/>
  <c r="F1261" i="1" s="1"/>
  <c r="I1258" i="1" l="1"/>
  <c r="J1258" i="1" s="1"/>
  <c r="K1258" i="1" s="1"/>
  <c r="L1258" i="1" s="1"/>
  <c r="M1258" i="1" s="1"/>
  <c r="G1260" i="1"/>
  <c r="H1259" i="1"/>
  <c r="E1262" i="1"/>
  <c r="F1262" i="1" s="1"/>
  <c r="I1259" i="1" l="1"/>
  <c r="J1259" i="1" s="1"/>
  <c r="K1259" i="1" s="1"/>
  <c r="L1259" i="1" s="1"/>
  <c r="M1259" i="1" s="1"/>
  <c r="G1261" i="1"/>
  <c r="H1260" i="1"/>
  <c r="N1258" i="1"/>
  <c r="E1263" i="1"/>
  <c r="F1263" i="1" s="1"/>
  <c r="I1260" i="1" l="1"/>
  <c r="J1260" i="1" s="1"/>
  <c r="K1260" i="1" s="1"/>
  <c r="L1260" i="1" s="1"/>
  <c r="M1260" i="1" s="1"/>
  <c r="N1260" i="1" s="1"/>
  <c r="G1262" i="1"/>
  <c r="H1261" i="1"/>
  <c r="N1259" i="1"/>
  <c r="E1264" i="1"/>
  <c r="F1264" i="1" s="1"/>
  <c r="I1261" i="1" l="1"/>
  <c r="J1261" i="1" s="1"/>
  <c r="G1263" i="1"/>
  <c r="H1262" i="1"/>
  <c r="E1265" i="1"/>
  <c r="F1265" i="1" s="1"/>
  <c r="I1262" i="1" l="1"/>
  <c r="J1262" i="1" s="1"/>
  <c r="K1262" i="1" s="1"/>
  <c r="L1262" i="1" s="1"/>
  <c r="G1264" i="1"/>
  <c r="H1263" i="1"/>
  <c r="K1261" i="1"/>
  <c r="L1261" i="1" s="1"/>
  <c r="M1261" i="1" s="1"/>
  <c r="N1261" i="1" s="1"/>
  <c r="E1266" i="1"/>
  <c r="F1266" i="1" s="1"/>
  <c r="I1263" i="1" l="1"/>
  <c r="J1263" i="1" s="1"/>
  <c r="K1263" i="1" s="1"/>
  <c r="L1263" i="1" s="1"/>
  <c r="G1265" i="1"/>
  <c r="H1264" i="1"/>
  <c r="M1262" i="1"/>
  <c r="N1262" i="1" s="1"/>
  <c r="E1267" i="1"/>
  <c r="F1267" i="1" s="1"/>
  <c r="I1264" i="1" l="1"/>
  <c r="J1264" i="1" s="1"/>
  <c r="K1264" i="1" s="1"/>
  <c r="L1264" i="1" s="1"/>
  <c r="G1266" i="1"/>
  <c r="H1265" i="1"/>
  <c r="M1263" i="1"/>
  <c r="N1263" i="1" s="1"/>
  <c r="E1268" i="1"/>
  <c r="F1268" i="1" s="1"/>
  <c r="I1265" i="1" l="1"/>
  <c r="J1265" i="1" s="1"/>
  <c r="K1265" i="1" s="1"/>
  <c r="L1265" i="1" s="1"/>
  <c r="G1267" i="1"/>
  <c r="H1266" i="1"/>
  <c r="M1264" i="1"/>
  <c r="N1264" i="1" s="1"/>
  <c r="E1269" i="1"/>
  <c r="F1269" i="1" s="1"/>
  <c r="I1266" i="1" l="1"/>
  <c r="J1266" i="1" s="1"/>
  <c r="K1266" i="1" s="1"/>
  <c r="L1266" i="1" s="1"/>
  <c r="G1268" i="1"/>
  <c r="H1267" i="1"/>
  <c r="M1265" i="1"/>
  <c r="N1265" i="1" s="1"/>
  <c r="E1270" i="1"/>
  <c r="F1270" i="1" s="1"/>
  <c r="I1267" i="1" l="1"/>
  <c r="J1267" i="1" s="1"/>
  <c r="K1267" i="1" s="1"/>
  <c r="L1267" i="1" s="1"/>
  <c r="G1269" i="1"/>
  <c r="H1268" i="1"/>
  <c r="M1266" i="1"/>
  <c r="N1266" i="1" s="1"/>
  <c r="E1271" i="1"/>
  <c r="F1271" i="1" s="1"/>
  <c r="I1268" i="1" l="1"/>
  <c r="J1268" i="1" s="1"/>
  <c r="K1268" i="1" s="1"/>
  <c r="L1268" i="1" s="1"/>
  <c r="G1270" i="1"/>
  <c r="H1269" i="1"/>
  <c r="M1267" i="1"/>
  <c r="N1267" i="1" s="1"/>
  <c r="E1272" i="1"/>
  <c r="F1272" i="1" s="1"/>
  <c r="I1269" i="1" l="1"/>
  <c r="J1269" i="1" s="1"/>
  <c r="K1269" i="1" s="1"/>
  <c r="L1269" i="1" s="1"/>
  <c r="G1271" i="1"/>
  <c r="H1270" i="1"/>
  <c r="M1268" i="1"/>
  <c r="N1268" i="1" s="1"/>
  <c r="E1273" i="1"/>
  <c r="F1273" i="1" s="1"/>
  <c r="I1270" i="1" l="1"/>
  <c r="J1270" i="1" s="1"/>
  <c r="K1270" i="1" s="1"/>
  <c r="L1270" i="1" s="1"/>
  <c r="G1272" i="1"/>
  <c r="H1271" i="1"/>
  <c r="M1269" i="1"/>
  <c r="N1269" i="1" s="1"/>
  <c r="E1274" i="1"/>
  <c r="F1274" i="1" s="1"/>
  <c r="I1271" i="1" l="1"/>
  <c r="J1271" i="1" s="1"/>
  <c r="G1273" i="1"/>
  <c r="H1272" i="1"/>
  <c r="M1270" i="1"/>
  <c r="E1275" i="1"/>
  <c r="F1275" i="1" s="1"/>
  <c r="I1272" i="1" l="1"/>
  <c r="J1272" i="1" s="1"/>
  <c r="K1272" i="1" s="1"/>
  <c r="L1272" i="1" s="1"/>
  <c r="G1274" i="1"/>
  <c r="H1273" i="1"/>
  <c r="K1271" i="1"/>
  <c r="L1271" i="1" s="1"/>
  <c r="M1271" i="1" s="1"/>
  <c r="N1271" i="1" s="1"/>
  <c r="N1270" i="1"/>
  <c r="E1276" i="1"/>
  <c r="F1276" i="1" s="1"/>
  <c r="I1273" i="1" l="1"/>
  <c r="J1273" i="1" s="1"/>
  <c r="K1273" i="1" s="1"/>
  <c r="L1273" i="1" s="1"/>
  <c r="G1275" i="1"/>
  <c r="H1274" i="1"/>
  <c r="M1272" i="1"/>
  <c r="N1272" i="1" s="1"/>
  <c r="E1277" i="1"/>
  <c r="F1277" i="1" s="1"/>
  <c r="I1274" i="1" l="1"/>
  <c r="J1274" i="1" s="1"/>
  <c r="K1274" i="1" s="1"/>
  <c r="L1274" i="1" s="1"/>
  <c r="G1276" i="1"/>
  <c r="H1275" i="1"/>
  <c r="M1273" i="1"/>
  <c r="N1273" i="1" s="1"/>
  <c r="E1278" i="1"/>
  <c r="F1278" i="1" s="1"/>
  <c r="I1275" i="1" l="1"/>
  <c r="J1275" i="1" s="1"/>
  <c r="K1275" i="1" s="1"/>
  <c r="L1275" i="1" s="1"/>
  <c r="G1277" i="1"/>
  <c r="H1276" i="1"/>
  <c r="M1274" i="1"/>
  <c r="N1274" i="1" s="1"/>
  <c r="E1279" i="1"/>
  <c r="F1279" i="1" s="1"/>
  <c r="I1276" i="1" l="1"/>
  <c r="J1276" i="1" s="1"/>
  <c r="K1276" i="1" s="1"/>
  <c r="L1276" i="1" s="1"/>
  <c r="G1278" i="1"/>
  <c r="H1277" i="1"/>
  <c r="M1275" i="1"/>
  <c r="N1275" i="1" s="1"/>
  <c r="E1280" i="1"/>
  <c r="F1280" i="1" s="1"/>
  <c r="I1277" i="1" l="1"/>
  <c r="J1277" i="1" s="1"/>
  <c r="K1277" i="1" s="1"/>
  <c r="L1277" i="1" s="1"/>
  <c r="G1279" i="1"/>
  <c r="H1278" i="1"/>
  <c r="M1276" i="1"/>
  <c r="N1276" i="1" s="1"/>
  <c r="E1281" i="1"/>
  <c r="F1281" i="1" s="1"/>
  <c r="I1278" i="1" l="1"/>
  <c r="J1278" i="1" s="1"/>
  <c r="K1278" i="1" s="1"/>
  <c r="L1278" i="1" s="1"/>
  <c r="G1280" i="1"/>
  <c r="H1279" i="1"/>
  <c r="M1277" i="1"/>
  <c r="N1277" i="1" s="1"/>
  <c r="E1282" i="1"/>
  <c r="F1282" i="1" s="1"/>
  <c r="I1279" i="1" l="1"/>
  <c r="J1279" i="1" s="1"/>
  <c r="K1279" i="1" s="1"/>
  <c r="L1279" i="1" s="1"/>
  <c r="G1281" i="1"/>
  <c r="H1280" i="1"/>
  <c r="M1278" i="1"/>
  <c r="N1278" i="1" s="1"/>
  <c r="E1283" i="1"/>
  <c r="F1283" i="1" s="1"/>
  <c r="I1280" i="1" l="1"/>
  <c r="J1280" i="1" s="1"/>
  <c r="K1280" i="1" s="1"/>
  <c r="L1280" i="1" s="1"/>
  <c r="G1282" i="1"/>
  <c r="H1281" i="1"/>
  <c r="M1279" i="1"/>
  <c r="N1279" i="1" s="1"/>
  <c r="E1284" i="1"/>
  <c r="F1284" i="1" s="1"/>
  <c r="I1281" i="1" l="1"/>
  <c r="J1281" i="1" s="1"/>
  <c r="K1281" i="1" s="1"/>
  <c r="L1281" i="1" s="1"/>
  <c r="G1283" i="1"/>
  <c r="H1282" i="1"/>
  <c r="M1280" i="1"/>
  <c r="N1280" i="1" s="1"/>
  <c r="E1285" i="1"/>
  <c r="F1285" i="1" s="1"/>
  <c r="I1282" i="1" l="1"/>
  <c r="J1282" i="1" s="1"/>
  <c r="K1282" i="1" s="1"/>
  <c r="L1282" i="1" s="1"/>
  <c r="M1281" i="1"/>
  <c r="N1281" i="1" s="1"/>
  <c r="G1284" i="1"/>
  <c r="H1283" i="1"/>
  <c r="E1286" i="1"/>
  <c r="F1286" i="1" s="1"/>
  <c r="I1283" i="1" l="1"/>
  <c r="J1283" i="1" s="1"/>
  <c r="K1283" i="1" s="1"/>
  <c r="L1283" i="1" s="1"/>
  <c r="M1282" i="1"/>
  <c r="N1282" i="1" s="1"/>
  <c r="G1285" i="1"/>
  <c r="H1284" i="1"/>
  <c r="E1287" i="1"/>
  <c r="F1287" i="1" s="1"/>
  <c r="I1284" i="1" l="1"/>
  <c r="J1284" i="1" s="1"/>
  <c r="K1284" i="1" s="1"/>
  <c r="L1284" i="1" s="1"/>
  <c r="M1284" i="1" s="1"/>
  <c r="N1284" i="1" s="1"/>
  <c r="M1283" i="1"/>
  <c r="N1283" i="1" s="1"/>
  <c r="G1286" i="1"/>
  <c r="H1285" i="1"/>
  <c r="E1288" i="1"/>
  <c r="F1288" i="1" s="1"/>
  <c r="I1285" i="1" l="1"/>
  <c r="J1285" i="1" s="1"/>
  <c r="K1285" i="1" s="1"/>
  <c r="L1285" i="1" s="1"/>
  <c r="M1285" i="1" s="1"/>
  <c r="N1285" i="1" s="1"/>
  <c r="G1287" i="1"/>
  <c r="H1286" i="1"/>
  <c r="E1289" i="1"/>
  <c r="F1289" i="1" s="1"/>
  <c r="I1286" i="1" l="1"/>
  <c r="J1286" i="1" s="1"/>
  <c r="K1286" i="1" s="1"/>
  <c r="L1286" i="1" s="1"/>
  <c r="M1286" i="1" s="1"/>
  <c r="N1286" i="1" s="1"/>
  <c r="G1288" i="1"/>
  <c r="H1287" i="1"/>
  <c r="E1290" i="1"/>
  <c r="F1290" i="1" s="1"/>
  <c r="I1287" i="1" l="1"/>
  <c r="J1287" i="1" s="1"/>
  <c r="K1287" i="1" s="1"/>
  <c r="L1287" i="1" s="1"/>
  <c r="M1287" i="1" s="1"/>
  <c r="N1287" i="1" s="1"/>
  <c r="G1289" i="1"/>
  <c r="H1288" i="1"/>
  <c r="E1291" i="1"/>
  <c r="F1291" i="1" s="1"/>
  <c r="I1288" i="1" l="1"/>
  <c r="J1288" i="1" s="1"/>
  <c r="K1288" i="1" s="1"/>
  <c r="L1288" i="1" s="1"/>
  <c r="M1288" i="1" s="1"/>
  <c r="N1288" i="1" s="1"/>
  <c r="G1290" i="1"/>
  <c r="H1289" i="1"/>
  <c r="E1292" i="1"/>
  <c r="F1292" i="1" s="1"/>
  <c r="I1289" i="1" l="1"/>
  <c r="J1289" i="1" s="1"/>
  <c r="K1289" i="1" s="1"/>
  <c r="L1289" i="1" s="1"/>
  <c r="M1289" i="1" s="1"/>
  <c r="G1291" i="1"/>
  <c r="H1290" i="1"/>
  <c r="E1293" i="1"/>
  <c r="F1293" i="1" s="1"/>
  <c r="I1290" i="1" l="1"/>
  <c r="J1290" i="1" s="1"/>
  <c r="K1290" i="1" s="1"/>
  <c r="L1290" i="1" s="1"/>
  <c r="M1290" i="1" s="1"/>
  <c r="G1292" i="1"/>
  <c r="H1291" i="1"/>
  <c r="N1289" i="1"/>
  <c r="E1294" i="1"/>
  <c r="F1294" i="1" s="1"/>
  <c r="I1291" i="1" l="1"/>
  <c r="J1291" i="1" s="1"/>
  <c r="K1291" i="1" s="1"/>
  <c r="L1291" i="1" s="1"/>
  <c r="M1291" i="1" s="1"/>
  <c r="N1291" i="1" s="1"/>
  <c r="G1293" i="1"/>
  <c r="H1292" i="1"/>
  <c r="N1290" i="1"/>
  <c r="E1295" i="1"/>
  <c r="F1295" i="1" s="1"/>
  <c r="I1292" i="1" l="1"/>
  <c r="J1292" i="1" s="1"/>
  <c r="K1292" i="1" s="1"/>
  <c r="L1292" i="1" s="1"/>
  <c r="M1292" i="1" s="1"/>
  <c r="N1292" i="1" s="1"/>
  <c r="G1294" i="1"/>
  <c r="H1293" i="1"/>
  <c r="E1296" i="1"/>
  <c r="F1296" i="1" s="1"/>
  <c r="I1293" i="1" l="1"/>
  <c r="J1293" i="1" s="1"/>
  <c r="K1293" i="1" s="1"/>
  <c r="L1293" i="1" s="1"/>
  <c r="M1293" i="1" s="1"/>
  <c r="N1293" i="1" s="1"/>
  <c r="G1295" i="1"/>
  <c r="H1294" i="1"/>
  <c r="E1297" i="1"/>
  <c r="F1297" i="1" s="1"/>
  <c r="I1294" i="1" l="1"/>
  <c r="J1294" i="1" s="1"/>
  <c r="K1294" i="1" s="1"/>
  <c r="L1294" i="1" s="1"/>
  <c r="M1294" i="1" s="1"/>
  <c r="G1296" i="1"/>
  <c r="H1295" i="1"/>
  <c r="E1298" i="1"/>
  <c r="F1298" i="1" s="1"/>
  <c r="I1295" i="1" l="1"/>
  <c r="J1295" i="1" s="1"/>
  <c r="K1295" i="1" s="1"/>
  <c r="L1295" i="1" s="1"/>
  <c r="M1295" i="1" s="1"/>
  <c r="N1295" i="1" s="1"/>
  <c r="G1297" i="1"/>
  <c r="H1296" i="1"/>
  <c r="N1294" i="1"/>
  <c r="E1299" i="1"/>
  <c r="F1299" i="1" s="1"/>
  <c r="I1296" i="1" l="1"/>
  <c r="J1296" i="1" s="1"/>
  <c r="K1296" i="1" s="1"/>
  <c r="L1296" i="1" s="1"/>
  <c r="M1296" i="1" s="1"/>
  <c r="N1296" i="1" s="1"/>
  <c r="G1298" i="1"/>
  <c r="H1297" i="1"/>
  <c r="E1300" i="1"/>
  <c r="F1300" i="1" s="1"/>
  <c r="I1297" i="1" l="1"/>
  <c r="J1297" i="1" s="1"/>
  <c r="K1297" i="1" s="1"/>
  <c r="L1297" i="1" s="1"/>
  <c r="M1297" i="1" s="1"/>
  <c r="N1297" i="1" s="1"/>
  <c r="G1299" i="1"/>
  <c r="H1298" i="1"/>
  <c r="E1301" i="1"/>
  <c r="F1301" i="1" s="1"/>
  <c r="I1298" i="1" l="1"/>
  <c r="J1298" i="1" s="1"/>
  <c r="K1298" i="1" s="1"/>
  <c r="L1298" i="1" s="1"/>
  <c r="M1298" i="1" s="1"/>
  <c r="N1298" i="1" s="1"/>
  <c r="G1300" i="1"/>
  <c r="H1299" i="1"/>
  <c r="E1302" i="1"/>
  <c r="F1302" i="1" s="1"/>
  <c r="I1299" i="1" l="1"/>
  <c r="J1299" i="1" s="1"/>
  <c r="K1299" i="1" s="1"/>
  <c r="L1299" i="1" s="1"/>
  <c r="M1299" i="1" s="1"/>
  <c r="N1299" i="1" s="1"/>
  <c r="G1301" i="1"/>
  <c r="H1300" i="1"/>
  <c r="E1303" i="1"/>
  <c r="F1303" i="1" s="1"/>
  <c r="I1300" i="1" l="1"/>
  <c r="J1300" i="1" s="1"/>
  <c r="K1300" i="1" s="1"/>
  <c r="L1300" i="1" s="1"/>
  <c r="M1300" i="1" s="1"/>
  <c r="G1302" i="1"/>
  <c r="H1301" i="1"/>
  <c r="E1304" i="1"/>
  <c r="F1304" i="1" s="1"/>
  <c r="I1301" i="1" l="1"/>
  <c r="J1301" i="1" s="1"/>
  <c r="K1301" i="1" s="1"/>
  <c r="L1301" i="1" s="1"/>
  <c r="M1301" i="1" s="1"/>
  <c r="N1301" i="1" s="1"/>
  <c r="G1303" i="1"/>
  <c r="H1302" i="1"/>
  <c r="N1300" i="1"/>
  <c r="E1305" i="1"/>
  <c r="F1305" i="1" s="1"/>
  <c r="I1302" i="1" l="1"/>
  <c r="J1302" i="1" s="1"/>
  <c r="K1302" i="1" s="1"/>
  <c r="L1302" i="1" s="1"/>
  <c r="M1302" i="1" s="1"/>
  <c r="N1302" i="1" s="1"/>
  <c r="G1304" i="1"/>
  <c r="H1303" i="1"/>
  <c r="E1306" i="1"/>
  <c r="F1306" i="1" s="1"/>
  <c r="I1303" i="1" l="1"/>
  <c r="J1303" i="1" s="1"/>
  <c r="K1303" i="1" s="1"/>
  <c r="L1303" i="1" s="1"/>
  <c r="M1303" i="1" s="1"/>
  <c r="N1303" i="1" s="1"/>
  <c r="G1305" i="1"/>
  <c r="H1304" i="1"/>
  <c r="E1307" i="1"/>
  <c r="F1307" i="1" s="1"/>
  <c r="I1304" i="1" l="1"/>
  <c r="J1304" i="1" s="1"/>
  <c r="K1304" i="1" s="1"/>
  <c r="L1304" i="1" s="1"/>
  <c r="M1304" i="1" s="1"/>
  <c r="N1304" i="1" s="1"/>
  <c r="G1306" i="1"/>
  <c r="H1305" i="1"/>
  <c r="E1308" i="1"/>
  <c r="F1308" i="1" s="1"/>
  <c r="I1305" i="1" l="1"/>
  <c r="J1305" i="1" s="1"/>
  <c r="K1305" i="1" s="1"/>
  <c r="L1305" i="1" s="1"/>
  <c r="M1305" i="1" s="1"/>
  <c r="N1305" i="1" s="1"/>
  <c r="G1307" i="1"/>
  <c r="H1306" i="1"/>
  <c r="E1309" i="1"/>
  <c r="F1309" i="1" s="1"/>
  <c r="I1306" i="1" l="1"/>
  <c r="J1306" i="1" s="1"/>
  <c r="K1306" i="1" s="1"/>
  <c r="L1306" i="1" s="1"/>
  <c r="M1306" i="1" s="1"/>
  <c r="N1306" i="1" s="1"/>
  <c r="G1308" i="1"/>
  <c r="H1307" i="1"/>
  <c r="E1310" i="1"/>
  <c r="F1310" i="1" s="1"/>
  <c r="I1307" i="1" l="1"/>
  <c r="J1307" i="1" s="1"/>
  <c r="K1307" i="1" s="1"/>
  <c r="L1307" i="1" s="1"/>
  <c r="M1307" i="1" s="1"/>
  <c r="G1309" i="1"/>
  <c r="H1308" i="1"/>
  <c r="E1311" i="1"/>
  <c r="F1311" i="1" s="1"/>
  <c r="I1308" i="1" l="1"/>
  <c r="J1308" i="1" s="1"/>
  <c r="K1308" i="1" s="1"/>
  <c r="L1308" i="1" s="1"/>
  <c r="M1308" i="1" s="1"/>
  <c r="G1310" i="1"/>
  <c r="H1309" i="1"/>
  <c r="N1307" i="1"/>
  <c r="E1312" i="1"/>
  <c r="F1312" i="1" s="1"/>
  <c r="I1309" i="1" l="1"/>
  <c r="J1309" i="1" s="1"/>
  <c r="K1309" i="1" s="1"/>
  <c r="L1309" i="1" s="1"/>
  <c r="M1309" i="1" s="1"/>
  <c r="N1309" i="1" s="1"/>
  <c r="G1311" i="1"/>
  <c r="H1310" i="1"/>
  <c r="N1308" i="1"/>
  <c r="E1313" i="1"/>
  <c r="F1313" i="1" s="1"/>
  <c r="I1310" i="1" l="1"/>
  <c r="J1310" i="1" s="1"/>
  <c r="K1310" i="1" s="1"/>
  <c r="L1310" i="1" s="1"/>
  <c r="M1310" i="1" s="1"/>
  <c r="G1312" i="1"/>
  <c r="H1311" i="1"/>
  <c r="E1314" i="1"/>
  <c r="F1314" i="1" s="1"/>
  <c r="I1311" i="1" l="1"/>
  <c r="J1311" i="1" s="1"/>
  <c r="K1311" i="1" s="1"/>
  <c r="L1311" i="1" s="1"/>
  <c r="M1311" i="1" s="1"/>
  <c r="N1311" i="1" s="1"/>
  <c r="G1313" i="1"/>
  <c r="H1312" i="1"/>
  <c r="N1310" i="1"/>
  <c r="E1315" i="1"/>
  <c r="F1315" i="1" s="1"/>
  <c r="I1312" i="1" l="1"/>
  <c r="J1312" i="1" s="1"/>
  <c r="K1312" i="1" s="1"/>
  <c r="L1312" i="1" s="1"/>
  <c r="M1312" i="1" s="1"/>
  <c r="N1312" i="1" s="1"/>
  <c r="G1314" i="1"/>
  <c r="H1313" i="1"/>
  <c r="E1316" i="1"/>
  <c r="F1316" i="1" s="1"/>
  <c r="I1313" i="1" l="1"/>
  <c r="J1313" i="1" s="1"/>
  <c r="K1313" i="1" s="1"/>
  <c r="L1313" i="1" s="1"/>
  <c r="M1313" i="1" s="1"/>
  <c r="N1313" i="1" s="1"/>
  <c r="G1315" i="1"/>
  <c r="H1314" i="1"/>
  <c r="E1317" i="1"/>
  <c r="F1317" i="1" s="1"/>
  <c r="I1314" i="1" l="1"/>
  <c r="J1314" i="1" s="1"/>
  <c r="K1314" i="1" s="1"/>
  <c r="L1314" i="1" s="1"/>
  <c r="M1314" i="1" s="1"/>
  <c r="N1314" i="1" s="1"/>
  <c r="G1316" i="1"/>
  <c r="H1315" i="1"/>
  <c r="E1318" i="1"/>
  <c r="F1318" i="1" s="1"/>
  <c r="I1315" i="1" l="1"/>
  <c r="J1315" i="1" s="1"/>
  <c r="K1315" i="1" s="1"/>
  <c r="L1315" i="1" s="1"/>
  <c r="M1315" i="1" s="1"/>
  <c r="N1315" i="1" s="1"/>
  <c r="G1317" i="1"/>
  <c r="H1316" i="1"/>
  <c r="E1319" i="1"/>
  <c r="F1319" i="1" s="1"/>
  <c r="I1316" i="1" l="1"/>
  <c r="J1316" i="1" s="1"/>
  <c r="K1316" i="1" s="1"/>
  <c r="L1316" i="1" s="1"/>
  <c r="M1316" i="1" s="1"/>
  <c r="N1316" i="1" s="1"/>
  <c r="G1318" i="1"/>
  <c r="H1317" i="1"/>
  <c r="E1320" i="1"/>
  <c r="F1320" i="1" s="1"/>
  <c r="I1317" i="1" l="1"/>
  <c r="J1317" i="1" s="1"/>
  <c r="K1317" i="1" s="1"/>
  <c r="L1317" i="1" s="1"/>
  <c r="M1317" i="1" s="1"/>
  <c r="N1317" i="1" s="1"/>
  <c r="G1319" i="1"/>
  <c r="H1318" i="1"/>
  <c r="E1321" i="1"/>
  <c r="F1321" i="1" s="1"/>
  <c r="I1318" i="1" l="1"/>
  <c r="J1318" i="1" s="1"/>
  <c r="K1318" i="1" s="1"/>
  <c r="L1318" i="1" s="1"/>
  <c r="M1318" i="1" s="1"/>
  <c r="N1318" i="1" s="1"/>
  <c r="G1320" i="1"/>
  <c r="H1319" i="1"/>
  <c r="E1322" i="1"/>
  <c r="F1322" i="1" s="1"/>
  <c r="I1319" i="1" l="1"/>
  <c r="J1319" i="1" s="1"/>
  <c r="K1319" i="1" s="1"/>
  <c r="L1319" i="1" s="1"/>
  <c r="M1319" i="1" s="1"/>
  <c r="N1319" i="1" s="1"/>
  <c r="G1321" i="1"/>
  <c r="H1320" i="1"/>
  <c r="E1323" i="1"/>
  <c r="F1323" i="1" s="1"/>
  <c r="I1320" i="1" l="1"/>
  <c r="J1320" i="1" s="1"/>
  <c r="K1320" i="1" s="1"/>
  <c r="L1320" i="1" s="1"/>
  <c r="M1320" i="1" s="1"/>
  <c r="N1320" i="1" s="1"/>
  <c r="G1322" i="1"/>
  <c r="H1321" i="1"/>
  <c r="E1324" i="1"/>
  <c r="F1324" i="1" s="1"/>
  <c r="I1321" i="1" l="1"/>
  <c r="J1321" i="1" s="1"/>
  <c r="K1321" i="1" s="1"/>
  <c r="L1321" i="1" s="1"/>
  <c r="M1321" i="1" s="1"/>
  <c r="N1321" i="1" s="1"/>
  <c r="G1323" i="1"/>
  <c r="H1322" i="1"/>
  <c r="E1325" i="1"/>
  <c r="F1325" i="1" s="1"/>
  <c r="I1322" i="1" l="1"/>
  <c r="J1322" i="1" s="1"/>
  <c r="K1322" i="1" s="1"/>
  <c r="L1322" i="1" s="1"/>
  <c r="M1322" i="1" s="1"/>
  <c r="N1322" i="1" s="1"/>
  <c r="G1324" i="1"/>
  <c r="H1323" i="1"/>
  <c r="E1326" i="1"/>
  <c r="F1326" i="1" s="1"/>
  <c r="I1323" i="1" l="1"/>
  <c r="J1323" i="1" s="1"/>
  <c r="K1323" i="1" s="1"/>
  <c r="L1323" i="1" s="1"/>
  <c r="M1323" i="1" s="1"/>
  <c r="N1323" i="1" s="1"/>
  <c r="G1325" i="1"/>
  <c r="H1324" i="1"/>
  <c r="E1327" i="1"/>
  <c r="F1327" i="1" s="1"/>
  <c r="I1324" i="1" l="1"/>
  <c r="J1324" i="1" s="1"/>
  <c r="K1324" i="1" s="1"/>
  <c r="L1324" i="1" s="1"/>
  <c r="M1324" i="1" s="1"/>
  <c r="N1324" i="1" s="1"/>
  <c r="G1326" i="1"/>
  <c r="H1325" i="1"/>
  <c r="E1328" i="1"/>
  <c r="F1328" i="1" s="1"/>
  <c r="I1325" i="1" l="1"/>
  <c r="J1325" i="1" s="1"/>
  <c r="K1325" i="1" s="1"/>
  <c r="L1325" i="1" s="1"/>
  <c r="M1325" i="1" s="1"/>
  <c r="N1325" i="1" s="1"/>
  <c r="G1327" i="1"/>
  <c r="H1326" i="1"/>
  <c r="E1329" i="1"/>
  <c r="F1329" i="1" s="1"/>
  <c r="I1326" i="1" l="1"/>
  <c r="J1326" i="1" s="1"/>
  <c r="K1326" i="1" s="1"/>
  <c r="L1326" i="1" s="1"/>
  <c r="M1326" i="1" s="1"/>
  <c r="N1326" i="1" s="1"/>
  <c r="G1328" i="1"/>
  <c r="H1327" i="1"/>
  <c r="E1330" i="1"/>
  <c r="F1330" i="1" s="1"/>
  <c r="I1327" i="1" l="1"/>
  <c r="J1327" i="1" s="1"/>
  <c r="K1327" i="1" s="1"/>
  <c r="L1327" i="1" s="1"/>
  <c r="M1327" i="1" s="1"/>
  <c r="N1327" i="1" s="1"/>
  <c r="G1329" i="1"/>
  <c r="H1328" i="1"/>
  <c r="E1331" i="1"/>
  <c r="F1331" i="1" s="1"/>
  <c r="I1328" i="1" l="1"/>
  <c r="J1328" i="1" s="1"/>
  <c r="K1328" i="1" s="1"/>
  <c r="L1328" i="1" s="1"/>
  <c r="M1328" i="1" s="1"/>
  <c r="N1328" i="1" s="1"/>
  <c r="G1330" i="1"/>
  <c r="H1329" i="1"/>
  <c r="E1332" i="1"/>
  <c r="F1332" i="1" s="1"/>
  <c r="I1329" i="1" l="1"/>
  <c r="J1329" i="1" s="1"/>
  <c r="K1329" i="1" s="1"/>
  <c r="L1329" i="1" s="1"/>
  <c r="M1329" i="1" s="1"/>
  <c r="N1329" i="1" s="1"/>
  <c r="G1331" i="1"/>
  <c r="H1330" i="1"/>
  <c r="E1333" i="1"/>
  <c r="F1333" i="1" s="1"/>
  <c r="I1330" i="1" l="1"/>
  <c r="J1330" i="1" s="1"/>
  <c r="K1330" i="1" s="1"/>
  <c r="L1330" i="1" s="1"/>
  <c r="M1330" i="1" s="1"/>
  <c r="N1330" i="1" s="1"/>
  <c r="G1332" i="1"/>
  <c r="H1331" i="1"/>
  <c r="E1334" i="1"/>
  <c r="F1334" i="1" s="1"/>
  <c r="I1331" i="1" l="1"/>
  <c r="J1331" i="1" s="1"/>
  <c r="K1331" i="1" s="1"/>
  <c r="L1331" i="1" s="1"/>
  <c r="M1331" i="1" s="1"/>
  <c r="N1331" i="1" s="1"/>
  <c r="G1333" i="1"/>
  <c r="H1332" i="1"/>
  <c r="E1335" i="1"/>
  <c r="F1335" i="1" s="1"/>
  <c r="I1332" i="1" l="1"/>
  <c r="J1332" i="1" s="1"/>
  <c r="K1332" i="1" s="1"/>
  <c r="L1332" i="1" s="1"/>
  <c r="M1332" i="1" s="1"/>
  <c r="N1332" i="1" s="1"/>
  <c r="G1334" i="1"/>
  <c r="H1333" i="1"/>
  <c r="E1336" i="1"/>
  <c r="F1336" i="1" s="1"/>
  <c r="I1333" i="1" l="1"/>
  <c r="J1333" i="1" s="1"/>
  <c r="K1333" i="1" s="1"/>
  <c r="L1333" i="1" s="1"/>
  <c r="M1333" i="1" s="1"/>
  <c r="N1333" i="1" s="1"/>
  <c r="G1335" i="1"/>
  <c r="H1334" i="1"/>
  <c r="E1337" i="1"/>
  <c r="F1337" i="1" s="1"/>
  <c r="I1334" i="1" l="1"/>
  <c r="J1334" i="1" s="1"/>
  <c r="K1334" i="1" s="1"/>
  <c r="L1334" i="1" s="1"/>
  <c r="M1334" i="1" s="1"/>
  <c r="N1334" i="1" s="1"/>
  <c r="G1336" i="1"/>
  <c r="H1335" i="1"/>
  <c r="E1338" i="1"/>
  <c r="F1338" i="1" s="1"/>
  <c r="I1335" i="1" l="1"/>
  <c r="J1335" i="1" s="1"/>
  <c r="K1335" i="1" s="1"/>
  <c r="L1335" i="1" s="1"/>
  <c r="M1335" i="1" s="1"/>
  <c r="N1335" i="1" s="1"/>
  <c r="G1337" i="1"/>
  <c r="H1336" i="1"/>
  <c r="E1339" i="1"/>
  <c r="F1339" i="1" s="1"/>
  <c r="I1336" i="1" l="1"/>
  <c r="J1336" i="1" s="1"/>
  <c r="K1336" i="1" s="1"/>
  <c r="L1336" i="1" s="1"/>
  <c r="M1336" i="1" s="1"/>
  <c r="N1336" i="1" s="1"/>
  <c r="G1338" i="1"/>
  <c r="H1337" i="1"/>
  <c r="E1340" i="1"/>
  <c r="F1340" i="1" s="1"/>
  <c r="I1337" i="1" l="1"/>
  <c r="J1337" i="1" s="1"/>
  <c r="K1337" i="1" s="1"/>
  <c r="L1337" i="1" s="1"/>
  <c r="M1337" i="1" s="1"/>
  <c r="N1337" i="1" s="1"/>
  <c r="G1339" i="1"/>
  <c r="H1338" i="1"/>
  <c r="E1341" i="1"/>
  <c r="F1341" i="1" s="1"/>
  <c r="I1338" i="1" l="1"/>
  <c r="J1338" i="1" s="1"/>
  <c r="K1338" i="1" s="1"/>
  <c r="L1338" i="1" s="1"/>
  <c r="M1338" i="1" s="1"/>
  <c r="N1338" i="1" s="1"/>
  <c r="G1340" i="1"/>
  <c r="H1339" i="1"/>
  <c r="E1342" i="1"/>
  <c r="F1342" i="1" s="1"/>
  <c r="I1339" i="1" l="1"/>
  <c r="J1339" i="1" s="1"/>
  <c r="K1339" i="1" s="1"/>
  <c r="L1339" i="1" s="1"/>
  <c r="M1339" i="1" s="1"/>
  <c r="N1339" i="1" s="1"/>
  <c r="G1341" i="1"/>
  <c r="H1340" i="1"/>
  <c r="E1343" i="1"/>
  <c r="F1343" i="1" s="1"/>
  <c r="I1340" i="1" l="1"/>
  <c r="J1340" i="1" s="1"/>
  <c r="K1340" i="1" s="1"/>
  <c r="L1340" i="1" s="1"/>
  <c r="M1340" i="1" s="1"/>
  <c r="N1340" i="1" s="1"/>
  <c r="G1342" i="1"/>
  <c r="H1341" i="1"/>
  <c r="E1344" i="1"/>
  <c r="F1344" i="1" s="1"/>
  <c r="I1341" i="1" l="1"/>
  <c r="J1341" i="1" s="1"/>
  <c r="K1341" i="1" s="1"/>
  <c r="L1341" i="1" s="1"/>
  <c r="M1341" i="1" s="1"/>
  <c r="G1343" i="1"/>
  <c r="H1342" i="1"/>
  <c r="E1345" i="1"/>
  <c r="F1345" i="1" s="1"/>
  <c r="I1342" i="1" l="1"/>
  <c r="J1342" i="1" s="1"/>
  <c r="K1342" i="1" s="1"/>
  <c r="L1342" i="1" s="1"/>
  <c r="M1342" i="1" s="1"/>
  <c r="G1344" i="1"/>
  <c r="H1343" i="1"/>
  <c r="N1341" i="1"/>
  <c r="E1346" i="1"/>
  <c r="F1346" i="1" s="1"/>
  <c r="I1343" i="1" l="1"/>
  <c r="J1343" i="1" s="1"/>
  <c r="K1343" i="1" s="1"/>
  <c r="L1343" i="1" s="1"/>
  <c r="M1343" i="1" s="1"/>
  <c r="N1343" i="1" s="1"/>
  <c r="G1345" i="1"/>
  <c r="H1344" i="1"/>
  <c r="N1342" i="1"/>
  <c r="E1347" i="1"/>
  <c r="F1347" i="1" s="1"/>
  <c r="I1344" i="1" l="1"/>
  <c r="J1344" i="1" s="1"/>
  <c r="K1344" i="1" s="1"/>
  <c r="L1344" i="1" s="1"/>
  <c r="M1344" i="1" s="1"/>
  <c r="N1344" i="1" s="1"/>
  <c r="G1346" i="1"/>
  <c r="H1345" i="1"/>
  <c r="E1348" i="1"/>
  <c r="F1348" i="1" s="1"/>
  <c r="I1345" i="1" l="1"/>
  <c r="J1345" i="1" s="1"/>
  <c r="K1345" i="1" s="1"/>
  <c r="L1345" i="1" s="1"/>
  <c r="M1345" i="1" s="1"/>
  <c r="N1345" i="1" s="1"/>
  <c r="G1347" i="1"/>
  <c r="H1346" i="1"/>
  <c r="E1349" i="1"/>
  <c r="F1349" i="1" s="1"/>
  <c r="I1346" i="1" l="1"/>
  <c r="J1346" i="1" s="1"/>
  <c r="K1346" i="1" s="1"/>
  <c r="L1346" i="1" s="1"/>
  <c r="M1346" i="1" s="1"/>
  <c r="N1346" i="1" s="1"/>
  <c r="G1348" i="1"/>
  <c r="H1347" i="1"/>
  <c r="E1350" i="1"/>
  <c r="F1350" i="1" s="1"/>
  <c r="I1347" i="1" l="1"/>
  <c r="J1347" i="1" s="1"/>
  <c r="K1347" i="1" s="1"/>
  <c r="L1347" i="1" s="1"/>
  <c r="M1347" i="1" s="1"/>
  <c r="N1347" i="1" s="1"/>
  <c r="G1349" i="1"/>
  <c r="H1348" i="1"/>
  <c r="E1351" i="1"/>
  <c r="F1351" i="1" s="1"/>
  <c r="I1348" i="1" l="1"/>
  <c r="J1348" i="1" s="1"/>
  <c r="G1350" i="1"/>
  <c r="H1349" i="1"/>
  <c r="E1352" i="1"/>
  <c r="F1352" i="1" s="1"/>
  <c r="I1349" i="1" l="1"/>
  <c r="J1349" i="1" s="1"/>
  <c r="K1349" i="1" s="1"/>
  <c r="L1349" i="1" s="1"/>
  <c r="G1351" i="1"/>
  <c r="H1350" i="1"/>
  <c r="K1348" i="1"/>
  <c r="L1348" i="1" s="1"/>
  <c r="M1348" i="1" s="1"/>
  <c r="N1348" i="1" s="1"/>
  <c r="E1353" i="1"/>
  <c r="F1353" i="1" s="1"/>
  <c r="I1350" i="1" l="1"/>
  <c r="J1350" i="1" s="1"/>
  <c r="K1350" i="1" s="1"/>
  <c r="L1350" i="1" s="1"/>
  <c r="G1352" i="1"/>
  <c r="H1351" i="1"/>
  <c r="M1349" i="1"/>
  <c r="N1349" i="1" s="1"/>
  <c r="E1354" i="1"/>
  <c r="F1354" i="1" s="1"/>
  <c r="I1351" i="1" l="1"/>
  <c r="J1351" i="1" s="1"/>
  <c r="K1351" i="1" s="1"/>
  <c r="L1351" i="1" s="1"/>
  <c r="G1353" i="1"/>
  <c r="H1352" i="1"/>
  <c r="M1350" i="1"/>
  <c r="N1350" i="1" s="1"/>
  <c r="E1355" i="1"/>
  <c r="F1355" i="1" s="1"/>
  <c r="I1352" i="1" l="1"/>
  <c r="J1352" i="1" s="1"/>
  <c r="K1352" i="1" s="1"/>
  <c r="L1352" i="1" s="1"/>
  <c r="G1354" i="1"/>
  <c r="H1353" i="1"/>
  <c r="M1351" i="1"/>
  <c r="N1351" i="1" s="1"/>
  <c r="E1356" i="1"/>
  <c r="F1356" i="1" s="1"/>
  <c r="I1353" i="1" l="1"/>
  <c r="J1353" i="1" s="1"/>
  <c r="K1353" i="1" s="1"/>
  <c r="L1353" i="1" s="1"/>
  <c r="G1355" i="1"/>
  <c r="H1354" i="1"/>
  <c r="M1352" i="1"/>
  <c r="N1352" i="1" s="1"/>
  <c r="E1357" i="1"/>
  <c r="F1357" i="1" s="1"/>
  <c r="I1354" i="1" l="1"/>
  <c r="J1354" i="1" s="1"/>
  <c r="K1354" i="1" s="1"/>
  <c r="L1354" i="1" s="1"/>
  <c r="M1353" i="1"/>
  <c r="N1353" i="1" s="1"/>
  <c r="G1356" i="1"/>
  <c r="H1355" i="1"/>
  <c r="E1358" i="1"/>
  <c r="F1358" i="1" s="1"/>
  <c r="I1355" i="1" l="1"/>
  <c r="J1355" i="1" s="1"/>
  <c r="K1355" i="1" s="1"/>
  <c r="L1355" i="1" s="1"/>
  <c r="M1354" i="1"/>
  <c r="N1354" i="1" s="1"/>
  <c r="G1357" i="1"/>
  <c r="H1356" i="1"/>
  <c r="E1359" i="1"/>
  <c r="F1359" i="1" s="1"/>
  <c r="I1356" i="1" l="1"/>
  <c r="J1356" i="1" s="1"/>
  <c r="K1356" i="1" s="1"/>
  <c r="L1356" i="1" s="1"/>
  <c r="M1355" i="1"/>
  <c r="N1355" i="1" s="1"/>
  <c r="G1358" i="1"/>
  <c r="H1357" i="1"/>
  <c r="E1360" i="1"/>
  <c r="F1360" i="1" s="1"/>
  <c r="I1357" i="1" l="1"/>
  <c r="J1357" i="1" s="1"/>
  <c r="K1357" i="1" s="1"/>
  <c r="L1357" i="1" s="1"/>
  <c r="M1357" i="1" s="1"/>
  <c r="M1356" i="1"/>
  <c r="N1356" i="1" s="1"/>
  <c r="G1359" i="1"/>
  <c r="H1358" i="1"/>
  <c r="E1361" i="1"/>
  <c r="F1361" i="1" s="1"/>
  <c r="I1358" i="1" l="1"/>
  <c r="J1358" i="1" s="1"/>
  <c r="G1360" i="1"/>
  <c r="H1359" i="1"/>
  <c r="N1357" i="1"/>
  <c r="E1362" i="1"/>
  <c r="F1362" i="1" s="1"/>
  <c r="I1359" i="1" l="1"/>
  <c r="J1359" i="1" s="1"/>
  <c r="K1359" i="1" s="1"/>
  <c r="L1359" i="1" s="1"/>
  <c r="G1361" i="1"/>
  <c r="H1360" i="1"/>
  <c r="K1358" i="1"/>
  <c r="L1358" i="1" s="1"/>
  <c r="M1358" i="1" s="1"/>
  <c r="N1358" i="1" s="1"/>
  <c r="E1363" i="1"/>
  <c r="F1363" i="1" s="1"/>
  <c r="I1360" i="1" l="1"/>
  <c r="J1360" i="1" s="1"/>
  <c r="K1360" i="1" s="1"/>
  <c r="L1360" i="1" s="1"/>
  <c r="G1362" i="1"/>
  <c r="H1361" i="1"/>
  <c r="M1359" i="1"/>
  <c r="N1359" i="1" s="1"/>
  <c r="E1364" i="1"/>
  <c r="F1364" i="1" s="1"/>
  <c r="I1361" i="1" l="1"/>
  <c r="J1361" i="1" s="1"/>
  <c r="K1361" i="1" s="1"/>
  <c r="L1361" i="1" s="1"/>
  <c r="G1363" i="1"/>
  <c r="H1362" i="1"/>
  <c r="M1360" i="1"/>
  <c r="N1360" i="1" s="1"/>
  <c r="E1365" i="1"/>
  <c r="F1365" i="1" s="1"/>
  <c r="I1362" i="1" l="1"/>
  <c r="J1362" i="1" s="1"/>
  <c r="K1362" i="1" s="1"/>
  <c r="L1362" i="1" s="1"/>
  <c r="G1364" i="1"/>
  <c r="H1363" i="1"/>
  <c r="M1361" i="1"/>
  <c r="N1361" i="1" s="1"/>
  <c r="E1366" i="1"/>
  <c r="F1366" i="1" s="1"/>
  <c r="I1363" i="1" l="1"/>
  <c r="J1363" i="1" s="1"/>
  <c r="K1363" i="1" s="1"/>
  <c r="L1363" i="1" s="1"/>
  <c r="G1365" i="1"/>
  <c r="H1364" i="1"/>
  <c r="M1362" i="1"/>
  <c r="N1362" i="1" s="1"/>
  <c r="E1367" i="1"/>
  <c r="F1367" i="1" s="1"/>
  <c r="I1364" i="1" l="1"/>
  <c r="J1364" i="1" s="1"/>
  <c r="K1364" i="1" s="1"/>
  <c r="L1364" i="1" s="1"/>
  <c r="G1366" i="1"/>
  <c r="H1365" i="1"/>
  <c r="M1363" i="1"/>
  <c r="E1368" i="1"/>
  <c r="F1368" i="1" s="1"/>
  <c r="I1365" i="1" l="1"/>
  <c r="J1365" i="1" s="1"/>
  <c r="K1365" i="1" s="1"/>
  <c r="L1365" i="1" s="1"/>
  <c r="G1367" i="1"/>
  <c r="H1366" i="1"/>
  <c r="M1364" i="1"/>
  <c r="N1363" i="1"/>
  <c r="E1369" i="1"/>
  <c r="F1369" i="1" s="1"/>
  <c r="M1365" i="1" l="1"/>
  <c r="I1366" i="1"/>
  <c r="J1366" i="1" s="1"/>
  <c r="K1366" i="1" s="1"/>
  <c r="L1366" i="1" s="1"/>
  <c r="M1366" i="1" s="1"/>
  <c r="G1368" i="1"/>
  <c r="H1367" i="1"/>
  <c r="N1364" i="1"/>
  <c r="N1365" i="1"/>
  <c r="E1370" i="1"/>
  <c r="F1370" i="1" s="1"/>
  <c r="I1367" i="1" l="1"/>
  <c r="J1367" i="1" s="1"/>
  <c r="K1367" i="1" s="1"/>
  <c r="L1367" i="1" s="1"/>
  <c r="M1367" i="1" s="1"/>
  <c r="G1369" i="1"/>
  <c r="H1368" i="1"/>
  <c r="N1366" i="1"/>
  <c r="E1371" i="1"/>
  <c r="F1371" i="1" s="1"/>
  <c r="I1368" i="1" l="1"/>
  <c r="J1368" i="1" s="1"/>
  <c r="K1368" i="1" s="1"/>
  <c r="L1368" i="1" s="1"/>
  <c r="M1368" i="1" s="1"/>
  <c r="G1370" i="1"/>
  <c r="H1369" i="1"/>
  <c r="N1367" i="1"/>
  <c r="E1372" i="1"/>
  <c r="F1372" i="1" s="1"/>
  <c r="I1369" i="1" l="1"/>
  <c r="J1369" i="1" s="1"/>
  <c r="K1369" i="1" s="1"/>
  <c r="L1369" i="1" s="1"/>
  <c r="M1369" i="1" s="1"/>
  <c r="G1371" i="1"/>
  <c r="H1370" i="1"/>
  <c r="N1368" i="1"/>
  <c r="E1373" i="1"/>
  <c r="F1373" i="1" s="1"/>
  <c r="I1370" i="1" l="1"/>
  <c r="J1370" i="1" s="1"/>
  <c r="K1370" i="1" s="1"/>
  <c r="L1370" i="1" s="1"/>
  <c r="M1370" i="1" s="1"/>
  <c r="G1372" i="1"/>
  <c r="H1371" i="1"/>
  <c r="N1369" i="1"/>
  <c r="E1374" i="1"/>
  <c r="F1374" i="1" s="1"/>
  <c r="I1371" i="1" l="1"/>
  <c r="J1371" i="1" s="1"/>
  <c r="K1371" i="1" s="1"/>
  <c r="L1371" i="1" s="1"/>
  <c r="M1371" i="1" s="1"/>
  <c r="N1371" i="1" s="1"/>
  <c r="G1373" i="1"/>
  <c r="H1372" i="1"/>
  <c r="N1370" i="1"/>
  <c r="E1375" i="1"/>
  <c r="F1375" i="1" s="1"/>
  <c r="I1372" i="1" l="1"/>
  <c r="J1372" i="1" s="1"/>
  <c r="K1372" i="1" s="1"/>
  <c r="L1372" i="1" s="1"/>
  <c r="M1372" i="1" s="1"/>
  <c r="G1374" i="1"/>
  <c r="H1373" i="1"/>
  <c r="E1376" i="1"/>
  <c r="F1376" i="1" s="1"/>
  <c r="I1373" i="1" l="1"/>
  <c r="J1373" i="1" s="1"/>
  <c r="K1373" i="1" s="1"/>
  <c r="L1373" i="1" s="1"/>
  <c r="M1373" i="1" s="1"/>
  <c r="N1373" i="1" s="1"/>
  <c r="G1375" i="1"/>
  <c r="H1374" i="1"/>
  <c r="N1372" i="1"/>
  <c r="E1377" i="1"/>
  <c r="F1377" i="1" s="1"/>
  <c r="I1374" i="1" l="1"/>
  <c r="J1374" i="1" s="1"/>
  <c r="K1374" i="1" s="1"/>
  <c r="L1374" i="1" s="1"/>
  <c r="M1374" i="1" s="1"/>
  <c r="N1374" i="1" s="1"/>
  <c r="G1376" i="1"/>
  <c r="H1375" i="1"/>
  <c r="E1378" i="1"/>
  <c r="F1378" i="1" s="1"/>
  <c r="I1375" i="1" l="1"/>
  <c r="J1375" i="1" s="1"/>
  <c r="K1375" i="1" s="1"/>
  <c r="L1375" i="1" s="1"/>
  <c r="M1375" i="1" s="1"/>
  <c r="N1375" i="1" s="1"/>
  <c r="G1377" i="1"/>
  <c r="H1376" i="1"/>
  <c r="E1379" i="1"/>
  <c r="F1379" i="1" s="1"/>
  <c r="I1376" i="1" l="1"/>
  <c r="J1376" i="1" s="1"/>
  <c r="K1376" i="1" s="1"/>
  <c r="L1376" i="1" s="1"/>
  <c r="M1376" i="1" s="1"/>
  <c r="N1376" i="1" s="1"/>
  <c r="G1378" i="1"/>
  <c r="H1377" i="1"/>
  <c r="E1380" i="1"/>
  <c r="F1380" i="1" s="1"/>
  <c r="I1377" i="1" l="1"/>
  <c r="J1377" i="1" s="1"/>
  <c r="G1379" i="1"/>
  <c r="H1378" i="1"/>
  <c r="E1381" i="1"/>
  <c r="F1381" i="1" s="1"/>
  <c r="I1378" i="1" l="1"/>
  <c r="J1378" i="1" s="1"/>
  <c r="K1378" i="1" s="1"/>
  <c r="L1378" i="1" s="1"/>
  <c r="G1380" i="1"/>
  <c r="H1379" i="1"/>
  <c r="K1377" i="1"/>
  <c r="L1377" i="1" s="1"/>
  <c r="M1377" i="1" s="1"/>
  <c r="N1377" i="1" s="1"/>
  <c r="E1382" i="1"/>
  <c r="F1382" i="1" s="1"/>
  <c r="I1379" i="1" l="1"/>
  <c r="J1379" i="1" s="1"/>
  <c r="K1379" i="1" s="1"/>
  <c r="L1379" i="1" s="1"/>
  <c r="G1381" i="1"/>
  <c r="H1380" i="1"/>
  <c r="M1378" i="1"/>
  <c r="N1378" i="1" s="1"/>
  <c r="E1383" i="1"/>
  <c r="F1383" i="1" s="1"/>
  <c r="I1380" i="1" l="1"/>
  <c r="J1380" i="1" s="1"/>
  <c r="K1380" i="1" s="1"/>
  <c r="L1380" i="1" s="1"/>
  <c r="G1382" i="1"/>
  <c r="H1381" i="1"/>
  <c r="M1379" i="1"/>
  <c r="N1379" i="1" s="1"/>
  <c r="E1384" i="1"/>
  <c r="F1384" i="1" s="1"/>
  <c r="I1381" i="1" l="1"/>
  <c r="J1381" i="1" s="1"/>
  <c r="K1381" i="1" s="1"/>
  <c r="L1381" i="1" s="1"/>
  <c r="G1383" i="1"/>
  <c r="H1382" i="1"/>
  <c r="M1380" i="1"/>
  <c r="N1380" i="1" s="1"/>
  <c r="E1385" i="1"/>
  <c r="F1385" i="1" s="1"/>
  <c r="I1382" i="1" l="1"/>
  <c r="J1382" i="1" s="1"/>
  <c r="K1382" i="1" s="1"/>
  <c r="L1382" i="1" s="1"/>
  <c r="M1381" i="1"/>
  <c r="N1381" i="1" s="1"/>
  <c r="G1384" i="1"/>
  <c r="H1383" i="1"/>
  <c r="E1386" i="1"/>
  <c r="F1386" i="1" s="1"/>
  <c r="I1383" i="1" l="1"/>
  <c r="J1383" i="1" s="1"/>
  <c r="K1383" i="1" s="1"/>
  <c r="L1383" i="1" s="1"/>
  <c r="M1382" i="1"/>
  <c r="N1382" i="1" s="1"/>
  <c r="G1385" i="1"/>
  <c r="H1384" i="1"/>
  <c r="E1387" i="1"/>
  <c r="F1387" i="1" s="1"/>
  <c r="I1384" i="1" l="1"/>
  <c r="J1384" i="1" s="1"/>
  <c r="K1384" i="1" s="1"/>
  <c r="L1384" i="1" s="1"/>
  <c r="M1384" i="1" s="1"/>
  <c r="M1383" i="1"/>
  <c r="N1383" i="1" s="1"/>
  <c r="G1386" i="1"/>
  <c r="H1385" i="1"/>
  <c r="E1388" i="1"/>
  <c r="F1388" i="1" s="1"/>
  <c r="I1385" i="1" l="1"/>
  <c r="J1385" i="1" s="1"/>
  <c r="K1385" i="1" s="1"/>
  <c r="L1385" i="1" s="1"/>
  <c r="M1385" i="1" s="1"/>
  <c r="N1385" i="1" s="1"/>
  <c r="G1387" i="1"/>
  <c r="H1386" i="1"/>
  <c r="N1384" i="1"/>
  <c r="E1389" i="1"/>
  <c r="F1389" i="1" s="1"/>
  <c r="I1386" i="1" l="1"/>
  <c r="J1386" i="1" s="1"/>
  <c r="K1386" i="1" s="1"/>
  <c r="L1386" i="1" s="1"/>
  <c r="M1386" i="1" s="1"/>
  <c r="N1386" i="1" s="1"/>
  <c r="G1388" i="1"/>
  <c r="H1387" i="1"/>
  <c r="E1390" i="1"/>
  <c r="F1390" i="1" s="1"/>
  <c r="I1387" i="1" l="1"/>
  <c r="J1387" i="1" s="1"/>
  <c r="K1387" i="1" s="1"/>
  <c r="L1387" i="1" s="1"/>
  <c r="M1387" i="1" s="1"/>
  <c r="N1387" i="1" s="1"/>
  <c r="G1389" i="1"/>
  <c r="H1388" i="1"/>
  <c r="E1391" i="1"/>
  <c r="F1391" i="1" s="1"/>
  <c r="I1388" i="1" l="1"/>
  <c r="J1388" i="1" s="1"/>
  <c r="K1388" i="1" s="1"/>
  <c r="L1388" i="1" s="1"/>
  <c r="M1388" i="1" s="1"/>
  <c r="N1388" i="1" s="1"/>
  <c r="G1390" i="1"/>
  <c r="H1389" i="1"/>
  <c r="E1392" i="1"/>
  <c r="F1392" i="1" s="1"/>
  <c r="I1389" i="1" l="1"/>
  <c r="J1389" i="1" s="1"/>
  <c r="K1389" i="1" s="1"/>
  <c r="L1389" i="1" s="1"/>
  <c r="M1389" i="1" s="1"/>
  <c r="N1389" i="1" s="1"/>
  <c r="G1391" i="1"/>
  <c r="H1390" i="1"/>
  <c r="E1393" i="1"/>
  <c r="F1393" i="1" s="1"/>
  <c r="I1390" i="1" l="1"/>
  <c r="J1390" i="1" s="1"/>
  <c r="K1390" i="1" s="1"/>
  <c r="L1390" i="1" s="1"/>
  <c r="M1390" i="1" s="1"/>
  <c r="N1390" i="1" s="1"/>
  <c r="G1392" i="1"/>
  <c r="H1391" i="1"/>
  <c r="E1394" i="1"/>
  <c r="F1394" i="1" s="1"/>
  <c r="I1391" i="1" l="1"/>
  <c r="J1391" i="1" s="1"/>
  <c r="K1391" i="1" s="1"/>
  <c r="L1391" i="1" s="1"/>
  <c r="M1391" i="1" s="1"/>
  <c r="G1393" i="1"/>
  <c r="H1392" i="1"/>
  <c r="E1395" i="1"/>
  <c r="F1395" i="1" s="1"/>
  <c r="I1392" i="1" l="1"/>
  <c r="J1392" i="1" s="1"/>
  <c r="K1392" i="1" s="1"/>
  <c r="L1392" i="1" s="1"/>
  <c r="M1392" i="1" s="1"/>
  <c r="N1392" i="1" s="1"/>
  <c r="G1394" i="1"/>
  <c r="H1393" i="1"/>
  <c r="N1391" i="1"/>
  <c r="E1396" i="1"/>
  <c r="F1396" i="1" s="1"/>
  <c r="I1393" i="1" l="1"/>
  <c r="J1393" i="1" s="1"/>
  <c r="K1393" i="1" s="1"/>
  <c r="L1393" i="1" s="1"/>
  <c r="M1393" i="1" s="1"/>
  <c r="N1393" i="1" s="1"/>
  <c r="G1395" i="1"/>
  <c r="H1394" i="1"/>
  <c r="E1397" i="1"/>
  <c r="F1397" i="1" s="1"/>
  <c r="I1394" i="1" l="1"/>
  <c r="J1394" i="1" s="1"/>
  <c r="K1394" i="1" s="1"/>
  <c r="L1394" i="1" s="1"/>
  <c r="M1394" i="1" s="1"/>
  <c r="N1394" i="1" s="1"/>
  <c r="G1396" i="1"/>
  <c r="H1395" i="1"/>
  <c r="E1398" i="1"/>
  <c r="F1398" i="1" s="1"/>
  <c r="I1395" i="1" l="1"/>
  <c r="J1395" i="1" s="1"/>
  <c r="K1395" i="1" s="1"/>
  <c r="L1395" i="1" s="1"/>
  <c r="M1395" i="1" s="1"/>
  <c r="N1395" i="1" s="1"/>
  <c r="G1397" i="1"/>
  <c r="H1396" i="1"/>
  <c r="E1399" i="1"/>
  <c r="F1399" i="1" s="1"/>
  <c r="I1396" i="1" l="1"/>
  <c r="J1396" i="1" s="1"/>
  <c r="K1396" i="1" s="1"/>
  <c r="L1396" i="1" s="1"/>
  <c r="M1396" i="1" s="1"/>
  <c r="N1396" i="1" s="1"/>
  <c r="G1398" i="1"/>
  <c r="H1397" i="1"/>
  <c r="E1400" i="1"/>
  <c r="F1400" i="1" s="1"/>
  <c r="I1397" i="1" l="1"/>
  <c r="J1397" i="1" s="1"/>
  <c r="K1397" i="1" s="1"/>
  <c r="L1397" i="1" s="1"/>
  <c r="M1397" i="1" s="1"/>
  <c r="N1397" i="1" s="1"/>
  <c r="G1399" i="1"/>
  <c r="H1398" i="1"/>
  <c r="E1401" i="1"/>
  <c r="F1401" i="1" s="1"/>
  <c r="I1398" i="1" l="1"/>
  <c r="J1398" i="1" s="1"/>
  <c r="K1398" i="1" s="1"/>
  <c r="L1398" i="1" s="1"/>
  <c r="M1398" i="1" s="1"/>
  <c r="N1398" i="1" s="1"/>
  <c r="G1400" i="1"/>
  <c r="H1399" i="1"/>
  <c r="E1402" i="1"/>
  <c r="F1402" i="1" s="1"/>
  <c r="I1399" i="1" l="1"/>
  <c r="J1399" i="1" s="1"/>
  <c r="K1399" i="1" s="1"/>
  <c r="L1399" i="1" s="1"/>
  <c r="M1399" i="1" s="1"/>
  <c r="N1399" i="1" s="1"/>
  <c r="G1401" i="1"/>
  <c r="H1400" i="1"/>
  <c r="E1403" i="1"/>
  <c r="F1403" i="1" s="1"/>
  <c r="I1400" i="1" l="1"/>
  <c r="J1400" i="1" s="1"/>
  <c r="K1400" i="1" s="1"/>
  <c r="L1400" i="1" s="1"/>
  <c r="M1400" i="1" s="1"/>
  <c r="G1402" i="1"/>
  <c r="H1401" i="1"/>
  <c r="E1404" i="1"/>
  <c r="F1404" i="1" s="1"/>
  <c r="I1401" i="1" l="1"/>
  <c r="J1401" i="1" s="1"/>
  <c r="K1401" i="1" s="1"/>
  <c r="L1401" i="1" s="1"/>
  <c r="M1401" i="1" s="1"/>
  <c r="N1401" i="1" s="1"/>
  <c r="G1403" i="1"/>
  <c r="H1402" i="1"/>
  <c r="N1400" i="1"/>
  <c r="E1405" i="1"/>
  <c r="F1405" i="1" s="1"/>
  <c r="I1402" i="1" l="1"/>
  <c r="J1402" i="1" s="1"/>
  <c r="K1402" i="1" s="1"/>
  <c r="L1402" i="1" s="1"/>
  <c r="M1402" i="1" s="1"/>
  <c r="G1404" i="1"/>
  <c r="H1403" i="1"/>
  <c r="E1406" i="1"/>
  <c r="F1406" i="1" s="1"/>
  <c r="I1403" i="1" l="1"/>
  <c r="J1403" i="1" s="1"/>
  <c r="K1403" i="1" s="1"/>
  <c r="L1403" i="1" s="1"/>
  <c r="M1403" i="1" s="1"/>
  <c r="N1403" i="1" s="1"/>
  <c r="G1405" i="1"/>
  <c r="H1404" i="1"/>
  <c r="N1402" i="1"/>
  <c r="E1407" i="1"/>
  <c r="F1407" i="1" s="1"/>
  <c r="I1404" i="1" l="1"/>
  <c r="J1404" i="1" s="1"/>
  <c r="G1406" i="1"/>
  <c r="H1405" i="1"/>
  <c r="E1408" i="1"/>
  <c r="F1408" i="1" s="1"/>
  <c r="I1405" i="1" l="1"/>
  <c r="J1405" i="1" s="1"/>
  <c r="K1405" i="1" s="1"/>
  <c r="L1405" i="1" s="1"/>
  <c r="G1407" i="1"/>
  <c r="H1406" i="1"/>
  <c r="K1404" i="1"/>
  <c r="L1404" i="1" s="1"/>
  <c r="M1404" i="1" s="1"/>
  <c r="N1404" i="1" s="1"/>
  <c r="E1409" i="1"/>
  <c r="F1409" i="1" s="1"/>
  <c r="I1406" i="1" l="1"/>
  <c r="J1406" i="1" s="1"/>
  <c r="G1408" i="1"/>
  <c r="H1407" i="1"/>
  <c r="M1405" i="1"/>
  <c r="N1405" i="1" s="1"/>
  <c r="E1410" i="1"/>
  <c r="F1410" i="1" s="1"/>
  <c r="I1407" i="1" l="1"/>
  <c r="J1407" i="1" s="1"/>
  <c r="K1407" i="1" s="1"/>
  <c r="L1407" i="1" s="1"/>
  <c r="G1409" i="1"/>
  <c r="H1408" i="1"/>
  <c r="K1406" i="1"/>
  <c r="L1406" i="1" s="1"/>
  <c r="M1406" i="1" s="1"/>
  <c r="N1406" i="1" s="1"/>
  <c r="E1411" i="1"/>
  <c r="F1411" i="1" s="1"/>
  <c r="I1408" i="1" l="1"/>
  <c r="J1408" i="1" s="1"/>
  <c r="K1408" i="1" s="1"/>
  <c r="L1408" i="1" s="1"/>
  <c r="G1410" i="1"/>
  <c r="H1409" i="1"/>
  <c r="M1407" i="1"/>
  <c r="N1407" i="1" s="1"/>
  <c r="E1412" i="1"/>
  <c r="F1412" i="1" s="1"/>
  <c r="I1409" i="1" l="1"/>
  <c r="J1409" i="1" s="1"/>
  <c r="K1409" i="1" s="1"/>
  <c r="L1409" i="1" s="1"/>
  <c r="G1411" i="1"/>
  <c r="H1410" i="1"/>
  <c r="M1408" i="1"/>
  <c r="N1408" i="1" s="1"/>
  <c r="E1413" i="1"/>
  <c r="F1413" i="1" s="1"/>
  <c r="I1410" i="1" l="1"/>
  <c r="J1410" i="1" s="1"/>
  <c r="K1410" i="1" s="1"/>
  <c r="L1410" i="1" s="1"/>
  <c r="G1412" i="1"/>
  <c r="H1411" i="1"/>
  <c r="M1409" i="1"/>
  <c r="N1409" i="1" s="1"/>
  <c r="E1414" i="1"/>
  <c r="F1414" i="1" s="1"/>
  <c r="I1411" i="1" l="1"/>
  <c r="J1411" i="1" s="1"/>
  <c r="K1411" i="1" s="1"/>
  <c r="L1411" i="1" s="1"/>
  <c r="G1413" i="1"/>
  <c r="H1412" i="1"/>
  <c r="M1410" i="1"/>
  <c r="N1410" i="1" s="1"/>
  <c r="E1415" i="1"/>
  <c r="F1415" i="1" s="1"/>
  <c r="I1412" i="1" l="1"/>
  <c r="J1412" i="1" s="1"/>
  <c r="K1412" i="1" s="1"/>
  <c r="L1412" i="1" s="1"/>
  <c r="G1414" i="1"/>
  <c r="H1413" i="1"/>
  <c r="M1411" i="1"/>
  <c r="N1411" i="1" s="1"/>
  <c r="E1416" i="1"/>
  <c r="F1416" i="1" s="1"/>
  <c r="I1413" i="1" l="1"/>
  <c r="J1413" i="1" s="1"/>
  <c r="K1413" i="1" s="1"/>
  <c r="L1413" i="1" s="1"/>
  <c r="G1415" i="1"/>
  <c r="H1414" i="1"/>
  <c r="M1412" i="1"/>
  <c r="N1412" i="1" s="1"/>
  <c r="E1417" i="1"/>
  <c r="F1417" i="1" s="1"/>
  <c r="I1414" i="1" l="1"/>
  <c r="J1414" i="1" s="1"/>
  <c r="K1414" i="1" s="1"/>
  <c r="L1414" i="1" s="1"/>
  <c r="G1416" i="1"/>
  <c r="H1415" i="1"/>
  <c r="M1413" i="1"/>
  <c r="N1413" i="1" s="1"/>
  <c r="E1418" i="1"/>
  <c r="F1418" i="1" s="1"/>
  <c r="I1415" i="1" l="1"/>
  <c r="J1415" i="1" s="1"/>
  <c r="K1415" i="1" s="1"/>
  <c r="L1415" i="1" s="1"/>
  <c r="G1417" i="1"/>
  <c r="H1416" i="1"/>
  <c r="M1414" i="1"/>
  <c r="N1414" i="1" s="1"/>
  <c r="E1419" i="1"/>
  <c r="F1419" i="1" s="1"/>
  <c r="I1416" i="1" l="1"/>
  <c r="J1416" i="1" s="1"/>
  <c r="K1416" i="1" s="1"/>
  <c r="L1416" i="1" s="1"/>
  <c r="G1418" i="1"/>
  <c r="H1417" i="1"/>
  <c r="M1415" i="1"/>
  <c r="N1415" i="1" s="1"/>
  <c r="E1420" i="1"/>
  <c r="F1420" i="1" s="1"/>
  <c r="I1417" i="1" l="1"/>
  <c r="J1417" i="1" s="1"/>
  <c r="K1417" i="1" s="1"/>
  <c r="L1417" i="1" s="1"/>
  <c r="M1416" i="1"/>
  <c r="N1416" i="1" s="1"/>
  <c r="G1419" i="1"/>
  <c r="H1418" i="1"/>
  <c r="E1421" i="1"/>
  <c r="F1421" i="1" s="1"/>
  <c r="I1418" i="1" l="1"/>
  <c r="J1418" i="1" s="1"/>
  <c r="K1418" i="1" s="1"/>
  <c r="L1418" i="1" s="1"/>
  <c r="M1418" i="1" s="1"/>
  <c r="N1418" i="1" s="1"/>
  <c r="M1417" i="1"/>
  <c r="N1417" i="1" s="1"/>
  <c r="G1420" i="1"/>
  <c r="H1419" i="1"/>
  <c r="E1422" i="1"/>
  <c r="F1422" i="1" s="1"/>
  <c r="I1419" i="1" l="1"/>
  <c r="J1419" i="1" s="1"/>
  <c r="K1419" i="1" s="1"/>
  <c r="L1419" i="1" s="1"/>
  <c r="M1419" i="1" s="1"/>
  <c r="N1419" i="1" s="1"/>
  <c r="G1421" i="1"/>
  <c r="H1420" i="1"/>
  <c r="E1423" i="1"/>
  <c r="F1423" i="1" s="1"/>
  <c r="I1420" i="1" l="1"/>
  <c r="J1420" i="1" s="1"/>
  <c r="K1420" i="1" s="1"/>
  <c r="L1420" i="1" s="1"/>
  <c r="M1420" i="1" s="1"/>
  <c r="N1420" i="1" s="1"/>
  <c r="G1422" i="1"/>
  <c r="H1421" i="1"/>
  <c r="E1424" i="1"/>
  <c r="F1424" i="1" s="1"/>
  <c r="I1421" i="1" l="1"/>
  <c r="J1421" i="1" s="1"/>
  <c r="K1421" i="1" s="1"/>
  <c r="L1421" i="1" s="1"/>
  <c r="M1421" i="1" s="1"/>
  <c r="N1421" i="1" s="1"/>
  <c r="G1423" i="1"/>
  <c r="H1422" i="1"/>
  <c r="E1425" i="1"/>
  <c r="F1425" i="1" s="1"/>
  <c r="I1422" i="1" l="1"/>
  <c r="J1422" i="1" s="1"/>
  <c r="K1422" i="1" s="1"/>
  <c r="L1422" i="1" s="1"/>
  <c r="M1422" i="1" s="1"/>
  <c r="N1422" i="1" s="1"/>
  <c r="G1424" i="1"/>
  <c r="H1423" i="1"/>
  <c r="E1426" i="1"/>
  <c r="F1426" i="1" s="1"/>
  <c r="I1423" i="1" l="1"/>
  <c r="J1423" i="1" s="1"/>
  <c r="G1425" i="1"/>
  <c r="H1424" i="1"/>
  <c r="E1427" i="1"/>
  <c r="F1427" i="1" s="1"/>
  <c r="I1424" i="1" l="1"/>
  <c r="J1424" i="1" s="1"/>
  <c r="K1424" i="1" s="1"/>
  <c r="L1424" i="1" s="1"/>
  <c r="G1426" i="1"/>
  <c r="H1425" i="1"/>
  <c r="K1423" i="1"/>
  <c r="L1423" i="1" s="1"/>
  <c r="M1423" i="1" s="1"/>
  <c r="N1423" i="1" s="1"/>
  <c r="E1428" i="1"/>
  <c r="F1428" i="1" s="1"/>
  <c r="I1425" i="1" l="1"/>
  <c r="J1425" i="1" s="1"/>
  <c r="K1425" i="1" s="1"/>
  <c r="L1425" i="1" s="1"/>
  <c r="G1427" i="1"/>
  <c r="H1426" i="1"/>
  <c r="M1424" i="1"/>
  <c r="N1424" i="1" s="1"/>
  <c r="E1429" i="1"/>
  <c r="F1429" i="1" s="1"/>
  <c r="I1426" i="1" l="1"/>
  <c r="J1426" i="1" s="1"/>
  <c r="K1426" i="1" s="1"/>
  <c r="L1426" i="1" s="1"/>
  <c r="G1428" i="1"/>
  <c r="H1427" i="1"/>
  <c r="M1425" i="1"/>
  <c r="N1425" i="1" s="1"/>
  <c r="E1430" i="1"/>
  <c r="F1430" i="1" s="1"/>
  <c r="I1427" i="1" l="1"/>
  <c r="J1427" i="1" s="1"/>
  <c r="K1427" i="1" s="1"/>
  <c r="L1427" i="1" s="1"/>
  <c r="G1429" i="1"/>
  <c r="H1428" i="1"/>
  <c r="M1426" i="1"/>
  <c r="N1426" i="1" s="1"/>
  <c r="E1431" i="1"/>
  <c r="F1431" i="1" s="1"/>
  <c r="I1428" i="1" l="1"/>
  <c r="J1428" i="1" s="1"/>
  <c r="K1428" i="1" s="1"/>
  <c r="L1428" i="1" s="1"/>
  <c r="G1430" i="1"/>
  <c r="H1429" i="1"/>
  <c r="M1427" i="1"/>
  <c r="N1427" i="1" s="1"/>
  <c r="E1432" i="1"/>
  <c r="F1432" i="1" s="1"/>
  <c r="I1429" i="1" l="1"/>
  <c r="J1429" i="1" s="1"/>
  <c r="K1429" i="1" s="1"/>
  <c r="L1429" i="1" s="1"/>
  <c r="G1431" i="1"/>
  <c r="H1430" i="1"/>
  <c r="M1428" i="1"/>
  <c r="N1428" i="1" s="1"/>
  <c r="E1433" i="1"/>
  <c r="F1433" i="1" s="1"/>
  <c r="I1430" i="1" l="1"/>
  <c r="J1430" i="1" s="1"/>
  <c r="K1430" i="1" s="1"/>
  <c r="L1430" i="1" s="1"/>
  <c r="G1432" i="1"/>
  <c r="H1431" i="1"/>
  <c r="M1429" i="1"/>
  <c r="N1429" i="1" s="1"/>
  <c r="E1434" i="1"/>
  <c r="F1434" i="1" s="1"/>
  <c r="I1431" i="1" l="1"/>
  <c r="J1431" i="1" s="1"/>
  <c r="K1431" i="1" s="1"/>
  <c r="L1431" i="1" s="1"/>
  <c r="G1433" i="1"/>
  <c r="H1432" i="1"/>
  <c r="M1430" i="1"/>
  <c r="N1430" i="1" s="1"/>
  <c r="E1435" i="1"/>
  <c r="F1435" i="1" s="1"/>
  <c r="I1432" i="1" l="1"/>
  <c r="J1432" i="1" s="1"/>
  <c r="K1432" i="1" s="1"/>
  <c r="L1432" i="1" s="1"/>
  <c r="G1434" i="1"/>
  <c r="H1433" i="1"/>
  <c r="M1431" i="1"/>
  <c r="N1431" i="1" s="1"/>
  <c r="E1436" i="1"/>
  <c r="F1436" i="1" s="1"/>
  <c r="I1433" i="1" l="1"/>
  <c r="J1433" i="1" s="1"/>
  <c r="K1433" i="1" s="1"/>
  <c r="L1433" i="1" s="1"/>
  <c r="G1435" i="1"/>
  <c r="H1434" i="1"/>
  <c r="M1432" i="1"/>
  <c r="N1432" i="1" s="1"/>
  <c r="E1437" i="1"/>
  <c r="F1437" i="1" s="1"/>
  <c r="I1434" i="1" l="1"/>
  <c r="J1434" i="1" s="1"/>
  <c r="K1434" i="1" s="1"/>
  <c r="L1434" i="1" s="1"/>
  <c r="G1436" i="1"/>
  <c r="H1435" i="1"/>
  <c r="M1433" i="1"/>
  <c r="N1433" i="1" s="1"/>
  <c r="E1438" i="1"/>
  <c r="F1438" i="1" s="1"/>
  <c r="I1435" i="1" l="1"/>
  <c r="J1435" i="1" s="1"/>
  <c r="K1435" i="1" s="1"/>
  <c r="L1435" i="1" s="1"/>
  <c r="G1437" i="1"/>
  <c r="H1436" i="1"/>
  <c r="M1434" i="1"/>
  <c r="N1434" i="1" s="1"/>
  <c r="E1439" i="1"/>
  <c r="F1439" i="1" s="1"/>
  <c r="I1436" i="1" l="1"/>
  <c r="J1436" i="1" s="1"/>
  <c r="K1436" i="1" s="1"/>
  <c r="L1436" i="1" s="1"/>
  <c r="G1438" i="1"/>
  <c r="H1437" i="1"/>
  <c r="M1435" i="1"/>
  <c r="N1435" i="1" s="1"/>
  <c r="E1440" i="1"/>
  <c r="F1440" i="1" s="1"/>
  <c r="I1437" i="1" l="1"/>
  <c r="J1437" i="1" s="1"/>
  <c r="K1437" i="1" s="1"/>
  <c r="L1437" i="1" s="1"/>
  <c r="G1439" i="1"/>
  <c r="H1438" i="1"/>
  <c r="M1436" i="1"/>
  <c r="N1436" i="1" s="1"/>
  <c r="E1441" i="1"/>
  <c r="F1441" i="1" s="1"/>
  <c r="I1438" i="1" l="1"/>
  <c r="J1438" i="1" s="1"/>
  <c r="K1438" i="1" s="1"/>
  <c r="L1438" i="1" s="1"/>
  <c r="G1440" i="1"/>
  <c r="H1439" i="1"/>
  <c r="M1437" i="1"/>
  <c r="N1437" i="1" s="1"/>
  <c r="E1442" i="1"/>
  <c r="F1442" i="1" s="1"/>
  <c r="I1439" i="1" l="1"/>
  <c r="J1439" i="1" s="1"/>
  <c r="K1439" i="1" s="1"/>
  <c r="L1439" i="1" s="1"/>
  <c r="G1441" i="1"/>
  <c r="H1440" i="1"/>
  <c r="M1438" i="1"/>
  <c r="N1438" i="1" s="1"/>
  <c r="E1443" i="1"/>
  <c r="F1443" i="1" s="1"/>
  <c r="I1440" i="1" l="1"/>
  <c r="J1440" i="1" s="1"/>
  <c r="K1440" i="1" s="1"/>
  <c r="L1440" i="1" s="1"/>
  <c r="G1442" i="1"/>
  <c r="H1441" i="1"/>
  <c r="M1439" i="1"/>
  <c r="N1439" i="1" s="1"/>
  <c r="E1444" i="1"/>
  <c r="F1444" i="1" s="1"/>
  <c r="I1441" i="1" l="1"/>
  <c r="J1441" i="1" s="1"/>
  <c r="K1441" i="1" s="1"/>
  <c r="L1441" i="1" s="1"/>
  <c r="G1443" i="1"/>
  <c r="H1442" i="1"/>
  <c r="M1440" i="1"/>
  <c r="N1440" i="1" s="1"/>
  <c r="E1445" i="1"/>
  <c r="F1445" i="1" s="1"/>
  <c r="I1442" i="1" l="1"/>
  <c r="J1442" i="1" s="1"/>
  <c r="K1442" i="1" s="1"/>
  <c r="L1442" i="1" s="1"/>
  <c r="G1444" i="1"/>
  <c r="H1443" i="1"/>
  <c r="M1441" i="1"/>
  <c r="N1441" i="1" s="1"/>
  <c r="E1446" i="1"/>
  <c r="F1446" i="1" s="1"/>
  <c r="I1443" i="1" l="1"/>
  <c r="J1443" i="1" s="1"/>
  <c r="K1443" i="1" s="1"/>
  <c r="L1443" i="1" s="1"/>
  <c r="G1445" i="1"/>
  <c r="H1444" i="1"/>
  <c r="M1442" i="1"/>
  <c r="N1442" i="1" s="1"/>
  <c r="E1447" i="1"/>
  <c r="F1447" i="1" s="1"/>
  <c r="I1444" i="1" l="1"/>
  <c r="J1444" i="1" s="1"/>
  <c r="K1444" i="1" s="1"/>
  <c r="L1444" i="1" s="1"/>
  <c r="G1446" i="1"/>
  <c r="H1445" i="1"/>
  <c r="M1443" i="1"/>
  <c r="N1443" i="1" s="1"/>
  <c r="E1448" i="1"/>
  <c r="F1448" i="1" s="1"/>
  <c r="I1445" i="1" l="1"/>
  <c r="J1445" i="1" s="1"/>
  <c r="K1445" i="1" s="1"/>
  <c r="L1445" i="1" s="1"/>
  <c r="G1447" i="1"/>
  <c r="H1446" i="1"/>
  <c r="M1444" i="1"/>
  <c r="N1444" i="1" s="1"/>
  <c r="E1449" i="1"/>
  <c r="F1449" i="1" s="1"/>
  <c r="I1446" i="1" l="1"/>
  <c r="J1446" i="1" s="1"/>
  <c r="K1446" i="1" s="1"/>
  <c r="L1446" i="1" s="1"/>
  <c r="G1448" i="1"/>
  <c r="H1447" i="1"/>
  <c r="M1445" i="1"/>
  <c r="N1445" i="1" s="1"/>
  <c r="E1450" i="1"/>
  <c r="F1450" i="1" s="1"/>
  <c r="I1447" i="1" l="1"/>
  <c r="J1447" i="1" s="1"/>
  <c r="K1447" i="1" s="1"/>
  <c r="L1447" i="1" s="1"/>
  <c r="G1449" i="1"/>
  <c r="H1448" i="1"/>
  <c r="M1446" i="1"/>
  <c r="N1446" i="1" s="1"/>
  <c r="E1451" i="1"/>
  <c r="F1451" i="1" s="1"/>
  <c r="I1448" i="1" l="1"/>
  <c r="J1448" i="1" s="1"/>
  <c r="K1448" i="1" s="1"/>
  <c r="L1448" i="1" s="1"/>
  <c r="G1450" i="1"/>
  <c r="H1449" i="1"/>
  <c r="M1447" i="1"/>
  <c r="N1447" i="1" s="1"/>
  <c r="E1452" i="1"/>
  <c r="F1452" i="1" s="1"/>
  <c r="I1449" i="1" l="1"/>
  <c r="J1449" i="1" s="1"/>
  <c r="K1449" i="1" s="1"/>
  <c r="L1449" i="1" s="1"/>
  <c r="G1451" i="1"/>
  <c r="H1450" i="1"/>
  <c r="M1448" i="1"/>
  <c r="N1448" i="1" s="1"/>
  <c r="E1453" i="1"/>
  <c r="F1453" i="1" s="1"/>
  <c r="I1450" i="1" l="1"/>
  <c r="J1450" i="1" s="1"/>
  <c r="K1450" i="1" s="1"/>
  <c r="L1450" i="1" s="1"/>
  <c r="G1452" i="1"/>
  <c r="H1451" i="1"/>
  <c r="M1449" i="1"/>
  <c r="N1449" i="1" s="1"/>
  <c r="E1454" i="1"/>
  <c r="F1454" i="1" s="1"/>
  <c r="I1451" i="1" l="1"/>
  <c r="J1451" i="1" s="1"/>
  <c r="K1451" i="1" s="1"/>
  <c r="L1451" i="1" s="1"/>
  <c r="G1453" i="1"/>
  <c r="H1452" i="1"/>
  <c r="M1450" i="1"/>
  <c r="N1450" i="1" s="1"/>
  <c r="E1455" i="1"/>
  <c r="F1455" i="1" s="1"/>
  <c r="I1452" i="1" l="1"/>
  <c r="J1452" i="1" s="1"/>
  <c r="K1452" i="1" s="1"/>
  <c r="L1452" i="1" s="1"/>
  <c r="G1454" i="1"/>
  <c r="H1453" i="1"/>
  <c r="M1451" i="1"/>
  <c r="N1451" i="1" s="1"/>
  <c r="E1456" i="1"/>
  <c r="F1456" i="1" s="1"/>
  <c r="I1453" i="1" l="1"/>
  <c r="J1453" i="1" s="1"/>
  <c r="K1453" i="1" s="1"/>
  <c r="L1453" i="1" s="1"/>
  <c r="G1455" i="1"/>
  <c r="H1454" i="1"/>
  <c r="M1452" i="1"/>
  <c r="N1452" i="1" s="1"/>
  <c r="E1457" i="1"/>
  <c r="F1457" i="1" s="1"/>
  <c r="I1454" i="1" l="1"/>
  <c r="J1454" i="1" s="1"/>
  <c r="K1454" i="1" s="1"/>
  <c r="L1454" i="1" s="1"/>
  <c r="G1456" i="1"/>
  <c r="H1455" i="1"/>
  <c r="M1453" i="1"/>
  <c r="N1453" i="1" s="1"/>
  <c r="E1458" i="1"/>
  <c r="F1458" i="1" s="1"/>
  <c r="I1455" i="1" l="1"/>
  <c r="J1455" i="1" s="1"/>
  <c r="K1455" i="1" s="1"/>
  <c r="L1455" i="1" s="1"/>
  <c r="G1457" i="1"/>
  <c r="H1456" i="1"/>
  <c r="M1454" i="1"/>
  <c r="N1454" i="1" s="1"/>
  <c r="E1459" i="1"/>
  <c r="F1459" i="1" s="1"/>
  <c r="I1456" i="1" l="1"/>
  <c r="J1456" i="1" s="1"/>
  <c r="K1456" i="1" s="1"/>
  <c r="L1456" i="1" s="1"/>
  <c r="G1458" i="1"/>
  <c r="H1457" i="1"/>
  <c r="M1455" i="1"/>
  <c r="N1455" i="1" s="1"/>
  <c r="E1460" i="1"/>
  <c r="F1460" i="1" s="1"/>
  <c r="I1457" i="1" l="1"/>
  <c r="J1457" i="1" s="1"/>
  <c r="K1457" i="1" s="1"/>
  <c r="L1457" i="1" s="1"/>
  <c r="G1459" i="1"/>
  <c r="H1458" i="1"/>
  <c r="M1456" i="1"/>
  <c r="N1456" i="1" s="1"/>
  <c r="E1461" i="1"/>
  <c r="F1461" i="1" s="1"/>
  <c r="I1458" i="1" l="1"/>
  <c r="J1458" i="1" s="1"/>
  <c r="K1458" i="1" s="1"/>
  <c r="L1458" i="1" s="1"/>
  <c r="G1460" i="1"/>
  <c r="H1459" i="1"/>
  <c r="M1457" i="1"/>
  <c r="N1457" i="1" s="1"/>
  <c r="E1462" i="1"/>
  <c r="F1462" i="1" s="1"/>
  <c r="I1459" i="1" l="1"/>
  <c r="J1459" i="1" s="1"/>
  <c r="K1459" i="1" s="1"/>
  <c r="L1459" i="1" s="1"/>
  <c r="G1461" i="1"/>
  <c r="H1460" i="1"/>
  <c r="M1458" i="1"/>
  <c r="E1463" i="1"/>
  <c r="F1463" i="1" s="1"/>
  <c r="M1459" i="1" l="1"/>
  <c r="N1459" i="1" s="1"/>
  <c r="I1460" i="1"/>
  <c r="J1460" i="1" s="1"/>
  <c r="K1460" i="1" s="1"/>
  <c r="L1460" i="1" s="1"/>
  <c r="M1460" i="1" s="1"/>
  <c r="G1462" i="1"/>
  <c r="H1461" i="1"/>
  <c r="C8" i="2"/>
  <c r="N1458" i="1"/>
  <c r="E1464" i="1"/>
  <c r="F1464" i="1" s="1"/>
  <c r="I1461" i="1" l="1"/>
  <c r="J1461" i="1" s="1"/>
  <c r="K1461" i="1" s="1"/>
  <c r="L1461" i="1" s="1"/>
  <c r="M1461" i="1" s="1"/>
  <c r="N1461" i="1" s="1"/>
  <c r="O8" i="2"/>
  <c r="G1463" i="1"/>
  <c r="H1462" i="1"/>
  <c r="P8" i="2"/>
  <c r="Q8" i="2"/>
  <c r="N1460" i="1"/>
  <c r="E1465" i="1"/>
  <c r="F1465" i="1" s="1"/>
  <c r="I1462" i="1" l="1"/>
  <c r="J1462" i="1" s="1"/>
  <c r="K1462" i="1" s="1"/>
  <c r="L1462" i="1" s="1"/>
  <c r="M1462" i="1" s="1"/>
  <c r="G1464" i="1"/>
  <c r="H1463" i="1"/>
  <c r="E1466" i="1"/>
  <c r="F1466" i="1" s="1"/>
  <c r="I1463" i="1" l="1"/>
  <c r="J1463" i="1" s="1"/>
  <c r="K1463" i="1" s="1"/>
  <c r="L1463" i="1" s="1"/>
  <c r="M1463" i="1" s="1"/>
  <c r="N1463" i="1" s="1"/>
  <c r="G1465" i="1"/>
  <c r="H1464" i="1"/>
  <c r="N1462" i="1"/>
  <c r="E1467" i="1"/>
  <c r="F1467" i="1" s="1"/>
  <c r="I1464" i="1" l="1"/>
  <c r="J1464" i="1" s="1"/>
  <c r="K1464" i="1" s="1"/>
  <c r="L1464" i="1" s="1"/>
  <c r="M1464" i="1" s="1"/>
  <c r="G1466" i="1"/>
  <c r="H1465" i="1"/>
  <c r="E1468" i="1"/>
  <c r="F1468" i="1" s="1"/>
  <c r="I1465" i="1" l="1"/>
  <c r="J1465" i="1" s="1"/>
  <c r="K1465" i="1" s="1"/>
  <c r="L1465" i="1" s="1"/>
  <c r="M1465" i="1" s="1"/>
  <c r="N1465" i="1" s="1"/>
  <c r="G1467" i="1"/>
  <c r="H1466" i="1"/>
  <c r="N1464" i="1"/>
  <c r="E1469" i="1"/>
  <c r="F1469" i="1" s="1"/>
  <c r="I1466" i="1" l="1"/>
  <c r="J1466" i="1" s="1"/>
  <c r="K1466" i="1" s="1"/>
  <c r="L1466" i="1" s="1"/>
  <c r="M1466" i="1" s="1"/>
  <c r="G1468" i="1"/>
  <c r="H1467" i="1"/>
  <c r="E1470" i="1"/>
  <c r="F1470" i="1" s="1"/>
  <c r="I1467" i="1" l="1"/>
  <c r="J1467" i="1" s="1"/>
  <c r="K1467" i="1" s="1"/>
  <c r="L1467" i="1" s="1"/>
  <c r="M1467" i="1" s="1"/>
  <c r="N1467" i="1" s="1"/>
  <c r="G1469" i="1"/>
  <c r="H1468" i="1"/>
  <c r="N1466" i="1"/>
  <c r="E1471" i="1"/>
  <c r="F1471" i="1" s="1"/>
  <c r="I1468" i="1" l="1"/>
  <c r="J1468" i="1" s="1"/>
  <c r="K1468" i="1" s="1"/>
  <c r="L1468" i="1" s="1"/>
  <c r="M1468" i="1" s="1"/>
  <c r="N1468" i="1" s="1"/>
  <c r="G1470" i="1"/>
  <c r="H1469" i="1"/>
  <c r="E1472" i="1"/>
  <c r="F1472" i="1" s="1"/>
  <c r="I1469" i="1" l="1"/>
  <c r="J1469" i="1" s="1"/>
  <c r="K1469" i="1" s="1"/>
  <c r="L1469" i="1" s="1"/>
  <c r="M1469" i="1" s="1"/>
  <c r="N1469" i="1" s="1"/>
  <c r="G1471" i="1"/>
  <c r="H1470" i="1"/>
  <c r="E1473" i="1"/>
  <c r="F1473" i="1" s="1"/>
  <c r="I1470" i="1" l="1"/>
  <c r="J1470" i="1" s="1"/>
  <c r="K1470" i="1" s="1"/>
  <c r="L1470" i="1" s="1"/>
  <c r="M1470" i="1" s="1"/>
  <c r="G1472" i="1"/>
  <c r="H1471" i="1"/>
  <c r="E1474" i="1"/>
  <c r="F1474" i="1" s="1"/>
  <c r="I1471" i="1" l="1"/>
  <c r="J1471" i="1" s="1"/>
  <c r="K1471" i="1" s="1"/>
  <c r="L1471" i="1" s="1"/>
  <c r="M1471" i="1" s="1"/>
  <c r="N1471" i="1" s="1"/>
  <c r="G1473" i="1"/>
  <c r="H1472" i="1"/>
  <c r="N1470" i="1"/>
  <c r="E1475" i="1"/>
  <c r="F1475" i="1" s="1"/>
  <c r="I1472" i="1" l="1"/>
  <c r="J1472" i="1" s="1"/>
  <c r="K1472" i="1" s="1"/>
  <c r="L1472" i="1" s="1"/>
  <c r="M1472" i="1" s="1"/>
  <c r="N1472" i="1" s="1"/>
  <c r="G1474" i="1"/>
  <c r="H1473" i="1"/>
  <c r="E1476" i="1"/>
  <c r="F1476" i="1" s="1"/>
  <c r="I1473" i="1" l="1"/>
  <c r="J1473" i="1" s="1"/>
  <c r="K1473" i="1" s="1"/>
  <c r="L1473" i="1" s="1"/>
  <c r="M1473" i="1" s="1"/>
  <c r="G1475" i="1"/>
  <c r="H1474" i="1"/>
  <c r="E1477" i="1"/>
  <c r="F1477" i="1" s="1"/>
  <c r="I1474" i="1" l="1"/>
  <c r="J1474" i="1" s="1"/>
  <c r="K1474" i="1" s="1"/>
  <c r="L1474" i="1" s="1"/>
  <c r="M1474" i="1" s="1"/>
  <c r="G1476" i="1"/>
  <c r="H1475" i="1"/>
  <c r="N1473" i="1"/>
  <c r="E1478" i="1"/>
  <c r="F1478" i="1" s="1"/>
  <c r="I1475" i="1" l="1"/>
  <c r="J1475" i="1" s="1"/>
  <c r="K1475" i="1" s="1"/>
  <c r="L1475" i="1" s="1"/>
  <c r="M1475" i="1" s="1"/>
  <c r="G1477" i="1"/>
  <c r="H1476" i="1"/>
  <c r="N1474" i="1"/>
  <c r="E1479" i="1"/>
  <c r="F1479" i="1" s="1"/>
  <c r="I1476" i="1" l="1"/>
  <c r="J1476" i="1" s="1"/>
  <c r="K1476" i="1" s="1"/>
  <c r="L1476" i="1" s="1"/>
  <c r="M1476" i="1" s="1"/>
  <c r="N1476" i="1" s="1"/>
  <c r="G1478" i="1"/>
  <c r="H1477" i="1"/>
  <c r="N1475" i="1"/>
  <c r="E1480" i="1"/>
  <c r="F1480" i="1" s="1"/>
  <c r="I1477" i="1" l="1"/>
  <c r="J1477" i="1" s="1"/>
  <c r="K1477" i="1" s="1"/>
  <c r="L1477" i="1" s="1"/>
  <c r="M1477" i="1" s="1"/>
  <c r="N1477" i="1" s="1"/>
  <c r="G1479" i="1"/>
  <c r="H1478" i="1"/>
  <c r="E1481" i="1"/>
  <c r="F1481" i="1" s="1"/>
  <c r="I1478" i="1" l="1"/>
  <c r="J1478" i="1" s="1"/>
  <c r="K1478" i="1" s="1"/>
  <c r="L1478" i="1" s="1"/>
  <c r="M1478" i="1" s="1"/>
  <c r="N1478" i="1" s="1"/>
  <c r="G1480" i="1"/>
  <c r="H1479" i="1"/>
  <c r="E1482" i="1"/>
  <c r="F1482" i="1" s="1"/>
  <c r="I1479" i="1" l="1"/>
  <c r="J1479" i="1" s="1"/>
  <c r="K1479" i="1" s="1"/>
  <c r="L1479" i="1" s="1"/>
  <c r="M1479" i="1" s="1"/>
  <c r="N1479" i="1" s="1"/>
  <c r="G1481" i="1"/>
  <c r="H1480" i="1"/>
  <c r="E1483" i="1"/>
  <c r="F1483" i="1" s="1"/>
  <c r="I1480" i="1" l="1"/>
  <c r="J1480" i="1" s="1"/>
  <c r="K1480" i="1" s="1"/>
  <c r="L1480" i="1" s="1"/>
  <c r="M1480" i="1" s="1"/>
  <c r="N1480" i="1" s="1"/>
  <c r="G1482" i="1"/>
  <c r="H1481" i="1"/>
  <c r="E1484" i="1"/>
  <c r="F1484" i="1" s="1"/>
  <c r="I1481" i="1" l="1"/>
  <c r="J1481" i="1" s="1"/>
  <c r="K1481" i="1" s="1"/>
  <c r="L1481" i="1" s="1"/>
  <c r="M1481" i="1" s="1"/>
  <c r="N1481" i="1" s="1"/>
  <c r="G1483" i="1"/>
  <c r="H1482" i="1"/>
  <c r="E1485" i="1"/>
  <c r="F1485" i="1" s="1"/>
  <c r="I1482" i="1" l="1"/>
  <c r="J1482" i="1" s="1"/>
  <c r="G1484" i="1"/>
  <c r="H1483" i="1"/>
  <c r="E1486" i="1"/>
  <c r="F1486" i="1" s="1"/>
  <c r="I1483" i="1" l="1"/>
  <c r="J1483" i="1" s="1"/>
  <c r="K1483" i="1" s="1"/>
  <c r="L1483" i="1" s="1"/>
  <c r="G1485" i="1"/>
  <c r="H1484" i="1"/>
  <c r="K1482" i="1"/>
  <c r="L1482" i="1" s="1"/>
  <c r="M1482" i="1" s="1"/>
  <c r="N1482" i="1" s="1"/>
  <c r="E1487" i="1"/>
  <c r="F1487" i="1" s="1"/>
  <c r="I1484" i="1" l="1"/>
  <c r="J1484" i="1" s="1"/>
  <c r="K1484" i="1" s="1"/>
  <c r="L1484" i="1" s="1"/>
  <c r="G1486" i="1"/>
  <c r="H1485" i="1"/>
  <c r="M1483" i="1"/>
  <c r="N1483" i="1" s="1"/>
  <c r="E1488" i="1"/>
  <c r="F1488" i="1" s="1"/>
  <c r="I1485" i="1" l="1"/>
  <c r="J1485" i="1" s="1"/>
  <c r="K1485" i="1" s="1"/>
  <c r="L1485" i="1" s="1"/>
  <c r="G1487" i="1"/>
  <c r="H1486" i="1"/>
  <c r="M1484" i="1"/>
  <c r="N1484" i="1" s="1"/>
  <c r="E1489" i="1"/>
  <c r="F1489" i="1" s="1"/>
  <c r="I1486" i="1" l="1"/>
  <c r="J1486" i="1" s="1"/>
  <c r="G1488" i="1"/>
  <c r="H1487" i="1"/>
  <c r="M1485" i="1"/>
  <c r="N1485" i="1" s="1"/>
  <c r="E1490" i="1"/>
  <c r="F1490" i="1" s="1"/>
  <c r="I1487" i="1" l="1"/>
  <c r="J1487" i="1" s="1"/>
  <c r="K1487" i="1" s="1"/>
  <c r="L1487" i="1" s="1"/>
  <c r="G1489" i="1"/>
  <c r="H1488" i="1"/>
  <c r="K1486" i="1"/>
  <c r="L1486" i="1" s="1"/>
  <c r="M1486" i="1" s="1"/>
  <c r="N1486" i="1" s="1"/>
  <c r="E1491" i="1"/>
  <c r="F1491" i="1" s="1"/>
  <c r="I1488" i="1" l="1"/>
  <c r="J1488" i="1" s="1"/>
  <c r="K1488" i="1" s="1"/>
  <c r="L1488" i="1" s="1"/>
  <c r="G1490" i="1"/>
  <c r="H1489" i="1"/>
  <c r="M1487" i="1"/>
  <c r="N1487" i="1" s="1"/>
  <c r="E1492" i="1"/>
  <c r="F1492" i="1" s="1"/>
  <c r="I1489" i="1" l="1"/>
  <c r="J1489" i="1" s="1"/>
  <c r="K1489" i="1" s="1"/>
  <c r="L1489" i="1" s="1"/>
  <c r="G1491" i="1"/>
  <c r="H1490" i="1"/>
  <c r="M1488" i="1"/>
  <c r="N1488" i="1" s="1"/>
  <c r="E1493" i="1"/>
  <c r="F1493" i="1" s="1"/>
  <c r="I1490" i="1" l="1"/>
  <c r="J1490" i="1" s="1"/>
  <c r="K1490" i="1" s="1"/>
  <c r="L1490" i="1" s="1"/>
  <c r="G1492" i="1"/>
  <c r="H1491" i="1"/>
  <c r="M1489" i="1"/>
  <c r="N1489" i="1" s="1"/>
  <c r="E1494" i="1"/>
  <c r="F1494" i="1" s="1"/>
  <c r="I1491" i="1" l="1"/>
  <c r="J1491" i="1" s="1"/>
  <c r="K1491" i="1" s="1"/>
  <c r="L1491" i="1" s="1"/>
  <c r="G1493" i="1"/>
  <c r="H1492" i="1"/>
  <c r="M1490" i="1"/>
  <c r="N1490" i="1" s="1"/>
  <c r="E1495" i="1"/>
  <c r="F1495" i="1" s="1"/>
  <c r="I1492" i="1" l="1"/>
  <c r="J1492" i="1" s="1"/>
  <c r="K1492" i="1" s="1"/>
  <c r="L1492" i="1" s="1"/>
  <c r="M1491" i="1"/>
  <c r="N1491" i="1" s="1"/>
  <c r="G1494" i="1"/>
  <c r="H1493" i="1"/>
  <c r="E1496" i="1"/>
  <c r="F1496" i="1" s="1"/>
  <c r="I1493" i="1" l="1"/>
  <c r="J1493" i="1" s="1"/>
  <c r="K1493" i="1" s="1"/>
  <c r="L1493" i="1" s="1"/>
  <c r="M1492" i="1"/>
  <c r="N1492" i="1" s="1"/>
  <c r="G1495" i="1"/>
  <c r="H1494" i="1"/>
  <c r="E1497" i="1"/>
  <c r="F1497" i="1" s="1"/>
  <c r="I1494" i="1" l="1"/>
  <c r="J1494" i="1" s="1"/>
  <c r="K1494" i="1" s="1"/>
  <c r="L1494" i="1" s="1"/>
  <c r="M1493" i="1"/>
  <c r="N1493" i="1" s="1"/>
  <c r="G1496" i="1"/>
  <c r="H1495" i="1"/>
  <c r="E1498" i="1"/>
  <c r="F1498" i="1" s="1"/>
  <c r="I1495" i="1" l="1"/>
  <c r="J1495" i="1" s="1"/>
  <c r="K1495" i="1" s="1"/>
  <c r="L1495" i="1" s="1"/>
  <c r="M1495" i="1" s="1"/>
  <c r="N1495" i="1" s="1"/>
  <c r="M1494" i="1"/>
  <c r="N1494" i="1" s="1"/>
  <c r="G1497" i="1"/>
  <c r="H1496" i="1"/>
  <c r="E1499" i="1"/>
  <c r="F1499" i="1" s="1"/>
  <c r="I1496" i="1" l="1"/>
  <c r="J1496" i="1" s="1"/>
  <c r="K1496" i="1" s="1"/>
  <c r="L1496" i="1" s="1"/>
  <c r="M1496" i="1" s="1"/>
  <c r="N1496" i="1" s="1"/>
  <c r="G1498" i="1"/>
  <c r="H1497" i="1"/>
  <c r="E1500" i="1"/>
  <c r="F1500" i="1" s="1"/>
  <c r="I1497" i="1" l="1"/>
  <c r="J1497" i="1" s="1"/>
  <c r="K1497" i="1" s="1"/>
  <c r="L1497" i="1" s="1"/>
  <c r="M1497" i="1" s="1"/>
  <c r="N1497" i="1" s="1"/>
  <c r="G1499" i="1"/>
  <c r="H1498" i="1"/>
  <c r="E1501" i="1"/>
  <c r="F1501" i="1" s="1"/>
  <c r="I1498" i="1" l="1"/>
  <c r="J1498" i="1" s="1"/>
  <c r="K1498" i="1" s="1"/>
  <c r="L1498" i="1" s="1"/>
  <c r="M1498" i="1" s="1"/>
  <c r="G1500" i="1"/>
  <c r="H1499" i="1"/>
  <c r="E1502" i="1"/>
  <c r="F1502" i="1" s="1"/>
  <c r="I1499" i="1" l="1"/>
  <c r="J1499" i="1" s="1"/>
  <c r="K1499" i="1" s="1"/>
  <c r="L1499" i="1" s="1"/>
  <c r="M1499" i="1" s="1"/>
  <c r="N1499" i="1" s="1"/>
  <c r="G1501" i="1"/>
  <c r="H1500" i="1"/>
  <c r="N1498" i="1"/>
  <c r="E1503" i="1"/>
  <c r="F1503" i="1" s="1"/>
  <c r="I1500" i="1" l="1"/>
  <c r="J1500" i="1" s="1"/>
  <c r="K1500" i="1" s="1"/>
  <c r="L1500" i="1" s="1"/>
  <c r="M1500" i="1" s="1"/>
  <c r="N1500" i="1" s="1"/>
  <c r="G1502" i="1"/>
  <c r="H1501" i="1"/>
  <c r="E1504" i="1"/>
  <c r="F1504" i="1" s="1"/>
  <c r="I1501" i="1" l="1"/>
  <c r="J1501" i="1" s="1"/>
  <c r="K1501" i="1" s="1"/>
  <c r="L1501" i="1" s="1"/>
  <c r="M1501" i="1" s="1"/>
  <c r="N1501" i="1" s="1"/>
  <c r="G1503" i="1"/>
  <c r="H1502" i="1"/>
  <c r="E1505" i="1"/>
  <c r="F1505" i="1" s="1"/>
  <c r="I1502" i="1" l="1"/>
  <c r="J1502" i="1" s="1"/>
  <c r="K1502" i="1" s="1"/>
  <c r="L1502" i="1" s="1"/>
  <c r="M1502" i="1" s="1"/>
  <c r="N1502" i="1" s="1"/>
  <c r="G1504" i="1"/>
  <c r="H1503" i="1"/>
  <c r="E1506" i="1"/>
  <c r="F1506" i="1" s="1"/>
  <c r="I1503" i="1" l="1"/>
  <c r="J1503" i="1" s="1"/>
  <c r="G1505" i="1"/>
  <c r="H1504" i="1"/>
  <c r="E1507" i="1"/>
  <c r="F1507" i="1" s="1"/>
  <c r="I1504" i="1" l="1"/>
  <c r="J1504" i="1" s="1"/>
  <c r="K1504" i="1" s="1"/>
  <c r="L1504" i="1" s="1"/>
  <c r="G1506" i="1"/>
  <c r="H1505" i="1"/>
  <c r="K1503" i="1"/>
  <c r="L1503" i="1" s="1"/>
  <c r="M1503" i="1" s="1"/>
  <c r="N1503" i="1" s="1"/>
  <c r="E1508" i="1"/>
  <c r="F1508" i="1" s="1"/>
  <c r="I1505" i="1" l="1"/>
  <c r="J1505" i="1" s="1"/>
  <c r="K1505" i="1" s="1"/>
  <c r="L1505" i="1" s="1"/>
  <c r="G1507" i="1"/>
  <c r="H1506" i="1"/>
  <c r="M1504" i="1"/>
  <c r="N1504" i="1" s="1"/>
  <c r="E1509" i="1"/>
  <c r="F1509" i="1" s="1"/>
  <c r="I1506" i="1" l="1"/>
  <c r="J1506" i="1" s="1"/>
  <c r="K1506" i="1" s="1"/>
  <c r="L1506" i="1" s="1"/>
  <c r="G1508" i="1"/>
  <c r="H1507" i="1"/>
  <c r="M1505" i="1"/>
  <c r="N1505" i="1" s="1"/>
  <c r="E1510" i="1"/>
  <c r="F1510" i="1" s="1"/>
  <c r="I1507" i="1" l="1"/>
  <c r="J1507" i="1" s="1"/>
  <c r="K1507" i="1" s="1"/>
  <c r="L1507" i="1" s="1"/>
  <c r="G1509" i="1"/>
  <c r="H1508" i="1"/>
  <c r="M1506" i="1"/>
  <c r="N1506" i="1" s="1"/>
  <c r="E1511" i="1"/>
  <c r="F1511" i="1" s="1"/>
  <c r="I1508" i="1" l="1"/>
  <c r="J1508" i="1" s="1"/>
  <c r="K1508" i="1" s="1"/>
  <c r="L1508" i="1" s="1"/>
  <c r="G1510" i="1"/>
  <c r="H1509" i="1"/>
  <c r="M1507" i="1"/>
  <c r="N1507" i="1" s="1"/>
  <c r="E1512" i="1"/>
  <c r="F1512" i="1" s="1"/>
  <c r="I1509" i="1" l="1"/>
  <c r="J1509" i="1" s="1"/>
  <c r="K1509" i="1" s="1"/>
  <c r="L1509" i="1" s="1"/>
  <c r="G1511" i="1"/>
  <c r="H1510" i="1"/>
  <c r="M1508" i="1"/>
  <c r="N1508" i="1" s="1"/>
  <c r="E1513" i="1"/>
  <c r="F1513" i="1" s="1"/>
  <c r="I1510" i="1" l="1"/>
  <c r="J1510" i="1" s="1"/>
  <c r="K1510" i="1" s="1"/>
  <c r="L1510" i="1" s="1"/>
  <c r="G1512" i="1"/>
  <c r="H1511" i="1"/>
  <c r="M1509" i="1"/>
  <c r="N1509" i="1" s="1"/>
  <c r="E1514" i="1"/>
  <c r="F1514" i="1" s="1"/>
  <c r="I1511" i="1" l="1"/>
  <c r="J1511" i="1" s="1"/>
  <c r="K1511" i="1" s="1"/>
  <c r="L1511" i="1" s="1"/>
  <c r="G1513" i="1"/>
  <c r="H1512" i="1"/>
  <c r="M1510" i="1"/>
  <c r="N1510" i="1" s="1"/>
  <c r="E1515" i="1"/>
  <c r="F1515" i="1" s="1"/>
  <c r="I1512" i="1" l="1"/>
  <c r="J1512" i="1" s="1"/>
  <c r="K1512" i="1" s="1"/>
  <c r="L1512" i="1" s="1"/>
  <c r="G1514" i="1"/>
  <c r="H1513" i="1"/>
  <c r="M1511" i="1"/>
  <c r="N1511" i="1" s="1"/>
  <c r="E1516" i="1"/>
  <c r="F1516" i="1" s="1"/>
  <c r="I1513" i="1" l="1"/>
  <c r="J1513" i="1" s="1"/>
  <c r="K1513" i="1" s="1"/>
  <c r="L1513" i="1" s="1"/>
  <c r="G1515" i="1"/>
  <c r="H1514" i="1"/>
  <c r="M1512" i="1"/>
  <c r="N1512" i="1" s="1"/>
  <c r="E1517" i="1"/>
  <c r="F1517" i="1" s="1"/>
  <c r="I1514" i="1" l="1"/>
  <c r="J1514" i="1" s="1"/>
  <c r="K1514" i="1" s="1"/>
  <c r="L1514" i="1" s="1"/>
  <c r="G1516" i="1"/>
  <c r="H1515" i="1"/>
  <c r="M1513" i="1"/>
  <c r="E1518" i="1"/>
  <c r="F1518" i="1" s="1"/>
  <c r="I1515" i="1" l="1"/>
  <c r="J1515" i="1" s="1"/>
  <c r="K1515" i="1" s="1"/>
  <c r="L1515" i="1" s="1"/>
  <c r="M1514" i="1"/>
  <c r="N1514" i="1" s="1"/>
  <c r="G1517" i="1"/>
  <c r="H1516" i="1"/>
  <c r="N1513" i="1"/>
  <c r="E1519" i="1"/>
  <c r="F1519" i="1" s="1"/>
  <c r="M1515" i="1" l="1"/>
  <c r="N1515" i="1" s="1"/>
  <c r="I1516" i="1"/>
  <c r="J1516" i="1" s="1"/>
  <c r="K1516" i="1" s="1"/>
  <c r="L1516" i="1" s="1"/>
  <c r="M1516" i="1" s="1"/>
  <c r="G1518" i="1"/>
  <c r="H1517" i="1"/>
  <c r="E1520" i="1"/>
  <c r="F1520" i="1" s="1"/>
  <c r="I1517" i="1" l="1"/>
  <c r="J1517" i="1" s="1"/>
  <c r="K1517" i="1" s="1"/>
  <c r="L1517" i="1" s="1"/>
  <c r="M1517" i="1" s="1"/>
  <c r="G1519" i="1"/>
  <c r="H1518" i="1"/>
  <c r="N1516" i="1"/>
  <c r="E1521" i="1"/>
  <c r="F1521" i="1" s="1"/>
  <c r="I1518" i="1" l="1"/>
  <c r="J1518" i="1" s="1"/>
  <c r="K1518" i="1" s="1"/>
  <c r="L1518" i="1" s="1"/>
  <c r="M1518" i="1" s="1"/>
  <c r="N1518" i="1" s="1"/>
  <c r="G1520" i="1"/>
  <c r="H1519" i="1"/>
  <c r="N1517" i="1"/>
  <c r="E1522" i="1"/>
  <c r="F1522" i="1" s="1"/>
  <c r="I1519" i="1" l="1"/>
  <c r="J1519" i="1" s="1"/>
  <c r="K1519" i="1" s="1"/>
  <c r="L1519" i="1" s="1"/>
  <c r="M1519" i="1" s="1"/>
  <c r="G1521" i="1"/>
  <c r="H1520" i="1"/>
  <c r="E1523" i="1"/>
  <c r="F1523" i="1" s="1"/>
  <c r="I1520" i="1" l="1"/>
  <c r="J1520" i="1" s="1"/>
  <c r="K1520" i="1" s="1"/>
  <c r="L1520" i="1" s="1"/>
  <c r="M1520" i="1" s="1"/>
  <c r="N1520" i="1" s="1"/>
  <c r="G1522" i="1"/>
  <c r="H1521" i="1"/>
  <c r="N1519" i="1"/>
  <c r="E1524" i="1"/>
  <c r="F1524" i="1" s="1"/>
  <c r="I1521" i="1" l="1"/>
  <c r="J1521" i="1" s="1"/>
  <c r="K1521" i="1" s="1"/>
  <c r="L1521" i="1" s="1"/>
  <c r="M1521" i="1" s="1"/>
  <c r="N1521" i="1" s="1"/>
  <c r="G1523" i="1"/>
  <c r="H1522" i="1"/>
  <c r="E1525" i="1"/>
  <c r="F1525" i="1" s="1"/>
  <c r="I1522" i="1" l="1"/>
  <c r="J1522" i="1" s="1"/>
  <c r="K1522" i="1" s="1"/>
  <c r="L1522" i="1" s="1"/>
  <c r="M1522" i="1" s="1"/>
  <c r="N1522" i="1" s="1"/>
  <c r="G1524" i="1"/>
  <c r="H1523" i="1"/>
  <c r="E1526" i="1"/>
  <c r="F1526" i="1" s="1"/>
  <c r="I1523" i="1" l="1"/>
  <c r="J1523" i="1" s="1"/>
  <c r="K1523" i="1" s="1"/>
  <c r="L1523" i="1" s="1"/>
  <c r="M1523" i="1" s="1"/>
  <c r="G1525" i="1"/>
  <c r="H1524" i="1"/>
  <c r="E1527" i="1"/>
  <c r="F1527" i="1" s="1"/>
  <c r="I1524" i="1" l="1"/>
  <c r="J1524" i="1" s="1"/>
  <c r="K1524" i="1" s="1"/>
  <c r="L1524" i="1" s="1"/>
  <c r="M1524" i="1" s="1"/>
  <c r="N1524" i="1" s="1"/>
  <c r="G1526" i="1"/>
  <c r="H1525" i="1"/>
  <c r="N1523" i="1"/>
  <c r="E1528" i="1"/>
  <c r="F1528" i="1" s="1"/>
  <c r="I1525" i="1" l="1"/>
  <c r="J1525" i="1" s="1"/>
  <c r="K1525" i="1" s="1"/>
  <c r="L1525" i="1" s="1"/>
  <c r="M1525" i="1" s="1"/>
  <c r="N1525" i="1" s="1"/>
  <c r="G1527" i="1"/>
  <c r="H1526" i="1"/>
  <c r="E1529" i="1"/>
  <c r="F1529" i="1" s="1"/>
  <c r="I1526" i="1" l="1"/>
  <c r="J1526" i="1" s="1"/>
  <c r="K1526" i="1" s="1"/>
  <c r="L1526" i="1" s="1"/>
  <c r="M1526" i="1" s="1"/>
  <c r="N1526" i="1" s="1"/>
  <c r="G1528" i="1"/>
  <c r="H1527" i="1"/>
  <c r="E1530" i="1"/>
  <c r="F1530" i="1" s="1"/>
  <c r="I1527" i="1" l="1"/>
  <c r="J1527" i="1" s="1"/>
  <c r="K1527" i="1" s="1"/>
  <c r="L1527" i="1" s="1"/>
  <c r="M1527" i="1" s="1"/>
  <c r="G1529" i="1"/>
  <c r="H1528" i="1"/>
  <c r="E1531" i="1"/>
  <c r="F1531" i="1" s="1"/>
  <c r="I1528" i="1" l="1"/>
  <c r="J1528" i="1" s="1"/>
  <c r="K1528" i="1" s="1"/>
  <c r="L1528" i="1" s="1"/>
  <c r="M1528" i="1" s="1"/>
  <c r="G1530" i="1"/>
  <c r="H1529" i="1"/>
  <c r="N1527" i="1"/>
  <c r="E1532" i="1"/>
  <c r="F1532" i="1" s="1"/>
  <c r="I1529" i="1" l="1"/>
  <c r="J1529" i="1" s="1"/>
  <c r="K1529" i="1" s="1"/>
  <c r="L1529" i="1" s="1"/>
  <c r="M1529" i="1" s="1"/>
  <c r="G1531" i="1"/>
  <c r="H1530" i="1"/>
  <c r="N1528" i="1"/>
  <c r="E1533" i="1"/>
  <c r="F1533" i="1" s="1"/>
  <c r="I1530" i="1" l="1"/>
  <c r="J1530" i="1" s="1"/>
  <c r="K1530" i="1" s="1"/>
  <c r="L1530" i="1" s="1"/>
  <c r="M1530" i="1" s="1"/>
  <c r="G1532" i="1"/>
  <c r="H1531" i="1"/>
  <c r="N1529" i="1"/>
  <c r="E1534" i="1"/>
  <c r="F1534" i="1" s="1"/>
  <c r="I1531" i="1" l="1"/>
  <c r="J1531" i="1" s="1"/>
  <c r="K1531" i="1" s="1"/>
  <c r="L1531" i="1" s="1"/>
  <c r="M1531" i="1" s="1"/>
  <c r="G1533" i="1"/>
  <c r="H1532" i="1"/>
  <c r="N1530" i="1"/>
  <c r="E1535" i="1"/>
  <c r="F1535" i="1" s="1"/>
  <c r="I1532" i="1" l="1"/>
  <c r="J1532" i="1" s="1"/>
  <c r="K1532" i="1" s="1"/>
  <c r="L1532" i="1" s="1"/>
  <c r="M1532" i="1" s="1"/>
  <c r="N1532" i="1" s="1"/>
  <c r="G1534" i="1"/>
  <c r="H1533" i="1"/>
  <c r="N1531" i="1"/>
  <c r="E1536" i="1"/>
  <c r="F1536" i="1" s="1"/>
  <c r="I1533" i="1" l="1"/>
  <c r="J1533" i="1" s="1"/>
  <c r="K1533" i="1" s="1"/>
  <c r="L1533" i="1" s="1"/>
  <c r="M1533" i="1" s="1"/>
  <c r="N1533" i="1" s="1"/>
  <c r="G1535" i="1"/>
  <c r="H1534" i="1"/>
  <c r="E1537" i="1"/>
  <c r="F1537" i="1" s="1"/>
  <c r="I1534" i="1" l="1"/>
  <c r="J1534" i="1" s="1"/>
  <c r="K1534" i="1" s="1"/>
  <c r="L1534" i="1" s="1"/>
  <c r="M1534" i="1" s="1"/>
  <c r="N1534" i="1" s="1"/>
  <c r="G1536" i="1"/>
  <c r="H1535" i="1"/>
  <c r="E1538" i="1"/>
  <c r="F1538" i="1" s="1"/>
  <c r="I1535" i="1" l="1"/>
  <c r="J1535" i="1" s="1"/>
  <c r="K1535" i="1" s="1"/>
  <c r="L1535" i="1" s="1"/>
  <c r="M1535" i="1" s="1"/>
  <c r="N1535" i="1" s="1"/>
  <c r="G1537" i="1"/>
  <c r="H1536" i="1"/>
  <c r="E1539" i="1"/>
  <c r="F1539" i="1" s="1"/>
  <c r="I1536" i="1" l="1"/>
  <c r="J1536" i="1" s="1"/>
  <c r="K1536" i="1" s="1"/>
  <c r="L1536" i="1" s="1"/>
  <c r="M1536" i="1" s="1"/>
  <c r="N1536" i="1" s="1"/>
  <c r="G1538" i="1"/>
  <c r="H1537" i="1"/>
  <c r="E1540" i="1"/>
  <c r="F1540" i="1" s="1"/>
  <c r="I1537" i="1" l="1"/>
  <c r="J1537" i="1" s="1"/>
  <c r="K1537" i="1" s="1"/>
  <c r="L1537" i="1" s="1"/>
  <c r="M1537" i="1" s="1"/>
  <c r="G1539" i="1"/>
  <c r="H1538" i="1"/>
  <c r="E1541" i="1"/>
  <c r="F1541" i="1" s="1"/>
  <c r="I1538" i="1" l="1"/>
  <c r="J1538" i="1" s="1"/>
  <c r="K1538" i="1" s="1"/>
  <c r="L1538" i="1" s="1"/>
  <c r="M1538" i="1" s="1"/>
  <c r="N1538" i="1" s="1"/>
  <c r="G1540" i="1"/>
  <c r="H1539" i="1"/>
  <c r="N1537" i="1"/>
  <c r="E1542" i="1"/>
  <c r="F1542" i="1" s="1"/>
  <c r="I1539" i="1" l="1"/>
  <c r="J1539" i="1" s="1"/>
  <c r="K1539" i="1" s="1"/>
  <c r="L1539" i="1" s="1"/>
  <c r="M1539" i="1" s="1"/>
  <c r="N1539" i="1" s="1"/>
  <c r="G1541" i="1"/>
  <c r="H1540" i="1"/>
  <c r="E1543" i="1"/>
  <c r="F1543" i="1" s="1"/>
  <c r="I1540" i="1" l="1"/>
  <c r="J1540" i="1" s="1"/>
  <c r="K1540" i="1" s="1"/>
  <c r="L1540" i="1" s="1"/>
  <c r="M1540" i="1" s="1"/>
  <c r="N1540" i="1" s="1"/>
  <c r="G1542" i="1"/>
  <c r="H1541" i="1"/>
  <c r="E1544" i="1"/>
  <c r="F1544" i="1" s="1"/>
  <c r="I1541" i="1" l="1"/>
  <c r="J1541" i="1" s="1"/>
  <c r="K1541" i="1" s="1"/>
  <c r="L1541" i="1" s="1"/>
  <c r="M1541" i="1" s="1"/>
  <c r="G1543" i="1"/>
  <c r="H1542" i="1"/>
  <c r="E1545" i="1"/>
  <c r="F1545" i="1" s="1"/>
  <c r="I1542" i="1" l="1"/>
  <c r="J1542" i="1" s="1"/>
  <c r="K1542" i="1" s="1"/>
  <c r="L1542" i="1" s="1"/>
  <c r="M1542" i="1" s="1"/>
  <c r="N1542" i="1" s="1"/>
  <c r="G1544" i="1"/>
  <c r="H1543" i="1"/>
  <c r="N1541" i="1"/>
  <c r="E1546" i="1"/>
  <c r="F1546" i="1" s="1"/>
  <c r="I1543" i="1" l="1"/>
  <c r="J1543" i="1" s="1"/>
  <c r="K1543" i="1" s="1"/>
  <c r="L1543" i="1" s="1"/>
  <c r="M1543" i="1" s="1"/>
  <c r="N1543" i="1" s="1"/>
  <c r="G1545" i="1"/>
  <c r="H1544" i="1"/>
  <c r="E1547" i="1"/>
  <c r="F1547" i="1" s="1"/>
  <c r="I1544" i="1" l="1"/>
  <c r="J1544" i="1" s="1"/>
  <c r="K1544" i="1" s="1"/>
  <c r="L1544" i="1" s="1"/>
  <c r="M1544" i="1" s="1"/>
  <c r="N1544" i="1" s="1"/>
  <c r="G1546" i="1"/>
  <c r="H1545" i="1"/>
  <c r="E1548" i="1"/>
  <c r="F1548" i="1" s="1"/>
  <c r="I1545" i="1" l="1"/>
  <c r="J1545" i="1" s="1"/>
  <c r="K1545" i="1" s="1"/>
  <c r="L1545" i="1" s="1"/>
  <c r="M1545" i="1" s="1"/>
  <c r="N1545" i="1" s="1"/>
  <c r="G1547" i="1"/>
  <c r="H1546" i="1"/>
  <c r="E1549" i="1"/>
  <c r="F1549" i="1" s="1"/>
  <c r="I1546" i="1" l="1"/>
  <c r="J1546" i="1" s="1"/>
  <c r="K1546" i="1" s="1"/>
  <c r="L1546" i="1" s="1"/>
  <c r="M1546" i="1" s="1"/>
  <c r="G1548" i="1"/>
  <c r="H1547" i="1"/>
  <c r="E1550" i="1"/>
  <c r="F1550" i="1" s="1"/>
  <c r="I1547" i="1" l="1"/>
  <c r="J1547" i="1" s="1"/>
  <c r="K1547" i="1" s="1"/>
  <c r="L1547" i="1" s="1"/>
  <c r="M1547" i="1" s="1"/>
  <c r="G1549" i="1"/>
  <c r="H1548" i="1"/>
  <c r="N1546" i="1"/>
  <c r="E1551" i="1"/>
  <c r="F1551" i="1" s="1"/>
  <c r="I1548" i="1" l="1"/>
  <c r="J1548" i="1" s="1"/>
  <c r="K1548" i="1" s="1"/>
  <c r="L1548" i="1" s="1"/>
  <c r="M1548" i="1" s="1"/>
  <c r="N1548" i="1" s="1"/>
  <c r="G1550" i="1"/>
  <c r="H1549" i="1"/>
  <c r="N1547" i="1"/>
  <c r="E1552" i="1"/>
  <c r="F1552" i="1" s="1"/>
  <c r="I1549" i="1" l="1"/>
  <c r="J1549" i="1" s="1"/>
  <c r="K1549" i="1" s="1"/>
  <c r="L1549" i="1" s="1"/>
  <c r="M1549" i="1" s="1"/>
  <c r="G1551" i="1"/>
  <c r="H1550" i="1"/>
  <c r="E1553" i="1"/>
  <c r="F1553" i="1" s="1"/>
  <c r="I1550" i="1" l="1"/>
  <c r="J1550" i="1" s="1"/>
  <c r="K1550" i="1" s="1"/>
  <c r="L1550" i="1" s="1"/>
  <c r="M1550" i="1" s="1"/>
  <c r="N1550" i="1" s="1"/>
  <c r="G1552" i="1"/>
  <c r="H1551" i="1"/>
  <c r="N1549" i="1"/>
  <c r="E1554" i="1"/>
  <c r="F1554" i="1" s="1"/>
  <c r="I1551" i="1" l="1"/>
  <c r="J1551" i="1" s="1"/>
  <c r="K1551" i="1" s="1"/>
  <c r="L1551" i="1" s="1"/>
  <c r="M1551" i="1" s="1"/>
  <c r="N1551" i="1" s="1"/>
  <c r="G1553" i="1"/>
  <c r="H1552" i="1"/>
  <c r="E1555" i="1"/>
  <c r="F1555" i="1" s="1"/>
  <c r="I1552" i="1" l="1"/>
  <c r="J1552" i="1" s="1"/>
  <c r="K1552" i="1" s="1"/>
  <c r="L1552" i="1" s="1"/>
  <c r="M1552" i="1" s="1"/>
  <c r="N1552" i="1" s="1"/>
  <c r="G1554" i="1"/>
  <c r="H1553" i="1"/>
  <c r="E1556" i="1"/>
  <c r="F1556" i="1" s="1"/>
  <c r="I1553" i="1" l="1"/>
  <c r="J1553" i="1" s="1"/>
  <c r="K1553" i="1" s="1"/>
  <c r="L1553" i="1" s="1"/>
  <c r="M1553" i="1" s="1"/>
  <c r="G1555" i="1"/>
  <c r="H1554" i="1"/>
  <c r="E1557" i="1"/>
  <c r="F1557" i="1" s="1"/>
  <c r="I1554" i="1" l="1"/>
  <c r="J1554" i="1" s="1"/>
  <c r="K1554" i="1" s="1"/>
  <c r="L1554" i="1" s="1"/>
  <c r="M1554" i="1" s="1"/>
  <c r="N1554" i="1" s="1"/>
  <c r="G1556" i="1"/>
  <c r="H1555" i="1"/>
  <c r="N1553" i="1"/>
  <c r="E1558" i="1"/>
  <c r="F1558" i="1" s="1"/>
  <c r="I1555" i="1" l="1"/>
  <c r="J1555" i="1" s="1"/>
  <c r="K1555" i="1" s="1"/>
  <c r="L1555" i="1" s="1"/>
  <c r="M1555" i="1" s="1"/>
  <c r="N1555" i="1" s="1"/>
  <c r="G1557" i="1"/>
  <c r="H1556" i="1"/>
  <c r="E1559" i="1"/>
  <c r="F1559" i="1" s="1"/>
  <c r="I1556" i="1" l="1"/>
  <c r="J1556" i="1" s="1"/>
  <c r="K1556" i="1" s="1"/>
  <c r="L1556" i="1" s="1"/>
  <c r="M1556" i="1" s="1"/>
  <c r="N1556" i="1" s="1"/>
  <c r="G1558" i="1"/>
  <c r="H1557" i="1"/>
  <c r="E1560" i="1"/>
  <c r="F1560" i="1" s="1"/>
  <c r="I1557" i="1" l="1"/>
  <c r="J1557" i="1" s="1"/>
  <c r="K1557" i="1" s="1"/>
  <c r="L1557" i="1" s="1"/>
  <c r="M1557" i="1" s="1"/>
  <c r="N1557" i="1" s="1"/>
  <c r="G1559" i="1"/>
  <c r="H1558" i="1"/>
  <c r="E1561" i="1"/>
  <c r="F1561" i="1" s="1"/>
  <c r="I1558" i="1" l="1"/>
  <c r="J1558" i="1" s="1"/>
  <c r="K1558" i="1" s="1"/>
  <c r="L1558" i="1" s="1"/>
  <c r="M1558" i="1" s="1"/>
  <c r="N1558" i="1" s="1"/>
  <c r="G1560" i="1"/>
  <c r="H1559" i="1"/>
  <c r="E1562" i="1"/>
  <c r="F1562" i="1" s="1"/>
  <c r="I1559" i="1" l="1"/>
  <c r="J1559" i="1" s="1"/>
  <c r="K1559" i="1" s="1"/>
  <c r="L1559" i="1" s="1"/>
  <c r="M1559" i="1" s="1"/>
  <c r="G1561" i="1"/>
  <c r="H1560" i="1"/>
  <c r="E1563" i="1"/>
  <c r="F1563" i="1" s="1"/>
  <c r="I1560" i="1" l="1"/>
  <c r="J1560" i="1" s="1"/>
  <c r="K1560" i="1" s="1"/>
  <c r="L1560" i="1" s="1"/>
  <c r="M1560" i="1" s="1"/>
  <c r="G1562" i="1"/>
  <c r="H1561" i="1"/>
  <c r="N1559" i="1"/>
  <c r="E1564" i="1"/>
  <c r="F1564" i="1" s="1"/>
  <c r="I1561" i="1" l="1"/>
  <c r="J1561" i="1" s="1"/>
  <c r="K1561" i="1" s="1"/>
  <c r="L1561" i="1" s="1"/>
  <c r="M1561" i="1" s="1"/>
  <c r="G1563" i="1"/>
  <c r="H1562" i="1"/>
  <c r="N1560" i="1"/>
  <c r="E1565" i="1"/>
  <c r="F1565" i="1" s="1"/>
  <c r="I1562" i="1" l="1"/>
  <c r="J1562" i="1" s="1"/>
  <c r="K1562" i="1" s="1"/>
  <c r="L1562" i="1" s="1"/>
  <c r="M1562" i="1" s="1"/>
  <c r="N1562" i="1" s="1"/>
  <c r="G1564" i="1"/>
  <c r="H1563" i="1"/>
  <c r="N1561" i="1"/>
  <c r="E1566" i="1"/>
  <c r="F1566" i="1" s="1"/>
  <c r="I1563" i="1" l="1"/>
  <c r="J1563" i="1" s="1"/>
  <c r="K1563" i="1" s="1"/>
  <c r="L1563" i="1" s="1"/>
  <c r="M1563" i="1" s="1"/>
  <c r="N1563" i="1" s="1"/>
  <c r="G1565" i="1"/>
  <c r="H1564" i="1"/>
  <c r="E1567" i="1"/>
  <c r="F1567" i="1" s="1"/>
  <c r="I1564" i="1" l="1"/>
  <c r="J1564" i="1" s="1"/>
  <c r="K1564" i="1" s="1"/>
  <c r="L1564" i="1" s="1"/>
  <c r="M1564" i="1" s="1"/>
  <c r="N1564" i="1" s="1"/>
  <c r="G1566" i="1"/>
  <c r="H1565" i="1"/>
  <c r="E1568" i="1"/>
  <c r="F1568" i="1" s="1"/>
  <c r="I1565" i="1" l="1"/>
  <c r="J1565" i="1" s="1"/>
  <c r="K1565" i="1" s="1"/>
  <c r="L1565" i="1" s="1"/>
  <c r="M1565" i="1" s="1"/>
  <c r="N1565" i="1" s="1"/>
  <c r="G1567" i="1"/>
  <c r="H1566" i="1"/>
  <c r="E1569" i="1"/>
  <c r="F1569" i="1" s="1"/>
  <c r="I1566" i="1" l="1"/>
  <c r="J1566" i="1" s="1"/>
  <c r="K1566" i="1" s="1"/>
  <c r="L1566" i="1" s="1"/>
  <c r="M1566" i="1" s="1"/>
  <c r="G1568" i="1"/>
  <c r="H1567" i="1"/>
  <c r="E1570" i="1"/>
  <c r="F1570" i="1" s="1"/>
  <c r="I1567" i="1" l="1"/>
  <c r="J1567" i="1" s="1"/>
  <c r="K1567" i="1" s="1"/>
  <c r="L1567" i="1" s="1"/>
  <c r="M1567" i="1" s="1"/>
  <c r="G1569" i="1"/>
  <c r="H1568" i="1"/>
  <c r="N1566" i="1"/>
  <c r="E1571" i="1"/>
  <c r="F1571" i="1" s="1"/>
  <c r="I1568" i="1" l="1"/>
  <c r="J1568" i="1" s="1"/>
  <c r="K1568" i="1" s="1"/>
  <c r="L1568" i="1" s="1"/>
  <c r="M1568" i="1" s="1"/>
  <c r="N1568" i="1" s="1"/>
  <c r="G1570" i="1"/>
  <c r="H1569" i="1"/>
  <c r="N1567" i="1"/>
  <c r="E1572" i="1"/>
  <c r="F1572" i="1" s="1"/>
  <c r="I1569" i="1" l="1"/>
  <c r="J1569" i="1" s="1"/>
  <c r="K1569" i="1" s="1"/>
  <c r="L1569" i="1" s="1"/>
  <c r="M1569" i="1" s="1"/>
  <c r="N1569" i="1" s="1"/>
  <c r="G1571" i="1"/>
  <c r="H1570" i="1"/>
  <c r="E1573" i="1"/>
  <c r="F1573" i="1" s="1"/>
  <c r="I1570" i="1" l="1"/>
  <c r="J1570" i="1" s="1"/>
  <c r="K1570" i="1" s="1"/>
  <c r="L1570" i="1" s="1"/>
  <c r="M1570" i="1" s="1"/>
  <c r="N1570" i="1" s="1"/>
  <c r="G1572" i="1"/>
  <c r="H1571" i="1"/>
  <c r="E1574" i="1"/>
  <c r="F1574" i="1" s="1"/>
  <c r="I1571" i="1" l="1"/>
  <c r="J1571" i="1" s="1"/>
  <c r="K1571" i="1" s="1"/>
  <c r="L1571" i="1" s="1"/>
  <c r="M1571" i="1" s="1"/>
  <c r="G1573" i="1"/>
  <c r="H1572" i="1"/>
  <c r="E1575" i="1"/>
  <c r="F1575" i="1" s="1"/>
  <c r="I1572" i="1" l="1"/>
  <c r="J1572" i="1" s="1"/>
  <c r="K1572" i="1" s="1"/>
  <c r="L1572" i="1" s="1"/>
  <c r="M1572" i="1" s="1"/>
  <c r="N1572" i="1" s="1"/>
  <c r="G1574" i="1"/>
  <c r="H1573" i="1"/>
  <c r="N1571" i="1"/>
  <c r="E1576" i="1"/>
  <c r="F1576" i="1" s="1"/>
  <c r="I1573" i="1" l="1"/>
  <c r="J1573" i="1" s="1"/>
  <c r="K1573" i="1" s="1"/>
  <c r="L1573" i="1" s="1"/>
  <c r="M1573" i="1" s="1"/>
  <c r="G1575" i="1"/>
  <c r="H1574" i="1"/>
  <c r="E1577" i="1"/>
  <c r="F1577" i="1" s="1"/>
  <c r="I1574" i="1" l="1"/>
  <c r="J1574" i="1" s="1"/>
  <c r="K1574" i="1" s="1"/>
  <c r="L1574" i="1" s="1"/>
  <c r="M1574" i="1" s="1"/>
  <c r="G1576" i="1"/>
  <c r="H1575" i="1"/>
  <c r="N1573" i="1"/>
  <c r="E1578" i="1"/>
  <c r="F1578" i="1" s="1"/>
  <c r="I1575" i="1" l="1"/>
  <c r="J1575" i="1" s="1"/>
  <c r="K1575" i="1" s="1"/>
  <c r="L1575" i="1" s="1"/>
  <c r="M1575" i="1" s="1"/>
  <c r="G1577" i="1"/>
  <c r="H1576" i="1"/>
  <c r="N1574" i="1"/>
  <c r="E1579" i="1"/>
  <c r="F1579" i="1" s="1"/>
  <c r="I1576" i="1" l="1"/>
  <c r="J1576" i="1" s="1"/>
  <c r="K1576" i="1" s="1"/>
  <c r="L1576" i="1" s="1"/>
  <c r="M1576" i="1" s="1"/>
  <c r="N1576" i="1" s="1"/>
  <c r="G1578" i="1"/>
  <c r="H1577" i="1"/>
  <c r="N1575" i="1"/>
  <c r="E1580" i="1"/>
  <c r="F1580" i="1" s="1"/>
  <c r="I1577" i="1" l="1"/>
  <c r="J1577" i="1" s="1"/>
  <c r="K1577" i="1" s="1"/>
  <c r="L1577" i="1" s="1"/>
  <c r="M1577" i="1" s="1"/>
  <c r="N1577" i="1" s="1"/>
  <c r="G1579" i="1"/>
  <c r="H1578" i="1"/>
  <c r="E1581" i="1"/>
  <c r="F1581" i="1" s="1"/>
  <c r="I1578" i="1" l="1"/>
  <c r="J1578" i="1" s="1"/>
  <c r="K1578" i="1" s="1"/>
  <c r="L1578" i="1" s="1"/>
  <c r="M1578" i="1" s="1"/>
  <c r="G1580" i="1"/>
  <c r="H1579" i="1"/>
  <c r="E1582" i="1"/>
  <c r="F1582" i="1" s="1"/>
  <c r="I1579" i="1" l="1"/>
  <c r="J1579" i="1" s="1"/>
  <c r="K1579" i="1" s="1"/>
  <c r="L1579" i="1" s="1"/>
  <c r="M1579" i="1" s="1"/>
  <c r="N1579" i="1" s="1"/>
  <c r="G1581" i="1"/>
  <c r="H1580" i="1"/>
  <c r="N1578" i="1"/>
  <c r="E1583" i="1"/>
  <c r="F1583" i="1" s="1"/>
  <c r="I1580" i="1" l="1"/>
  <c r="J1580" i="1" s="1"/>
  <c r="K1580" i="1" s="1"/>
  <c r="L1580" i="1" s="1"/>
  <c r="M1580" i="1" s="1"/>
  <c r="G1582" i="1"/>
  <c r="H1581" i="1"/>
  <c r="E1584" i="1"/>
  <c r="F1584" i="1" s="1"/>
  <c r="I1581" i="1" l="1"/>
  <c r="J1581" i="1" s="1"/>
  <c r="K1581" i="1" s="1"/>
  <c r="L1581" i="1" s="1"/>
  <c r="M1581" i="1" s="1"/>
  <c r="G1583" i="1"/>
  <c r="H1582" i="1"/>
  <c r="N1580" i="1"/>
  <c r="E1585" i="1"/>
  <c r="F1585" i="1" s="1"/>
  <c r="I1582" i="1" l="1"/>
  <c r="J1582" i="1" s="1"/>
  <c r="K1582" i="1" s="1"/>
  <c r="L1582" i="1" s="1"/>
  <c r="M1582" i="1" s="1"/>
  <c r="N1582" i="1" s="1"/>
  <c r="G1584" i="1"/>
  <c r="H1583" i="1"/>
  <c r="N1581" i="1"/>
  <c r="E1586" i="1"/>
  <c r="F1586" i="1" s="1"/>
  <c r="I1583" i="1" l="1"/>
  <c r="J1583" i="1" s="1"/>
  <c r="K1583" i="1" s="1"/>
  <c r="L1583" i="1" s="1"/>
  <c r="M1583" i="1" s="1"/>
  <c r="N1583" i="1" s="1"/>
  <c r="G1585" i="1"/>
  <c r="H1584" i="1"/>
  <c r="E1587" i="1"/>
  <c r="F1587" i="1" s="1"/>
  <c r="I1584" i="1" l="1"/>
  <c r="J1584" i="1" s="1"/>
  <c r="K1584" i="1" s="1"/>
  <c r="L1584" i="1" s="1"/>
  <c r="M1584" i="1" s="1"/>
  <c r="N1584" i="1" s="1"/>
  <c r="G1586" i="1"/>
  <c r="H1585" i="1"/>
  <c r="E1588" i="1"/>
  <c r="F1588" i="1" s="1"/>
  <c r="I1585" i="1" l="1"/>
  <c r="J1585" i="1" s="1"/>
  <c r="K1585" i="1" s="1"/>
  <c r="L1585" i="1" s="1"/>
  <c r="M1585" i="1" s="1"/>
  <c r="G1587" i="1"/>
  <c r="H1586" i="1"/>
  <c r="E1589" i="1"/>
  <c r="F1589" i="1" s="1"/>
  <c r="I1586" i="1" l="1"/>
  <c r="J1586" i="1" s="1"/>
  <c r="K1586" i="1" s="1"/>
  <c r="L1586" i="1" s="1"/>
  <c r="M1586" i="1" s="1"/>
  <c r="N1586" i="1" s="1"/>
  <c r="G1588" i="1"/>
  <c r="H1587" i="1"/>
  <c r="N1585" i="1"/>
  <c r="E1590" i="1"/>
  <c r="F1590" i="1" s="1"/>
  <c r="I1587" i="1" l="1"/>
  <c r="J1587" i="1" s="1"/>
  <c r="K1587" i="1" s="1"/>
  <c r="L1587" i="1" s="1"/>
  <c r="M1587" i="1" s="1"/>
  <c r="G1589" i="1"/>
  <c r="H1588" i="1"/>
  <c r="E1591" i="1"/>
  <c r="F1591" i="1" s="1"/>
  <c r="I1588" i="1" l="1"/>
  <c r="J1588" i="1" s="1"/>
  <c r="K1588" i="1" s="1"/>
  <c r="L1588" i="1" s="1"/>
  <c r="M1588" i="1" s="1"/>
  <c r="N1588" i="1" s="1"/>
  <c r="G1590" i="1"/>
  <c r="H1589" i="1"/>
  <c r="N1587" i="1"/>
  <c r="E1592" i="1"/>
  <c r="F1592" i="1" s="1"/>
  <c r="I1589" i="1" l="1"/>
  <c r="J1589" i="1" s="1"/>
  <c r="K1589" i="1" s="1"/>
  <c r="L1589" i="1" s="1"/>
  <c r="M1589" i="1" s="1"/>
  <c r="N1589" i="1" s="1"/>
  <c r="G1591" i="1"/>
  <c r="H1590" i="1"/>
  <c r="E1593" i="1"/>
  <c r="F1593" i="1" s="1"/>
  <c r="I1590" i="1" l="1"/>
  <c r="J1590" i="1" s="1"/>
  <c r="K1590" i="1" s="1"/>
  <c r="L1590" i="1" s="1"/>
  <c r="M1590" i="1" s="1"/>
  <c r="N1590" i="1" s="1"/>
  <c r="G1592" i="1"/>
  <c r="H1591" i="1"/>
  <c r="E1594" i="1"/>
  <c r="F1594" i="1" s="1"/>
  <c r="I1591" i="1" l="1"/>
  <c r="J1591" i="1" s="1"/>
  <c r="K1591" i="1" s="1"/>
  <c r="L1591" i="1" s="1"/>
  <c r="M1591" i="1" s="1"/>
  <c r="N1591" i="1" s="1"/>
  <c r="G1593" i="1"/>
  <c r="H1592" i="1"/>
  <c r="E1595" i="1"/>
  <c r="F1595" i="1" s="1"/>
  <c r="I1592" i="1" l="1"/>
  <c r="J1592" i="1" s="1"/>
  <c r="K1592" i="1" s="1"/>
  <c r="L1592" i="1" s="1"/>
  <c r="M1592" i="1" s="1"/>
  <c r="N1592" i="1" s="1"/>
  <c r="G1594" i="1"/>
  <c r="H1593" i="1"/>
  <c r="E1596" i="1"/>
  <c r="F1596" i="1" s="1"/>
  <c r="I1593" i="1" l="1"/>
  <c r="J1593" i="1" s="1"/>
  <c r="K1593" i="1" s="1"/>
  <c r="L1593" i="1" s="1"/>
  <c r="M1593" i="1" s="1"/>
  <c r="G1595" i="1"/>
  <c r="H1594" i="1"/>
  <c r="E1597" i="1"/>
  <c r="F1597" i="1" s="1"/>
  <c r="I1594" i="1" l="1"/>
  <c r="J1594" i="1" s="1"/>
  <c r="K1594" i="1" s="1"/>
  <c r="L1594" i="1" s="1"/>
  <c r="M1594" i="1" s="1"/>
  <c r="N1594" i="1" s="1"/>
  <c r="G1596" i="1"/>
  <c r="H1595" i="1"/>
  <c r="N1593" i="1"/>
  <c r="E1598" i="1"/>
  <c r="F1598" i="1" s="1"/>
  <c r="I1595" i="1" l="1"/>
  <c r="J1595" i="1" s="1"/>
  <c r="K1595" i="1" s="1"/>
  <c r="L1595" i="1" s="1"/>
  <c r="M1595" i="1" s="1"/>
  <c r="G1597" i="1"/>
  <c r="H1596" i="1"/>
  <c r="E1599" i="1"/>
  <c r="F1599" i="1" s="1"/>
  <c r="I1596" i="1" l="1"/>
  <c r="J1596" i="1" s="1"/>
  <c r="K1596" i="1" s="1"/>
  <c r="L1596" i="1" s="1"/>
  <c r="M1596" i="1" s="1"/>
  <c r="G1598" i="1"/>
  <c r="H1597" i="1"/>
  <c r="N1595" i="1"/>
  <c r="E1600" i="1"/>
  <c r="F1600" i="1" s="1"/>
  <c r="I1597" i="1" l="1"/>
  <c r="J1597" i="1" s="1"/>
  <c r="K1597" i="1" s="1"/>
  <c r="L1597" i="1" s="1"/>
  <c r="M1597" i="1" s="1"/>
  <c r="G1599" i="1"/>
  <c r="H1598" i="1"/>
  <c r="N1596" i="1"/>
  <c r="E1601" i="1"/>
  <c r="F1601" i="1" s="1"/>
  <c r="I1598" i="1" l="1"/>
  <c r="J1598" i="1" s="1"/>
  <c r="K1598" i="1" s="1"/>
  <c r="L1598" i="1" s="1"/>
  <c r="M1598" i="1" s="1"/>
  <c r="N1598" i="1" s="1"/>
  <c r="G1600" i="1"/>
  <c r="H1599" i="1"/>
  <c r="N1597" i="1"/>
  <c r="E1602" i="1"/>
  <c r="F1602" i="1" s="1"/>
  <c r="I1599" i="1" l="1"/>
  <c r="J1599" i="1" s="1"/>
  <c r="K1599" i="1" s="1"/>
  <c r="L1599" i="1" s="1"/>
  <c r="M1599" i="1" s="1"/>
  <c r="N1599" i="1" s="1"/>
  <c r="G1601" i="1"/>
  <c r="H1600" i="1"/>
  <c r="E1603" i="1"/>
  <c r="F1603" i="1" s="1"/>
  <c r="I1600" i="1" l="1"/>
  <c r="J1600" i="1" s="1"/>
  <c r="K1600" i="1" s="1"/>
  <c r="L1600" i="1" s="1"/>
  <c r="M1600" i="1" s="1"/>
  <c r="N1600" i="1" s="1"/>
  <c r="G1602" i="1"/>
  <c r="H1601" i="1"/>
  <c r="E1604" i="1"/>
  <c r="F1604" i="1" s="1"/>
  <c r="I1601" i="1" l="1"/>
  <c r="J1601" i="1" s="1"/>
  <c r="K1601" i="1" s="1"/>
  <c r="L1601" i="1" s="1"/>
  <c r="M1601" i="1" s="1"/>
  <c r="N1601" i="1" s="1"/>
  <c r="G1603" i="1"/>
  <c r="H1602" i="1"/>
  <c r="E1605" i="1"/>
  <c r="F1605" i="1" s="1"/>
  <c r="I1602" i="1" l="1"/>
  <c r="J1602" i="1" s="1"/>
  <c r="K1602" i="1" s="1"/>
  <c r="L1602" i="1" s="1"/>
  <c r="M1602" i="1" s="1"/>
  <c r="N1602" i="1" s="1"/>
  <c r="G1604" i="1"/>
  <c r="H1603" i="1"/>
  <c r="E1606" i="1"/>
  <c r="F1606" i="1" s="1"/>
  <c r="I1603" i="1" l="1"/>
  <c r="J1603" i="1" s="1"/>
  <c r="K1603" i="1" s="1"/>
  <c r="L1603" i="1" s="1"/>
  <c r="M1603" i="1" s="1"/>
  <c r="N1603" i="1" s="1"/>
  <c r="G1605" i="1"/>
  <c r="H1604" i="1"/>
  <c r="E1607" i="1"/>
  <c r="F1607" i="1" s="1"/>
  <c r="I1604" i="1" l="1"/>
  <c r="J1604" i="1" s="1"/>
  <c r="K1604" i="1" s="1"/>
  <c r="L1604" i="1" s="1"/>
  <c r="M1604" i="1" s="1"/>
  <c r="G1606" i="1"/>
  <c r="H1605" i="1"/>
  <c r="E1608" i="1"/>
  <c r="F1608" i="1" s="1"/>
  <c r="I1605" i="1" l="1"/>
  <c r="J1605" i="1" s="1"/>
  <c r="K1605" i="1" s="1"/>
  <c r="L1605" i="1" s="1"/>
  <c r="M1605" i="1" s="1"/>
  <c r="N1605" i="1" s="1"/>
  <c r="G1607" i="1"/>
  <c r="H1606" i="1"/>
  <c r="N1604" i="1"/>
  <c r="E1609" i="1"/>
  <c r="F1609" i="1" s="1"/>
  <c r="I1606" i="1" l="1"/>
  <c r="J1606" i="1" s="1"/>
  <c r="K1606" i="1" s="1"/>
  <c r="L1606" i="1" s="1"/>
  <c r="M1606" i="1" s="1"/>
  <c r="N1606" i="1" s="1"/>
  <c r="G1608" i="1"/>
  <c r="H1607" i="1"/>
  <c r="E1610" i="1"/>
  <c r="F1610" i="1" s="1"/>
  <c r="I1607" i="1" l="1"/>
  <c r="J1607" i="1" s="1"/>
  <c r="K1607" i="1" s="1"/>
  <c r="L1607" i="1" s="1"/>
  <c r="M1607" i="1" s="1"/>
  <c r="G1609" i="1"/>
  <c r="H1608" i="1"/>
  <c r="E1611" i="1"/>
  <c r="F1611" i="1" s="1"/>
  <c r="I1608" i="1" l="1"/>
  <c r="J1608" i="1" s="1"/>
  <c r="K1608" i="1" s="1"/>
  <c r="L1608" i="1" s="1"/>
  <c r="M1608" i="1" s="1"/>
  <c r="G1610" i="1"/>
  <c r="H1609" i="1"/>
  <c r="N1607" i="1"/>
  <c r="E1612" i="1"/>
  <c r="F1612" i="1" s="1"/>
  <c r="I1609" i="1" l="1"/>
  <c r="J1609" i="1" s="1"/>
  <c r="K1609" i="1" s="1"/>
  <c r="L1609" i="1" s="1"/>
  <c r="M1609" i="1" s="1"/>
  <c r="N1609" i="1" s="1"/>
  <c r="G1611" i="1"/>
  <c r="H1610" i="1"/>
  <c r="N1608" i="1"/>
  <c r="E1613" i="1"/>
  <c r="F1613" i="1" s="1"/>
  <c r="I1610" i="1" l="1"/>
  <c r="J1610" i="1" s="1"/>
  <c r="K1610" i="1" s="1"/>
  <c r="L1610" i="1" s="1"/>
  <c r="M1610" i="1" s="1"/>
  <c r="N1610" i="1" s="1"/>
  <c r="G1612" i="1"/>
  <c r="H1611" i="1"/>
  <c r="E1614" i="1"/>
  <c r="F1614" i="1" s="1"/>
  <c r="I1611" i="1" l="1"/>
  <c r="J1611" i="1" s="1"/>
  <c r="K1611" i="1" s="1"/>
  <c r="L1611" i="1" s="1"/>
  <c r="M1611" i="1" s="1"/>
  <c r="N1611" i="1" s="1"/>
  <c r="G1613" i="1"/>
  <c r="H1612" i="1"/>
  <c r="E1615" i="1"/>
  <c r="F1615" i="1" s="1"/>
  <c r="I1612" i="1" l="1"/>
  <c r="J1612" i="1" s="1"/>
  <c r="K1612" i="1" s="1"/>
  <c r="L1612" i="1" s="1"/>
  <c r="M1612" i="1" s="1"/>
  <c r="G1614" i="1"/>
  <c r="H1613" i="1"/>
  <c r="E1616" i="1"/>
  <c r="F1616" i="1" s="1"/>
  <c r="I1613" i="1" l="1"/>
  <c r="J1613" i="1" s="1"/>
  <c r="K1613" i="1" s="1"/>
  <c r="L1613" i="1" s="1"/>
  <c r="M1613" i="1" s="1"/>
  <c r="G1615" i="1"/>
  <c r="H1614" i="1"/>
  <c r="N1612" i="1"/>
  <c r="E1617" i="1"/>
  <c r="F1617" i="1" s="1"/>
  <c r="I1614" i="1" l="1"/>
  <c r="J1614" i="1" s="1"/>
  <c r="K1614" i="1" s="1"/>
  <c r="L1614" i="1" s="1"/>
  <c r="M1614" i="1" s="1"/>
  <c r="N1614" i="1" s="1"/>
  <c r="G1616" i="1"/>
  <c r="H1615" i="1"/>
  <c r="N1613" i="1"/>
  <c r="E1618" i="1"/>
  <c r="F1618" i="1" s="1"/>
  <c r="I1615" i="1" l="1"/>
  <c r="J1615" i="1" s="1"/>
  <c r="K1615" i="1" s="1"/>
  <c r="L1615" i="1" s="1"/>
  <c r="M1615" i="1" s="1"/>
  <c r="N1615" i="1" s="1"/>
  <c r="G1617" i="1"/>
  <c r="H1616" i="1"/>
  <c r="E1619" i="1"/>
  <c r="F1619" i="1" s="1"/>
  <c r="I1616" i="1" l="1"/>
  <c r="J1616" i="1" s="1"/>
  <c r="K1616" i="1" s="1"/>
  <c r="L1616" i="1" s="1"/>
  <c r="M1616" i="1" s="1"/>
  <c r="N1616" i="1" s="1"/>
  <c r="G1618" i="1"/>
  <c r="H1617" i="1"/>
  <c r="E1620" i="1"/>
  <c r="F1620" i="1" s="1"/>
  <c r="I1617" i="1" l="1"/>
  <c r="J1617" i="1" s="1"/>
  <c r="K1617" i="1" s="1"/>
  <c r="L1617" i="1" s="1"/>
  <c r="M1617" i="1" s="1"/>
  <c r="N1617" i="1" s="1"/>
  <c r="G1619" i="1"/>
  <c r="H1618" i="1"/>
  <c r="E1621" i="1"/>
  <c r="F1621" i="1" s="1"/>
  <c r="I1618" i="1" l="1"/>
  <c r="J1618" i="1" s="1"/>
  <c r="K1618" i="1" s="1"/>
  <c r="L1618" i="1" s="1"/>
  <c r="M1618" i="1" s="1"/>
  <c r="N1618" i="1" s="1"/>
  <c r="G1620" i="1"/>
  <c r="H1619" i="1"/>
  <c r="E1622" i="1"/>
  <c r="F1622" i="1" s="1"/>
  <c r="I1619" i="1" l="1"/>
  <c r="J1619" i="1" s="1"/>
  <c r="K1619" i="1" s="1"/>
  <c r="L1619" i="1" s="1"/>
  <c r="M1619" i="1" s="1"/>
  <c r="G1621" i="1"/>
  <c r="H1620" i="1"/>
  <c r="E1623" i="1"/>
  <c r="F1623" i="1" s="1"/>
  <c r="I1620" i="1" l="1"/>
  <c r="J1620" i="1" s="1"/>
  <c r="K1620" i="1" s="1"/>
  <c r="L1620" i="1" s="1"/>
  <c r="M1620" i="1" s="1"/>
  <c r="N1620" i="1" s="1"/>
  <c r="G1622" i="1"/>
  <c r="H1621" i="1"/>
  <c r="N1619" i="1"/>
  <c r="E1624" i="1"/>
  <c r="F1624" i="1" s="1"/>
  <c r="I1621" i="1" l="1"/>
  <c r="J1621" i="1" s="1"/>
  <c r="K1621" i="1" s="1"/>
  <c r="L1621" i="1" s="1"/>
  <c r="M1621" i="1" s="1"/>
  <c r="N1621" i="1" s="1"/>
  <c r="G1623" i="1"/>
  <c r="H1622" i="1"/>
  <c r="E1625" i="1"/>
  <c r="F1625" i="1" s="1"/>
  <c r="I1622" i="1" l="1"/>
  <c r="J1622" i="1" s="1"/>
  <c r="K1622" i="1" s="1"/>
  <c r="L1622" i="1" s="1"/>
  <c r="M1622" i="1" s="1"/>
  <c r="N1622" i="1" s="1"/>
  <c r="G1624" i="1"/>
  <c r="H1623" i="1"/>
  <c r="E1626" i="1"/>
  <c r="F1626" i="1" s="1"/>
  <c r="I1623" i="1" l="1"/>
  <c r="J1623" i="1" s="1"/>
  <c r="K1623" i="1" s="1"/>
  <c r="L1623" i="1" s="1"/>
  <c r="M1623" i="1" s="1"/>
  <c r="G1625" i="1"/>
  <c r="H1624" i="1"/>
  <c r="E1627" i="1"/>
  <c r="F1627" i="1" s="1"/>
  <c r="I1624" i="1" l="1"/>
  <c r="J1624" i="1" s="1"/>
  <c r="K1624" i="1" s="1"/>
  <c r="L1624" i="1" s="1"/>
  <c r="M1624" i="1" s="1"/>
  <c r="N1624" i="1" s="1"/>
  <c r="G1626" i="1"/>
  <c r="H1625" i="1"/>
  <c r="N1623" i="1"/>
  <c r="E1628" i="1"/>
  <c r="F1628" i="1" s="1"/>
  <c r="I1625" i="1" l="1"/>
  <c r="J1625" i="1" s="1"/>
  <c r="K1625" i="1" s="1"/>
  <c r="L1625" i="1" s="1"/>
  <c r="M1625" i="1" s="1"/>
  <c r="N1625" i="1" s="1"/>
  <c r="G1627" i="1"/>
  <c r="H1626" i="1"/>
  <c r="E1629" i="1"/>
  <c r="F1629" i="1" s="1"/>
  <c r="I1626" i="1" l="1"/>
  <c r="J1626" i="1" s="1"/>
  <c r="K1626" i="1" s="1"/>
  <c r="L1626" i="1" s="1"/>
  <c r="M1626" i="1" s="1"/>
  <c r="N1626" i="1" s="1"/>
  <c r="G1628" i="1"/>
  <c r="H1627" i="1"/>
  <c r="E1630" i="1"/>
  <c r="F1630" i="1" s="1"/>
  <c r="I1627" i="1" l="1"/>
  <c r="J1627" i="1" s="1"/>
  <c r="K1627" i="1" s="1"/>
  <c r="L1627" i="1" s="1"/>
  <c r="M1627" i="1" s="1"/>
  <c r="N1627" i="1" s="1"/>
  <c r="G1629" i="1"/>
  <c r="H1628" i="1"/>
  <c r="E1631" i="1"/>
  <c r="F1631" i="1" s="1"/>
  <c r="I1628" i="1" l="1"/>
  <c r="J1628" i="1" s="1"/>
  <c r="K1628" i="1" s="1"/>
  <c r="L1628" i="1" s="1"/>
  <c r="M1628" i="1" s="1"/>
  <c r="G1630" i="1"/>
  <c r="H1629" i="1"/>
  <c r="E1632" i="1"/>
  <c r="F1632" i="1" s="1"/>
  <c r="I1629" i="1" l="1"/>
  <c r="J1629" i="1" s="1"/>
  <c r="K1629" i="1" s="1"/>
  <c r="L1629" i="1" s="1"/>
  <c r="M1629" i="1" s="1"/>
  <c r="G1631" i="1"/>
  <c r="H1630" i="1"/>
  <c r="N1628" i="1"/>
  <c r="E1633" i="1"/>
  <c r="F1633" i="1" s="1"/>
  <c r="I1630" i="1" l="1"/>
  <c r="J1630" i="1" s="1"/>
  <c r="K1630" i="1" s="1"/>
  <c r="L1630" i="1" s="1"/>
  <c r="M1630" i="1" s="1"/>
  <c r="G1632" i="1"/>
  <c r="H1631" i="1"/>
  <c r="N1629" i="1"/>
  <c r="E1634" i="1"/>
  <c r="F1634" i="1" s="1"/>
  <c r="I1631" i="1" l="1"/>
  <c r="J1631" i="1" s="1"/>
  <c r="K1631" i="1" s="1"/>
  <c r="L1631" i="1" s="1"/>
  <c r="M1631" i="1" s="1"/>
  <c r="N1631" i="1" s="1"/>
  <c r="G1633" i="1"/>
  <c r="H1632" i="1"/>
  <c r="N1630" i="1"/>
  <c r="E1635" i="1"/>
  <c r="F1635" i="1" s="1"/>
  <c r="I1632" i="1" l="1"/>
  <c r="J1632" i="1" s="1"/>
  <c r="K1632" i="1" s="1"/>
  <c r="L1632" i="1" s="1"/>
  <c r="M1632" i="1" s="1"/>
  <c r="N1632" i="1" s="1"/>
  <c r="G1634" i="1"/>
  <c r="H1633" i="1"/>
  <c r="E1636" i="1"/>
  <c r="F1636" i="1" s="1"/>
  <c r="I1633" i="1" l="1"/>
  <c r="J1633" i="1" s="1"/>
  <c r="K1633" i="1" s="1"/>
  <c r="L1633" i="1" s="1"/>
  <c r="M1633" i="1" s="1"/>
  <c r="N1633" i="1" s="1"/>
  <c r="G1635" i="1"/>
  <c r="H1634" i="1"/>
  <c r="E1637" i="1"/>
  <c r="F1637" i="1" s="1"/>
  <c r="I1634" i="1" l="1"/>
  <c r="J1634" i="1" s="1"/>
  <c r="K1634" i="1" s="1"/>
  <c r="L1634" i="1" s="1"/>
  <c r="M1634" i="1" s="1"/>
  <c r="N1634" i="1" s="1"/>
  <c r="G1636" i="1"/>
  <c r="H1635" i="1"/>
  <c r="E1638" i="1"/>
  <c r="F1638" i="1" s="1"/>
  <c r="I1635" i="1" l="1"/>
  <c r="J1635" i="1" s="1"/>
  <c r="K1635" i="1" s="1"/>
  <c r="L1635" i="1" s="1"/>
  <c r="M1635" i="1" s="1"/>
  <c r="G1637" i="1"/>
  <c r="H1636" i="1"/>
  <c r="E1639" i="1"/>
  <c r="F1639" i="1" s="1"/>
  <c r="I1636" i="1" l="1"/>
  <c r="J1636" i="1" s="1"/>
  <c r="K1636" i="1" s="1"/>
  <c r="L1636" i="1" s="1"/>
  <c r="M1636" i="1" s="1"/>
  <c r="N1636" i="1" s="1"/>
  <c r="G1638" i="1"/>
  <c r="H1637" i="1"/>
  <c r="N1635" i="1"/>
  <c r="E1640" i="1"/>
  <c r="F1640" i="1" s="1"/>
  <c r="I1637" i="1" l="1"/>
  <c r="J1637" i="1" s="1"/>
  <c r="K1637" i="1" s="1"/>
  <c r="L1637" i="1" s="1"/>
  <c r="M1637" i="1" s="1"/>
  <c r="N1637" i="1" s="1"/>
  <c r="G1639" i="1"/>
  <c r="H1638" i="1"/>
  <c r="E1641" i="1"/>
  <c r="F1641" i="1" s="1"/>
  <c r="I1638" i="1" l="1"/>
  <c r="J1638" i="1" s="1"/>
  <c r="K1638" i="1" s="1"/>
  <c r="L1638" i="1" s="1"/>
  <c r="M1638" i="1" s="1"/>
  <c r="N1638" i="1" s="1"/>
  <c r="G1640" i="1"/>
  <c r="H1639" i="1"/>
  <c r="E1642" i="1"/>
  <c r="F1642" i="1" s="1"/>
  <c r="I1639" i="1" l="1"/>
  <c r="J1639" i="1" s="1"/>
  <c r="K1639" i="1" s="1"/>
  <c r="L1639" i="1" s="1"/>
  <c r="M1639" i="1" s="1"/>
  <c r="N1639" i="1" s="1"/>
  <c r="G1641" i="1"/>
  <c r="H1640" i="1"/>
  <c r="E1643" i="1"/>
  <c r="F1643" i="1" s="1"/>
  <c r="I1640" i="1" l="1"/>
  <c r="J1640" i="1" s="1"/>
  <c r="K1640" i="1" s="1"/>
  <c r="L1640" i="1" s="1"/>
  <c r="M1640" i="1" s="1"/>
  <c r="G1642" i="1"/>
  <c r="H1641" i="1"/>
  <c r="E1644" i="1"/>
  <c r="F1644" i="1" s="1"/>
  <c r="I1641" i="1" l="1"/>
  <c r="J1641" i="1" s="1"/>
  <c r="K1641" i="1" s="1"/>
  <c r="L1641" i="1" s="1"/>
  <c r="M1641" i="1" s="1"/>
  <c r="G1643" i="1"/>
  <c r="H1642" i="1"/>
  <c r="N1640" i="1"/>
  <c r="E1645" i="1"/>
  <c r="F1645" i="1" s="1"/>
  <c r="I1642" i="1" l="1"/>
  <c r="J1642" i="1" s="1"/>
  <c r="K1642" i="1" s="1"/>
  <c r="L1642" i="1" s="1"/>
  <c r="M1642" i="1" s="1"/>
  <c r="N1642" i="1" s="1"/>
  <c r="G1644" i="1"/>
  <c r="H1643" i="1"/>
  <c r="N1641" i="1"/>
  <c r="E1646" i="1"/>
  <c r="F1646" i="1" s="1"/>
  <c r="I1643" i="1" l="1"/>
  <c r="J1643" i="1" s="1"/>
  <c r="K1643" i="1" s="1"/>
  <c r="L1643" i="1" s="1"/>
  <c r="M1643" i="1" s="1"/>
  <c r="N1643" i="1" s="1"/>
  <c r="G1645" i="1"/>
  <c r="H1644" i="1"/>
  <c r="E1647" i="1"/>
  <c r="F1647" i="1" s="1"/>
  <c r="I1644" i="1" l="1"/>
  <c r="J1644" i="1" s="1"/>
  <c r="K1644" i="1" s="1"/>
  <c r="L1644" i="1" s="1"/>
  <c r="M1644" i="1" s="1"/>
  <c r="G1646" i="1"/>
  <c r="H1645" i="1"/>
  <c r="E1648" i="1"/>
  <c r="F1648" i="1" s="1"/>
  <c r="I1645" i="1" l="1"/>
  <c r="J1645" i="1" s="1"/>
  <c r="K1645" i="1" s="1"/>
  <c r="L1645" i="1" s="1"/>
  <c r="M1645" i="1" s="1"/>
  <c r="N1645" i="1" s="1"/>
  <c r="G1647" i="1"/>
  <c r="H1646" i="1"/>
  <c r="N1644" i="1"/>
  <c r="E1649" i="1"/>
  <c r="F1649" i="1" s="1"/>
  <c r="I1646" i="1" l="1"/>
  <c r="J1646" i="1" s="1"/>
  <c r="K1646" i="1" s="1"/>
  <c r="L1646" i="1" s="1"/>
  <c r="M1646" i="1" s="1"/>
  <c r="N1646" i="1" s="1"/>
  <c r="G1648" i="1"/>
  <c r="H1647" i="1"/>
  <c r="E1650" i="1"/>
  <c r="F1650" i="1" s="1"/>
  <c r="I1647" i="1" l="1"/>
  <c r="J1647" i="1" s="1"/>
  <c r="K1647" i="1" s="1"/>
  <c r="L1647" i="1" s="1"/>
  <c r="M1647" i="1" s="1"/>
  <c r="G1649" i="1"/>
  <c r="H1648" i="1"/>
  <c r="E1651" i="1"/>
  <c r="F1651" i="1" s="1"/>
  <c r="I1648" i="1" l="1"/>
  <c r="J1648" i="1" s="1"/>
  <c r="K1648" i="1" s="1"/>
  <c r="L1648" i="1" s="1"/>
  <c r="M1648" i="1" s="1"/>
  <c r="G1650" i="1"/>
  <c r="H1649" i="1"/>
  <c r="N1647" i="1"/>
  <c r="E1652" i="1"/>
  <c r="F1652" i="1" s="1"/>
  <c r="I1649" i="1" l="1"/>
  <c r="J1649" i="1" s="1"/>
  <c r="K1649" i="1" s="1"/>
  <c r="L1649" i="1" s="1"/>
  <c r="M1649" i="1" s="1"/>
  <c r="N1649" i="1" s="1"/>
  <c r="G1651" i="1"/>
  <c r="H1650" i="1"/>
  <c r="N1648" i="1"/>
  <c r="E1653" i="1"/>
  <c r="F1653" i="1" s="1"/>
  <c r="I1650" i="1" l="1"/>
  <c r="J1650" i="1" s="1"/>
  <c r="K1650" i="1" s="1"/>
  <c r="L1650" i="1" s="1"/>
  <c r="M1650" i="1" s="1"/>
  <c r="N1650" i="1" s="1"/>
  <c r="G1652" i="1"/>
  <c r="H1651" i="1"/>
  <c r="E1654" i="1"/>
  <c r="F1654" i="1" s="1"/>
  <c r="I1651" i="1" l="1"/>
  <c r="J1651" i="1" s="1"/>
  <c r="K1651" i="1" s="1"/>
  <c r="L1651" i="1" s="1"/>
  <c r="M1651" i="1" s="1"/>
  <c r="N1651" i="1" s="1"/>
  <c r="G1653" i="1"/>
  <c r="H1652" i="1"/>
  <c r="E1655" i="1"/>
  <c r="F1655" i="1" s="1"/>
  <c r="I1652" i="1" l="1"/>
  <c r="J1652" i="1" s="1"/>
  <c r="K1652" i="1" s="1"/>
  <c r="L1652" i="1" s="1"/>
  <c r="M1652" i="1" s="1"/>
  <c r="N1652" i="1" s="1"/>
  <c r="G1654" i="1"/>
  <c r="H1653" i="1"/>
  <c r="E1656" i="1"/>
  <c r="F1656" i="1" s="1"/>
  <c r="I1653" i="1" l="1"/>
  <c r="J1653" i="1" s="1"/>
  <c r="K1653" i="1" s="1"/>
  <c r="L1653" i="1" s="1"/>
  <c r="M1653" i="1" s="1"/>
  <c r="G1655" i="1"/>
  <c r="H1654" i="1"/>
  <c r="E1657" i="1"/>
  <c r="F1657" i="1" s="1"/>
  <c r="I1654" i="1" l="1"/>
  <c r="J1654" i="1" s="1"/>
  <c r="K1654" i="1" s="1"/>
  <c r="L1654" i="1" s="1"/>
  <c r="M1654" i="1" s="1"/>
  <c r="G1656" i="1"/>
  <c r="H1655" i="1"/>
  <c r="N1653" i="1"/>
  <c r="E1658" i="1"/>
  <c r="F1658" i="1" s="1"/>
  <c r="I1655" i="1" l="1"/>
  <c r="J1655" i="1" s="1"/>
  <c r="K1655" i="1" s="1"/>
  <c r="L1655" i="1" s="1"/>
  <c r="M1655" i="1" s="1"/>
  <c r="N1655" i="1" s="1"/>
  <c r="G1657" i="1"/>
  <c r="H1656" i="1"/>
  <c r="N1654" i="1"/>
  <c r="E1659" i="1"/>
  <c r="F1659" i="1" s="1"/>
  <c r="I1656" i="1" l="1"/>
  <c r="J1656" i="1" s="1"/>
  <c r="K1656" i="1" s="1"/>
  <c r="L1656" i="1" s="1"/>
  <c r="M1656" i="1" s="1"/>
  <c r="N1656" i="1" s="1"/>
  <c r="G1658" i="1"/>
  <c r="H1657" i="1"/>
  <c r="E1660" i="1"/>
  <c r="F1660" i="1" s="1"/>
  <c r="I1657" i="1" l="1"/>
  <c r="J1657" i="1" s="1"/>
  <c r="K1657" i="1" s="1"/>
  <c r="L1657" i="1" s="1"/>
  <c r="M1657" i="1" s="1"/>
  <c r="N1657" i="1" s="1"/>
  <c r="G1659" i="1"/>
  <c r="H1658" i="1"/>
  <c r="E1661" i="1"/>
  <c r="F1661" i="1" s="1"/>
  <c r="I1658" i="1" l="1"/>
  <c r="J1658" i="1" s="1"/>
  <c r="K1658" i="1" s="1"/>
  <c r="L1658" i="1" s="1"/>
  <c r="M1658" i="1" s="1"/>
  <c r="N1658" i="1" s="1"/>
  <c r="G1660" i="1"/>
  <c r="H1659" i="1"/>
  <c r="E1662" i="1"/>
  <c r="F1662" i="1" s="1"/>
  <c r="I1659" i="1" l="1"/>
  <c r="J1659" i="1" s="1"/>
  <c r="K1659" i="1" s="1"/>
  <c r="L1659" i="1" s="1"/>
  <c r="M1659" i="1" s="1"/>
  <c r="G1661" i="1"/>
  <c r="H1660" i="1"/>
  <c r="E1663" i="1"/>
  <c r="F1663" i="1" s="1"/>
  <c r="I1660" i="1" l="1"/>
  <c r="J1660" i="1" s="1"/>
  <c r="K1660" i="1" s="1"/>
  <c r="L1660" i="1" s="1"/>
  <c r="M1660" i="1" s="1"/>
  <c r="N1660" i="1" s="1"/>
  <c r="G1662" i="1"/>
  <c r="H1661" i="1"/>
  <c r="N1659" i="1"/>
  <c r="E1664" i="1"/>
  <c r="F1664" i="1" s="1"/>
  <c r="I1661" i="1" l="1"/>
  <c r="J1661" i="1" s="1"/>
  <c r="K1661" i="1" s="1"/>
  <c r="L1661" i="1" s="1"/>
  <c r="M1661" i="1" s="1"/>
  <c r="N1661" i="1" s="1"/>
  <c r="G1663" i="1"/>
  <c r="H1662" i="1"/>
  <c r="E1665" i="1"/>
  <c r="F1665" i="1" s="1"/>
  <c r="I1662" i="1" l="1"/>
  <c r="J1662" i="1" s="1"/>
  <c r="K1662" i="1" s="1"/>
  <c r="L1662" i="1" s="1"/>
  <c r="M1662" i="1" s="1"/>
  <c r="N1662" i="1" s="1"/>
  <c r="G1664" i="1"/>
  <c r="H1663" i="1"/>
  <c r="E1666" i="1"/>
  <c r="F1666" i="1" s="1"/>
  <c r="I1663" i="1" l="1"/>
  <c r="J1663" i="1" s="1"/>
  <c r="K1663" i="1" s="1"/>
  <c r="L1663" i="1" s="1"/>
  <c r="M1663" i="1" s="1"/>
  <c r="G1665" i="1"/>
  <c r="H1664" i="1"/>
  <c r="E1667" i="1"/>
  <c r="F1667" i="1" s="1"/>
  <c r="I1664" i="1" l="1"/>
  <c r="J1664" i="1" s="1"/>
  <c r="K1664" i="1" s="1"/>
  <c r="L1664" i="1" s="1"/>
  <c r="M1664" i="1" s="1"/>
  <c r="N1664" i="1" s="1"/>
  <c r="G1666" i="1"/>
  <c r="H1665" i="1"/>
  <c r="N1663" i="1"/>
  <c r="E1668" i="1"/>
  <c r="F1668" i="1" s="1"/>
  <c r="I1665" i="1" l="1"/>
  <c r="J1665" i="1" s="1"/>
  <c r="K1665" i="1" s="1"/>
  <c r="L1665" i="1" s="1"/>
  <c r="M1665" i="1" s="1"/>
  <c r="N1665" i="1" s="1"/>
  <c r="G1667" i="1"/>
  <c r="H1666" i="1"/>
  <c r="E1669" i="1"/>
  <c r="F1669" i="1" s="1"/>
  <c r="I1666" i="1" l="1"/>
  <c r="J1666" i="1" s="1"/>
  <c r="K1666" i="1" s="1"/>
  <c r="L1666" i="1" s="1"/>
  <c r="M1666" i="1" s="1"/>
  <c r="N1666" i="1" s="1"/>
  <c r="G1668" i="1"/>
  <c r="H1667" i="1"/>
  <c r="E1670" i="1"/>
  <c r="F1670" i="1" s="1"/>
  <c r="I1667" i="1" l="1"/>
  <c r="J1667" i="1" s="1"/>
  <c r="K1667" i="1" s="1"/>
  <c r="L1667" i="1" s="1"/>
  <c r="M1667" i="1" s="1"/>
  <c r="N1667" i="1" s="1"/>
  <c r="G1669" i="1"/>
  <c r="H1668" i="1"/>
  <c r="E1671" i="1"/>
  <c r="F1671" i="1" s="1"/>
  <c r="I1668" i="1" l="1"/>
  <c r="J1668" i="1" s="1"/>
  <c r="K1668" i="1" s="1"/>
  <c r="L1668" i="1" s="1"/>
  <c r="M1668" i="1" s="1"/>
  <c r="G1670" i="1"/>
  <c r="H1669" i="1"/>
  <c r="E1672" i="1"/>
  <c r="F1672" i="1" s="1"/>
  <c r="I1669" i="1" l="1"/>
  <c r="J1669" i="1" s="1"/>
  <c r="K1669" i="1" s="1"/>
  <c r="L1669" i="1" s="1"/>
  <c r="M1669" i="1" s="1"/>
  <c r="N1669" i="1" s="1"/>
  <c r="G1671" i="1"/>
  <c r="H1670" i="1"/>
  <c r="N1668" i="1"/>
  <c r="E1673" i="1"/>
  <c r="F1673" i="1" s="1"/>
  <c r="I1670" i="1" l="1"/>
  <c r="J1670" i="1" s="1"/>
  <c r="K1670" i="1" s="1"/>
  <c r="L1670" i="1" s="1"/>
  <c r="M1670" i="1" s="1"/>
  <c r="G1672" i="1"/>
  <c r="H1671" i="1"/>
  <c r="E1674" i="1"/>
  <c r="F1674" i="1" s="1"/>
  <c r="I1671" i="1" l="1"/>
  <c r="J1671" i="1" s="1"/>
  <c r="K1671" i="1" s="1"/>
  <c r="L1671" i="1" s="1"/>
  <c r="M1671" i="1" s="1"/>
  <c r="N1671" i="1" s="1"/>
  <c r="G1673" i="1"/>
  <c r="H1672" i="1"/>
  <c r="N1670" i="1"/>
  <c r="E1675" i="1"/>
  <c r="F1675" i="1" s="1"/>
  <c r="I1672" i="1" l="1"/>
  <c r="J1672" i="1" s="1"/>
  <c r="K1672" i="1" s="1"/>
  <c r="L1672" i="1" s="1"/>
  <c r="M1672" i="1" s="1"/>
  <c r="N1672" i="1" s="1"/>
  <c r="G1674" i="1"/>
  <c r="H1673" i="1"/>
  <c r="E1676" i="1"/>
  <c r="F1676" i="1" s="1"/>
  <c r="I1673" i="1" l="1"/>
  <c r="J1673" i="1" s="1"/>
  <c r="K1673" i="1" s="1"/>
  <c r="L1673" i="1" s="1"/>
  <c r="M1673" i="1" s="1"/>
  <c r="N1673" i="1" s="1"/>
  <c r="G1675" i="1"/>
  <c r="H1674" i="1"/>
  <c r="E1677" i="1"/>
  <c r="F1677" i="1" s="1"/>
  <c r="I1674" i="1" l="1"/>
  <c r="J1674" i="1" s="1"/>
  <c r="K1674" i="1" s="1"/>
  <c r="L1674" i="1" s="1"/>
  <c r="M1674" i="1" s="1"/>
  <c r="N1674" i="1" s="1"/>
  <c r="G1676" i="1"/>
  <c r="H1675" i="1"/>
  <c r="E1678" i="1"/>
  <c r="F1678" i="1" s="1"/>
  <c r="I1675" i="1" l="1"/>
  <c r="J1675" i="1" s="1"/>
  <c r="K1675" i="1" s="1"/>
  <c r="L1675" i="1" s="1"/>
  <c r="M1675" i="1" s="1"/>
  <c r="N1675" i="1" s="1"/>
  <c r="G1677" i="1"/>
  <c r="H1676" i="1"/>
  <c r="E1679" i="1"/>
  <c r="F1679" i="1" s="1"/>
  <c r="I1676" i="1" l="1"/>
  <c r="J1676" i="1" s="1"/>
  <c r="K1676" i="1" s="1"/>
  <c r="L1676" i="1" s="1"/>
  <c r="M1676" i="1" s="1"/>
  <c r="N1676" i="1" s="1"/>
  <c r="G1678" i="1"/>
  <c r="H1677" i="1"/>
  <c r="E1680" i="1"/>
  <c r="F1680" i="1" s="1"/>
  <c r="I1677" i="1" l="1"/>
  <c r="J1677" i="1" s="1"/>
  <c r="K1677" i="1" s="1"/>
  <c r="L1677" i="1" s="1"/>
  <c r="M1677" i="1" s="1"/>
  <c r="N1677" i="1" s="1"/>
  <c r="G1679" i="1"/>
  <c r="H1678" i="1"/>
  <c r="E1681" i="1"/>
  <c r="F1681" i="1" s="1"/>
  <c r="I1678" i="1" l="1"/>
  <c r="J1678" i="1" s="1"/>
  <c r="K1678" i="1" s="1"/>
  <c r="L1678" i="1" s="1"/>
  <c r="M1678" i="1" s="1"/>
  <c r="N1678" i="1" s="1"/>
  <c r="G1680" i="1"/>
  <c r="H1679" i="1"/>
  <c r="E1682" i="1"/>
  <c r="F1682" i="1" s="1"/>
  <c r="I1679" i="1" l="1"/>
  <c r="J1679" i="1" s="1"/>
  <c r="K1679" i="1" s="1"/>
  <c r="L1679" i="1" s="1"/>
  <c r="M1679" i="1" s="1"/>
  <c r="N1679" i="1" s="1"/>
  <c r="G1681" i="1"/>
  <c r="H1680" i="1"/>
  <c r="E1683" i="1"/>
  <c r="F1683" i="1" s="1"/>
  <c r="I1680" i="1" l="1"/>
  <c r="J1680" i="1" s="1"/>
  <c r="K1680" i="1" s="1"/>
  <c r="L1680" i="1" s="1"/>
  <c r="M1680" i="1" s="1"/>
  <c r="N1680" i="1" s="1"/>
  <c r="G1682" i="1"/>
  <c r="H1681" i="1"/>
  <c r="E1684" i="1"/>
  <c r="F1684" i="1" s="1"/>
  <c r="I1681" i="1" l="1"/>
  <c r="J1681" i="1" s="1"/>
  <c r="K1681" i="1" s="1"/>
  <c r="L1681" i="1" s="1"/>
  <c r="M1681" i="1" s="1"/>
  <c r="G1683" i="1"/>
  <c r="H1682" i="1"/>
  <c r="E1685" i="1"/>
  <c r="F1685" i="1" s="1"/>
  <c r="I1682" i="1" l="1"/>
  <c r="J1682" i="1" s="1"/>
  <c r="K1682" i="1" s="1"/>
  <c r="L1682" i="1" s="1"/>
  <c r="M1682" i="1" s="1"/>
  <c r="G1684" i="1"/>
  <c r="H1683" i="1"/>
  <c r="N1681" i="1"/>
  <c r="E1686" i="1"/>
  <c r="F1686" i="1" s="1"/>
  <c r="I1683" i="1" l="1"/>
  <c r="J1683" i="1" s="1"/>
  <c r="K1683" i="1" s="1"/>
  <c r="L1683" i="1" s="1"/>
  <c r="M1683" i="1" s="1"/>
  <c r="G1685" i="1"/>
  <c r="H1684" i="1"/>
  <c r="N1682" i="1"/>
  <c r="E1687" i="1"/>
  <c r="F1687" i="1" s="1"/>
  <c r="I1684" i="1" l="1"/>
  <c r="J1684" i="1" s="1"/>
  <c r="K1684" i="1" s="1"/>
  <c r="L1684" i="1" s="1"/>
  <c r="M1684" i="1" s="1"/>
  <c r="G1686" i="1"/>
  <c r="H1685" i="1"/>
  <c r="N1683" i="1"/>
  <c r="E1688" i="1"/>
  <c r="F1688" i="1" s="1"/>
  <c r="I1685" i="1" l="1"/>
  <c r="J1685" i="1" s="1"/>
  <c r="K1685" i="1" s="1"/>
  <c r="L1685" i="1" s="1"/>
  <c r="M1685" i="1" s="1"/>
  <c r="N1685" i="1" s="1"/>
  <c r="G1687" i="1"/>
  <c r="H1686" i="1"/>
  <c r="N1684" i="1"/>
  <c r="E1689" i="1"/>
  <c r="F1689" i="1" s="1"/>
  <c r="I1686" i="1" l="1"/>
  <c r="J1686" i="1" s="1"/>
  <c r="K1686" i="1" s="1"/>
  <c r="L1686" i="1" s="1"/>
  <c r="M1686" i="1" s="1"/>
  <c r="N1686" i="1" s="1"/>
  <c r="G1688" i="1"/>
  <c r="H1687" i="1"/>
  <c r="E1690" i="1"/>
  <c r="F1690" i="1" s="1"/>
  <c r="I1687" i="1" l="1"/>
  <c r="J1687" i="1" s="1"/>
  <c r="K1687" i="1" s="1"/>
  <c r="L1687" i="1" s="1"/>
  <c r="M1687" i="1" s="1"/>
  <c r="G1689" i="1"/>
  <c r="H1688" i="1"/>
  <c r="E1691" i="1"/>
  <c r="F1691" i="1" s="1"/>
  <c r="I1688" i="1" l="1"/>
  <c r="J1688" i="1" s="1"/>
  <c r="K1688" i="1" s="1"/>
  <c r="L1688" i="1" s="1"/>
  <c r="M1688" i="1" s="1"/>
  <c r="G1690" i="1"/>
  <c r="H1689" i="1"/>
  <c r="N1687" i="1"/>
  <c r="E1692" i="1"/>
  <c r="F1692" i="1" s="1"/>
  <c r="I1689" i="1" l="1"/>
  <c r="J1689" i="1" s="1"/>
  <c r="K1689" i="1" s="1"/>
  <c r="L1689" i="1" s="1"/>
  <c r="M1689" i="1" s="1"/>
  <c r="N1689" i="1" s="1"/>
  <c r="G1691" i="1"/>
  <c r="H1690" i="1"/>
  <c r="N1688" i="1"/>
  <c r="E1693" i="1"/>
  <c r="F1693" i="1" s="1"/>
  <c r="I1690" i="1" l="1"/>
  <c r="J1690" i="1" s="1"/>
  <c r="K1690" i="1" s="1"/>
  <c r="L1690" i="1" s="1"/>
  <c r="M1690" i="1" s="1"/>
  <c r="G1692" i="1"/>
  <c r="H1691" i="1"/>
  <c r="E1694" i="1"/>
  <c r="F1694" i="1" s="1"/>
  <c r="I1691" i="1" l="1"/>
  <c r="J1691" i="1" s="1"/>
  <c r="K1691" i="1" s="1"/>
  <c r="L1691" i="1" s="1"/>
  <c r="M1691" i="1" s="1"/>
  <c r="G1693" i="1"/>
  <c r="H1692" i="1"/>
  <c r="N1690" i="1"/>
  <c r="E1695" i="1"/>
  <c r="F1695" i="1" s="1"/>
  <c r="I1692" i="1" l="1"/>
  <c r="J1692" i="1" s="1"/>
  <c r="K1692" i="1" s="1"/>
  <c r="L1692" i="1" s="1"/>
  <c r="M1692" i="1" s="1"/>
  <c r="N1692" i="1" s="1"/>
  <c r="G1694" i="1"/>
  <c r="H1693" i="1"/>
  <c r="N1691" i="1"/>
  <c r="E1696" i="1"/>
  <c r="F1696" i="1" s="1"/>
  <c r="I1693" i="1" l="1"/>
  <c r="J1693" i="1" s="1"/>
  <c r="K1693" i="1" s="1"/>
  <c r="L1693" i="1" s="1"/>
  <c r="M1693" i="1" s="1"/>
  <c r="N1693" i="1" s="1"/>
  <c r="G1695" i="1"/>
  <c r="H1694" i="1"/>
  <c r="E1697" i="1"/>
  <c r="F1697" i="1" s="1"/>
  <c r="I1694" i="1" l="1"/>
  <c r="J1694" i="1" s="1"/>
  <c r="K1694" i="1" s="1"/>
  <c r="L1694" i="1" s="1"/>
  <c r="M1694" i="1" s="1"/>
  <c r="G1696" i="1"/>
  <c r="H1695" i="1"/>
  <c r="E1698" i="1"/>
  <c r="F1698" i="1" s="1"/>
  <c r="I1695" i="1" l="1"/>
  <c r="J1695" i="1" s="1"/>
  <c r="K1695" i="1" s="1"/>
  <c r="L1695" i="1" s="1"/>
  <c r="M1695" i="1" s="1"/>
  <c r="G1697" i="1"/>
  <c r="H1696" i="1"/>
  <c r="N1694" i="1"/>
  <c r="E1699" i="1"/>
  <c r="F1699" i="1" s="1"/>
  <c r="I1696" i="1" l="1"/>
  <c r="J1696" i="1" s="1"/>
  <c r="K1696" i="1" s="1"/>
  <c r="L1696" i="1" s="1"/>
  <c r="M1696" i="1" s="1"/>
  <c r="G1698" i="1"/>
  <c r="H1697" i="1"/>
  <c r="N1695" i="1"/>
  <c r="E1700" i="1"/>
  <c r="F1700" i="1" s="1"/>
  <c r="I1697" i="1" l="1"/>
  <c r="J1697" i="1" s="1"/>
  <c r="K1697" i="1" s="1"/>
  <c r="L1697" i="1" s="1"/>
  <c r="M1697" i="1" s="1"/>
  <c r="G1699" i="1"/>
  <c r="H1698" i="1"/>
  <c r="N1696" i="1"/>
  <c r="E1701" i="1"/>
  <c r="F1701" i="1" s="1"/>
  <c r="I1698" i="1" l="1"/>
  <c r="J1698" i="1" s="1"/>
  <c r="G1700" i="1"/>
  <c r="H1699" i="1"/>
  <c r="N1697" i="1"/>
  <c r="E1702" i="1"/>
  <c r="F1702" i="1" s="1"/>
  <c r="I1699" i="1" l="1"/>
  <c r="J1699" i="1" s="1"/>
  <c r="K1699" i="1" s="1"/>
  <c r="L1699" i="1" s="1"/>
  <c r="G1701" i="1"/>
  <c r="H1700" i="1"/>
  <c r="K1698" i="1"/>
  <c r="L1698" i="1" s="1"/>
  <c r="M1698" i="1" s="1"/>
  <c r="E1703" i="1"/>
  <c r="F1703" i="1" s="1"/>
  <c r="I1700" i="1" l="1"/>
  <c r="J1700" i="1" s="1"/>
  <c r="K1700" i="1" s="1"/>
  <c r="L1700" i="1" s="1"/>
  <c r="G1702" i="1"/>
  <c r="H1701" i="1"/>
  <c r="M1699" i="1"/>
  <c r="N1698" i="1"/>
  <c r="E1704" i="1"/>
  <c r="F1704" i="1" s="1"/>
  <c r="I1701" i="1" l="1"/>
  <c r="J1701" i="1" s="1"/>
  <c r="K1701" i="1" s="1"/>
  <c r="L1701" i="1" s="1"/>
  <c r="M1700" i="1"/>
  <c r="N1700" i="1" s="1"/>
  <c r="G1703" i="1"/>
  <c r="H1702" i="1"/>
  <c r="N1699" i="1"/>
  <c r="E1705" i="1"/>
  <c r="F1705" i="1" s="1"/>
  <c r="M1701" i="1" l="1"/>
  <c r="N1701" i="1" s="1"/>
  <c r="I1702" i="1"/>
  <c r="J1702" i="1" s="1"/>
  <c r="K1702" i="1" s="1"/>
  <c r="L1702" i="1" s="1"/>
  <c r="M1702" i="1" s="1"/>
  <c r="G1704" i="1"/>
  <c r="H1703" i="1"/>
  <c r="E1706" i="1"/>
  <c r="F1706" i="1" s="1"/>
  <c r="I1703" i="1" l="1"/>
  <c r="J1703" i="1" s="1"/>
  <c r="K1703" i="1" s="1"/>
  <c r="L1703" i="1" s="1"/>
  <c r="M1703" i="1" s="1"/>
  <c r="N1703" i="1" s="1"/>
  <c r="G1705" i="1"/>
  <c r="H1704" i="1"/>
  <c r="C9" i="2"/>
  <c r="N1702" i="1"/>
  <c r="E1707" i="1"/>
  <c r="F1707" i="1" s="1"/>
  <c r="I1704" i="1" l="1"/>
  <c r="J1704" i="1" s="1"/>
  <c r="K1704" i="1" s="1"/>
  <c r="L1704" i="1" s="1"/>
  <c r="M1704" i="1" s="1"/>
  <c r="N1704" i="1" s="1"/>
  <c r="O9" i="2"/>
  <c r="G1706" i="1"/>
  <c r="H1705" i="1"/>
  <c r="P9" i="2"/>
  <c r="Q9" i="2"/>
  <c r="E1708" i="1"/>
  <c r="F1708" i="1" s="1"/>
  <c r="I1705" i="1" l="1"/>
  <c r="J1705" i="1" s="1"/>
  <c r="K1705" i="1" s="1"/>
  <c r="L1705" i="1" s="1"/>
  <c r="M1705" i="1" s="1"/>
  <c r="G1707" i="1"/>
  <c r="H1706" i="1"/>
  <c r="E1709" i="1"/>
  <c r="F1709" i="1" s="1"/>
  <c r="I1706" i="1" l="1"/>
  <c r="J1706" i="1" s="1"/>
  <c r="K1706" i="1" s="1"/>
  <c r="L1706" i="1" s="1"/>
  <c r="M1706" i="1" s="1"/>
  <c r="G1708" i="1"/>
  <c r="H1707" i="1"/>
  <c r="N1705" i="1"/>
  <c r="E1710" i="1"/>
  <c r="F1710" i="1" s="1"/>
  <c r="I1707" i="1" l="1"/>
  <c r="J1707" i="1" s="1"/>
  <c r="K1707" i="1" s="1"/>
  <c r="L1707" i="1" s="1"/>
  <c r="M1707" i="1" s="1"/>
  <c r="N1707" i="1" s="1"/>
  <c r="G1709" i="1"/>
  <c r="H1708" i="1"/>
  <c r="N1706" i="1"/>
  <c r="E1711" i="1"/>
  <c r="F1711" i="1" s="1"/>
  <c r="I1708" i="1" l="1"/>
  <c r="J1708" i="1" s="1"/>
  <c r="K1708" i="1" s="1"/>
  <c r="L1708" i="1" s="1"/>
  <c r="M1708" i="1" s="1"/>
  <c r="N1708" i="1" s="1"/>
  <c r="G1710" i="1"/>
  <c r="H1709" i="1"/>
  <c r="E1712" i="1"/>
  <c r="F1712" i="1" s="1"/>
  <c r="I1709" i="1" l="1"/>
  <c r="J1709" i="1" s="1"/>
  <c r="K1709" i="1" s="1"/>
  <c r="L1709" i="1" s="1"/>
  <c r="M1709" i="1" s="1"/>
  <c r="N1709" i="1" s="1"/>
  <c r="G1711" i="1"/>
  <c r="H1710" i="1"/>
  <c r="E1713" i="1"/>
  <c r="F1713" i="1" s="1"/>
  <c r="I1710" i="1" l="1"/>
  <c r="J1710" i="1" s="1"/>
  <c r="K1710" i="1" s="1"/>
  <c r="L1710" i="1" s="1"/>
  <c r="M1710" i="1" s="1"/>
  <c r="N1710" i="1" s="1"/>
  <c r="G1712" i="1"/>
  <c r="H1711" i="1"/>
  <c r="E1714" i="1"/>
  <c r="F1714" i="1" s="1"/>
  <c r="I1711" i="1" l="1"/>
  <c r="J1711" i="1" s="1"/>
  <c r="K1711" i="1" s="1"/>
  <c r="L1711" i="1" s="1"/>
  <c r="M1711" i="1" s="1"/>
  <c r="N1711" i="1" s="1"/>
  <c r="G1713" i="1"/>
  <c r="H1712" i="1"/>
  <c r="E1715" i="1"/>
  <c r="F1715" i="1" s="1"/>
  <c r="I1712" i="1" l="1"/>
  <c r="J1712" i="1" s="1"/>
  <c r="K1712" i="1" s="1"/>
  <c r="L1712" i="1" s="1"/>
  <c r="M1712" i="1" s="1"/>
  <c r="N1712" i="1" s="1"/>
  <c r="G1714" i="1"/>
  <c r="H1713" i="1"/>
  <c r="E1716" i="1"/>
  <c r="F1716" i="1" s="1"/>
  <c r="I1713" i="1" l="1"/>
  <c r="J1713" i="1" s="1"/>
  <c r="K1713" i="1" s="1"/>
  <c r="L1713" i="1" s="1"/>
  <c r="M1713" i="1" s="1"/>
  <c r="N1713" i="1" s="1"/>
  <c r="G1715" i="1"/>
  <c r="H1714" i="1"/>
  <c r="E1717" i="1"/>
  <c r="F1717" i="1" s="1"/>
  <c r="I1714" i="1" l="1"/>
  <c r="J1714" i="1" s="1"/>
  <c r="K1714" i="1" s="1"/>
  <c r="L1714" i="1" s="1"/>
  <c r="M1714" i="1" s="1"/>
  <c r="G1716" i="1"/>
  <c r="H1715" i="1"/>
  <c r="E1718" i="1"/>
  <c r="F1718" i="1" s="1"/>
  <c r="I1715" i="1" l="1"/>
  <c r="J1715" i="1" s="1"/>
  <c r="K1715" i="1" s="1"/>
  <c r="L1715" i="1" s="1"/>
  <c r="M1715" i="1" s="1"/>
  <c r="N1715" i="1" s="1"/>
  <c r="G1717" i="1"/>
  <c r="H1716" i="1"/>
  <c r="N1714" i="1"/>
  <c r="E1719" i="1"/>
  <c r="F1719" i="1" s="1"/>
  <c r="I1716" i="1" l="1"/>
  <c r="J1716" i="1" s="1"/>
  <c r="K1716" i="1" s="1"/>
  <c r="L1716" i="1" s="1"/>
  <c r="M1716" i="1" s="1"/>
  <c r="G1718" i="1"/>
  <c r="H1717" i="1"/>
  <c r="E1720" i="1"/>
  <c r="F1720" i="1" s="1"/>
  <c r="I1717" i="1" l="1"/>
  <c r="J1717" i="1" s="1"/>
  <c r="K1717" i="1" s="1"/>
  <c r="L1717" i="1" s="1"/>
  <c r="M1717" i="1" s="1"/>
  <c r="N1717" i="1" s="1"/>
  <c r="G1719" i="1"/>
  <c r="H1718" i="1"/>
  <c r="N1716" i="1"/>
  <c r="E1721" i="1"/>
  <c r="F1721" i="1" s="1"/>
  <c r="I1718" i="1" l="1"/>
  <c r="J1718" i="1" s="1"/>
  <c r="K1718" i="1" s="1"/>
  <c r="L1718" i="1" s="1"/>
  <c r="M1718" i="1" s="1"/>
  <c r="G1720" i="1"/>
  <c r="H1719" i="1"/>
  <c r="E1722" i="1"/>
  <c r="F1722" i="1" s="1"/>
  <c r="I1719" i="1" l="1"/>
  <c r="J1719" i="1" s="1"/>
  <c r="K1719" i="1" s="1"/>
  <c r="L1719" i="1" s="1"/>
  <c r="M1719" i="1" s="1"/>
  <c r="N1719" i="1" s="1"/>
  <c r="G1721" i="1"/>
  <c r="H1720" i="1"/>
  <c r="N1718" i="1"/>
  <c r="E1723" i="1"/>
  <c r="F1723" i="1" s="1"/>
  <c r="I1720" i="1" l="1"/>
  <c r="J1720" i="1" s="1"/>
  <c r="K1720" i="1" s="1"/>
  <c r="L1720" i="1" s="1"/>
  <c r="M1720" i="1" s="1"/>
  <c r="N1720" i="1" s="1"/>
  <c r="G1722" i="1"/>
  <c r="H1721" i="1"/>
  <c r="E1724" i="1"/>
  <c r="F1724" i="1" s="1"/>
  <c r="I1721" i="1" l="1"/>
  <c r="J1721" i="1" s="1"/>
  <c r="K1721" i="1" s="1"/>
  <c r="L1721" i="1" s="1"/>
  <c r="M1721" i="1" s="1"/>
  <c r="G1723" i="1"/>
  <c r="H1722" i="1"/>
  <c r="E1725" i="1"/>
  <c r="F1725" i="1" s="1"/>
  <c r="I1722" i="1" l="1"/>
  <c r="J1722" i="1" s="1"/>
  <c r="K1722" i="1" s="1"/>
  <c r="L1722" i="1" s="1"/>
  <c r="M1722" i="1" s="1"/>
  <c r="N1722" i="1" s="1"/>
  <c r="G1724" i="1"/>
  <c r="H1723" i="1"/>
  <c r="N1721" i="1"/>
  <c r="E1726" i="1"/>
  <c r="F1726" i="1" s="1"/>
  <c r="I1723" i="1" l="1"/>
  <c r="J1723" i="1" s="1"/>
  <c r="K1723" i="1" s="1"/>
  <c r="L1723" i="1" s="1"/>
  <c r="M1723" i="1" s="1"/>
  <c r="N1723" i="1" s="1"/>
  <c r="G1725" i="1"/>
  <c r="H1724" i="1"/>
  <c r="E1727" i="1"/>
  <c r="F1727" i="1" s="1"/>
  <c r="I1724" i="1" l="1"/>
  <c r="J1724" i="1" s="1"/>
  <c r="K1724" i="1" s="1"/>
  <c r="L1724" i="1" s="1"/>
  <c r="M1724" i="1" s="1"/>
  <c r="G1726" i="1"/>
  <c r="H1725" i="1"/>
  <c r="E1728" i="1"/>
  <c r="F1728" i="1" s="1"/>
  <c r="I1725" i="1" l="1"/>
  <c r="J1725" i="1" s="1"/>
  <c r="K1725" i="1" s="1"/>
  <c r="L1725" i="1" s="1"/>
  <c r="M1725" i="1" s="1"/>
  <c r="N1725" i="1" s="1"/>
  <c r="G1727" i="1"/>
  <c r="H1726" i="1"/>
  <c r="N1724" i="1"/>
  <c r="E1729" i="1"/>
  <c r="F1729" i="1" s="1"/>
  <c r="I1726" i="1" l="1"/>
  <c r="J1726" i="1" s="1"/>
  <c r="K1726" i="1" s="1"/>
  <c r="L1726" i="1" s="1"/>
  <c r="M1726" i="1" s="1"/>
  <c r="G1728" i="1"/>
  <c r="H1727" i="1"/>
  <c r="E1730" i="1"/>
  <c r="F1730" i="1" s="1"/>
  <c r="I1727" i="1" l="1"/>
  <c r="J1727" i="1" s="1"/>
  <c r="K1727" i="1" s="1"/>
  <c r="L1727" i="1" s="1"/>
  <c r="M1727" i="1" s="1"/>
  <c r="N1727" i="1" s="1"/>
  <c r="G1729" i="1"/>
  <c r="H1728" i="1"/>
  <c r="N1726" i="1"/>
  <c r="E1731" i="1"/>
  <c r="F1731" i="1" s="1"/>
  <c r="I1728" i="1" l="1"/>
  <c r="J1728" i="1" s="1"/>
  <c r="K1728" i="1" s="1"/>
  <c r="L1728" i="1" s="1"/>
  <c r="M1728" i="1" s="1"/>
  <c r="G1730" i="1"/>
  <c r="H1729" i="1"/>
  <c r="E1732" i="1"/>
  <c r="F1732" i="1" s="1"/>
  <c r="I1729" i="1" l="1"/>
  <c r="J1729" i="1" s="1"/>
  <c r="K1729" i="1" s="1"/>
  <c r="L1729" i="1" s="1"/>
  <c r="M1729" i="1" s="1"/>
  <c r="N1729" i="1" s="1"/>
  <c r="G1731" i="1"/>
  <c r="H1730" i="1"/>
  <c r="N1728" i="1"/>
  <c r="E1733" i="1"/>
  <c r="F1733" i="1" s="1"/>
  <c r="I1730" i="1" l="1"/>
  <c r="J1730" i="1" s="1"/>
  <c r="K1730" i="1" s="1"/>
  <c r="L1730" i="1" s="1"/>
  <c r="M1730" i="1" s="1"/>
  <c r="N1730" i="1" s="1"/>
  <c r="G1732" i="1"/>
  <c r="H1731" i="1"/>
  <c r="E1734" i="1"/>
  <c r="F1734" i="1" s="1"/>
  <c r="I1731" i="1" l="1"/>
  <c r="J1731" i="1" s="1"/>
  <c r="K1731" i="1" s="1"/>
  <c r="L1731" i="1" s="1"/>
  <c r="M1731" i="1" s="1"/>
  <c r="N1731" i="1" s="1"/>
  <c r="G1733" i="1"/>
  <c r="H1732" i="1"/>
  <c r="E1735" i="1"/>
  <c r="F1735" i="1" s="1"/>
  <c r="I1732" i="1" l="1"/>
  <c r="J1732" i="1" s="1"/>
  <c r="K1732" i="1" s="1"/>
  <c r="L1732" i="1" s="1"/>
  <c r="M1732" i="1" s="1"/>
  <c r="N1732" i="1" s="1"/>
  <c r="G1734" i="1"/>
  <c r="H1733" i="1"/>
  <c r="E1736" i="1"/>
  <c r="F1736" i="1" s="1"/>
  <c r="I1733" i="1" l="1"/>
  <c r="J1733" i="1" s="1"/>
  <c r="K1733" i="1" s="1"/>
  <c r="L1733" i="1" s="1"/>
  <c r="M1733" i="1" s="1"/>
  <c r="N1733" i="1" s="1"/>
  <c r="G1735" i="1"/>
  <c r="H1734" i="1"/>
  <c r="E1737" i="1"/>
  <c r="F1737" i="1" s="1"/>
  <c r="I1734" i="1" l="1"/>
  <c r="J1734" i="1" s="1"/>
  <c r="K1734" i="1" s="1"/>
  <c r="L1734" i="1" s="1"/>
  <c r="M1734" i="1" s="1"/>
  <c r="G1736" i="1"/>
  <c r="H1735" i="1"/>
  <c r="E1738" i="1"/>
  <c r="F1738" i="1" s="1"/>
  <c r="I1735" i="1" l="1"/>
  <c r="J1735" i="1" s="1"/>
  <c r="K1735" i="1" s="1"/>
  <c r="L1735" i="1" s="1"/>
  <c r="M1735" i="1" s="1"/>
  <c r="N1735" i="1" s="1"/>
  <c r="G1737" i="1"/>
  <c r="H1736" i="1"/>
  <c r="N1734" i="1"/>
  <c r="E1739" i="1"/>
  <c r="F1739" i="1" s="1"/>
  <c r="I1736" i="1" l="1"/>
  <c r="J1736" i="1" s="1"/>
  <c r="K1736" i="1" s="1"/>
  <c r="L1736" i="1" s="1"/>
  <c r="M1736" i="1" s="1"/>
  <c r="N1736" i="1" s="1"/>
  <c r="G1738" i="1"/>
  <c r="H1737" i="1"/>
  <c r="E1740" i="1"/>
  <c r="F1740" i="1" s="1"/>
  <c r="I1737" i="1" l="1"/>
  <c r="J1737" i="1" s="1"/>
  <c r="K1737" i="1" s="1"/>
  <c r="L1737" i="1" s="1"/>
  <c r="M1737" i="1" s="1"/>
  <c r="N1737" i="1" s="1"/>
  <c r="G1739" i="1"/>
  <c r="H1738" i="1"/>
  <c r="E1741" i="1"/>
  <c r="F1741" i="1" s="1"/>
  <c r="I1738" i="1" l="1"/>
  <c r="J1738" i="1" s="1"/>
  <c r="K1738" i="1" s="1"/>
  <c r="L1738" i="1" s="1"/>
  <c r="M1738" i="1" s="1"/>
  <c r="N1738" i="1" s="1"/>
  <c r="G1740" i="1"/>
  <c r="H1739" i="1"/>
  <c r="E1742" i="1"/>
  <c r="F1742" i="1" s="1"/>
  <c r="I1739" i="1" l="1"/>
  <c r="J1739" i="1" s="1"/>
  <c r="K1739" i="1" s="1"/>
  <c r="L1739" i="1" s="1"/>
  <c r="M1739" i="1" s="1"/>
  <c r="N1739" i="1" s="1"/>
  <c r="G1741" i="1"/>
  <c r="H1740" i="1"/>
  <c r="E1743" i="1"/>
  <c r="F1743" i="1" s="1"/>
  <c r="I1740" i="1" l="1"/>
  <c r="J1740" i="1" s="1"/>
  <c r="K1740" i="1" s="1"/>
  <c r="L1740" i="1" s="1"/>
  <c r="M1740" i="1" s="1"/>
  <c r="N1740" i="1" s="1"/>
  <c r="G1742" i="1"/>
  <c r="H1741" i="1"/>
  <c r="E1744" i="1"/>
  <c r="F1744" i="1" s="1"/>
  <c r="I1741" i="1" l="1"/>
  <c r="J1741" i="1" s="1"/>
  <c r="K1741" i="1" s="1"/>
  <c r="L1741" i="1" s="1"/>
  <c r="M1741" i="1" s="1"/>
  <c r="N1741" i="1" s="1"/>
  <c r="G1743" i="1"/>
  <c r="H1742" i="1"/>
  <c r="E1745" i="1"/>
  <c r="F1745" i="1" s="1"/>
  <c r="I1742" i="1" l="1"/>
  <c r="J1742" i="1" s="1"/>
  <c r="K1742" i="1" s="1"/>
  <c r="L1742" i="1" s="1"/>
  <c r="M1742" i="1" s="1"/>
  <c r="N1742" i="1" s="1"/>
  <c r="G1744" i="1"/>
  <c r="H1743" i="1"/>
  <c r="E1746" i="1"/>
  <c r="F1746" i="1" s="1"/>
  <c r="I1743" i="1" l="1"/>
  <c r="J1743" i="1" s="1"/>
  <c r="K1743" i="1" s="1"/>
  <c r="L1743" i="1" s="1"/>
  <c r="M1743" i="1" s="1"/>
  <c r="G1745" i="1"/>
  <c r="H1744" i="1"/>
  <c r="E1747" i="1"/>
  <c r="F1747" i="1" s="1"/>
  <c r="I1744" i="1" l="1"/>
  <c r="J1744" i="1" s="1"/>
  <c r="K1744" i="1" s="1"/>
  <c r="L1744" i="1" s="1"/>
  <c r="M1744" i="1" s="1"/>
  <c r="G1746" i="1"/>
  <c r="H1745" i="1"/>
  <c r="N1743" i="1"/>
  <c r="E1748" i="1"/>
  <c r="F1748" i="1" s="1"/>
  <c r="I1745" i="1" l="1"/>
  <c r="J1745" i="1" s="1"/>
  <c r="K1745" i="1" s="1"/>
  <c r="L1745" i="1" s="1"/>
  <c r="M1745" i="1" s="1"/>
  <c r="N1745" i="1" s="1"/>
  <c r="G1747" i="1"/>
  <c r="H1746" i="1"/>
  <c r="N1744" i="1"/>
  <c r="E1749" i="1"/>
  <c r="F1749" i="1" s="1"/>
  <c r="I1746" i="1" l="1"/>
  <c r="J1746" i="1" s="1"/>
  <c r="K1746" i="1" s="1"/>
  <c r="L1746" i="1" s="1"/>
  <c r="M1746" i="1" s="1"/>
  <c r="G1748" i="1"/>
  <c r="H1747" i="1"/>
  <c r="E1750" i="1"/>
  <c r="F1750" i="1" s="1"/>
  <c r="I1747" i="1" l="1"/>
  <c r="J1747" i="1" s="1"/>
  <c r="K1747" i="1" s="1"/>
  <c r="L1747" i="1" s="1"/>
  <c r="M1747" i="1" s="1"/>
  <c r="N1747" i="1" s="1"/>
  <c r="G1749" i="1"/>
  <c r="H1748" i="1"/>
  <c r="N1746" i="1"/>
  <c r="E1751" i="1"/>
  <c r="F1751" i="1" s="1"/>
  <c r="I1748" i="1" l="1"/>
  <c r="J1748" i="1" s="1"/>
  <c r="K1748" i="1" s="1"/>
  <c r="L1748" i="1" s="1"/>
  <c r="M1748" i="1" s="1"/>
  <c r="G1750" i="1"/>
  <c r="H1749" i="1"/>
  <c r="E1752" i="1"/>
  <c r="F1752" i="1" s="1"/>
  <c r="I1749" i="1" l="1"/>
  <c r="J1749" i="1" s="1"/>
  <c r="K1749" i="1" s="1"/>
  <c r="L1749" i="1" s="1"/>
  <c r="M1749" i="1" s="1"/>
  <c r="N1749" i="1" s="1"/>
  <c r="G1751" i="1"/>
  <c r="H1750" i="1"/>
  <c r="N1748" i="1"/>
  <c r="E1753" i="1"/>
  <c r="F1753" i="1" s="1"/>
  <c r="I1750" i="1" l="1"/>
  <c r="J1750" i="1" s="1"/>
  <c r="K1750" i="1" s="1"/>
  <c r="L1750" i="1" s="1"/>
  <c r="M1750" i="1" s="1"/>
  <c r="G1752" i="1"/>
  <c r="H1751" i="1"/>
  <c r="E1754" i="1"/>
  <c r="F1754" i="1" s="1"/>
  <c r="I1751" i="1" l="1"/>
  <c r="J1751" i="1" s="1"/>
  <c r="K1751" i="1" s="1"/>
  <c r="L1751" i="1" s="1"/>
  <c r="M1751" i="1" s="1"/>
  <c r="N1751" i="1" s="1"/>
  <c r="G1753" i="1"/>
  <c r="H1752" i="1"/>
  <c r="N1750" i="1"/>
  <c r="E1755" i="1"/>
  <c r="F1755" i="1" s="1"/>
  <c r="I1752" i="1" l="1"/>
  <c r="J1752" i="1" s="1"/>
  <c r="K1752" i="1" s="1"/>
  <c r="L1752" i="1" s="1"/>
  <c r="M1752" i="1" s="1"/>
  <c r="G1754" i="1"/>
  <c r="H1753" i="1"/>
  <c r="E1756" i="1"/>
  <c r="F1756" i="1" s="1"/>
  <c r="I1753" i="1" l="1"/>
  <c r="J1753" i="1" s="1"/>
  <c r="K1753" i="1" s="1"/>
  <c r="L1753" i="1" s="1"/>
  <c r="M1753" i="1" s="1"/>
  <c r="G1755" i="1"/>
  <c r="H1754" i="1"/>
  <c r="N1752" i="1"/>
  <c r="E1757" i="1"/>
  <c r="F1757" i="1" s="1"/>
  <c r="I1754" i="1" l="1"/>
  <c r="J1754" i="1" s="1"/>
  <c r="K1754" i="1" s="1"/>
  <c r="L1754" i="1" s="1"/>
  <c r="M1754" i="1" s="1"/>
  <c r="N1754" i="1" s="1"/>
  <c r="G1756" i="1"/>
  <c r="H1755" i="1"/>
  <c r="N1753" i="1"/>
  <c r="E1758" i="1"/>
  <c r="F1758" i="1" s="1"/>
  <c r="I1755" i="1" l="1"/>
  <c r="J1755" i="1" s="1"/>
  <c r="K1755" i="1" s="1"/>
  <c r="L1755" i="1" s="1"/>
  <c r="M1755" i="1" s="1"/>
  <c r="N1755" i="1" s="1"/>
  <c r="G1757" i="1"/>
  <c r="H1756" i="1"/>
  <c r="E1759" i="1"/>
  <c r="F1759" i="1" s="1"/>
  <c r="I1756" i="1" l="1"/>
  <c r="J1756" i="1" s="1"/>
  <c r="K1756" i="1" s="1"/>
  <c r="L1756" i="1" s="1"/>
  <c r="M1756" i="1" s="1"/>
  <c r="N1756" i="1" s="1"/>
  <c r="G1758" i="1"/>
  <c r="H1757" i="1"/>
  <c r="E1760" i="1"/>
  <c r="F1760" i="1" s="1"/>
  <c r="I1757" i="1" l="1"/>
  <c r="J1757" i="1" s="1"/>
  <c r="K1757" i="1" s="1"/>
  <c r="L1757" i="1" s="1"/>
  <c r="M1757" i="1" s="1"/>
  <c r="N1757" i="1" s="1"/>
  <c r="G1759" i="1"/>
  <c r="H1758" i="1"/>
  <c r="E1761" i="1"/>
  <c r="F1761" i="1" s="1"/>
  <c r="I1758" i="1" l="1"/>
  <c r="J1758" i="1" s="1"/>
  <c r="K1758" i="1" s="1"/>
  <c r="L1758" i="1" s="1"/>
  <c r="M1758" i="1" s="1"/>
  <c r="N1758" i="1" s="1"/>
  <c r="G1760" i="1"/>
  <c r="H1759" i="1"/>
  <c r="E1762" i="1"/>
  <c r="F1762" i="1" s="1"/>
  <c r="I1759" i="1" l="1"/>
  <c r="J1759" i="1" s="1"/>
  <c r="K1759" i="1" s="1"/>
  <c r="L1759" i="1" s="1"/>
  <c r="M1759" i="1" s="1"/>
  <c r="N1759" i="1" s="1"/>
  <c r="G1761" i="1"/>
  <c r="H1760" i="1"/>
  <c r="E1763" i="1"/>
  <c r="F1763" i="1" s="1"/>
  <c r="I1760" i="1" l="1"/>
  <c r="J1760" i="1" s="1"/>
  <c r="K1760" i="1" s="1"/>
  <c r="L1760" i="1" s="1"/>
  <c r="M1760" i="1" s="1"/>
  <c r="N1760" i="1" s="1"/>
  <c r="G1762" i="1"/>
  <c r="H1761" i="1"/>
  <c r="E1764" i="1"/>
  <c r="F1764" i="1" s="1"/>
  <c r="I1761" i="1" l="1"/>
  <c r="J1761" i="1" s="1"/>
  <c r="K1761" i="1" s="1"/>
  <c r="L1761" i="1" s="1"/>
  <c r="M1761" i="1" s="1"/>
  <c r="N1761" i="1" s="1"/>
  <c r="G1763" i="1"/>
  <c r="H1762" i="1"/>
  <c r="E1765" i="1"/>
  <c r="F1765" i="1" s="1"/>
  <c r="I1762" i="1" l="1"/>
  <c r="J1762" i="1" s="1"/>
  <c r="K1762" i="1" s="1"/>
  <c r="L1762" i="1" s="1"/>
  <c r="M1762" i="1" s="1"/>
  <c r="N1762" i="1" s="1"/>
  <c r="G1764" i="1"/>
  <c r="H1763" i="1"/>
  <c r="E1766" i="1"/>
  <c r="F1766" i="1" s="1"/>
  <c r="I1763" i="1" l="1"/>
  <c r="J1763" i="1" s="1"/>
  <c r="K1763" i="1" s="1"/>
  <c r="L1763" i="1" s="1"/>
  <c r="M1763" i="1" s="1"/>
  <c r="G1765" i="1"/>
  <c r="H1764" i="1"/>
  <c r="E1767" i="1"/>
  <c r="F1767" i="1" s="1"/>
  <c r="I1764" i="1" l="1"/>
  <c r="J1764" i="1" s="1"/>
  <c r="K1764" i="1" s="1"/>
  <c r="L1764" i="1" s="1"/>
  <c r="M1764" i="1" s="1"/>
  <c r="G1766" i="1"/>
  <c r="H1765" i="1"/>
  <c r="N1763" i="1"/>
  <c r="E1768" i="1"/>
  <c r="F1768" i="1" s="1"/>
  <c r="I1765" i="1" l="1"/>
  <c r="J1765" i="1" s="1"/>
  <c r="K1765" i="1" s="1"/>
  <c r="L1765" i="1" s="1"/>
  <c r="M1765" i="1" s="1"/>
  <c r="G1767" i="1"/>
  <c r="H1766" i="1"/>
  <c r="N1764" i="1"/>
  <c r="E1769" i="1"/>
  <c r="F1769" i="1" s="1"/>
  <c r="I1766" i="1" l="1"/>
  <c r="J1766" i="1" s="1"/>
  <c r="K1766" i="1" s="1"/>
  <c r="L1766" i="1" s="1"/>
  <c r="M1766" i="1" s="1"/>
  <c r="G1768" i="1"/>
  <c r="H1767" i="1"/>
  <c r="N1765" i="1"/>
  <c r="E1770" i="1"/>
  <c r="F1770" i="1" s="1"/>
  <c r="I1767" i="1" l="1"/>
  <c r="J1767" i="1" s="1"/>
  <c r="K1767" i="1" s="1"/>
  <c r="L1767" i="1" s="1"/>
  <c r="M1767" i="1" s="1"/>
  <c r="G1769" i="1"/>
  <c r="H1768" i="1"/>
  <c r="N1766" i="1"/>
  <c r="E1771" i="1"/>
  <c r="F1771" i="1" s="1"/>
  <c r="I1768" i="1" l="1"/>
  <c r="J1768" i="1" s="1"/>
  <c r="K1768" i="1" s="1"/>
  <c r="L1768" i="1" s="1"/>
  <c r="M1768" i="1" s="1"/>
  <c r="N1768" i="1" s="1"/>
  <c r="G1770" i="1"/>
  <c r="H1769" i="1"/>
  <c r="N1767" i="1"/>
  <c r="E1772" i="1"/>
  <c r="F1772" i="1" s="1"/>
  <c r="I1769" i="1" l="1"/>
  <c r="J1769" i="1" s="1"/>
  <c r="K1769" i="1" s="1"/>
  <c r="L1769" i="1" s="1"/>
  <c r="M1769" i="1" s="1"/>
  <c r="N1769" i="1" s="1"/>
  <c r="G1771" i="1"/>
  <c r="H1770" i="1"/>
  <c r="E1773" i="1"/>
  <c r="F1773" i="1" s="1"/>
  <c r="I1770" i="1" l="1"/>
  <c r="J1770" i="1" s="1"/>
  <c r="K1770" i="1" s="1"/>
  <c r="L1770" i="1" s="1"/>
  <c r="M1770" i="1" s="1"/>
  <c r="N1770" i="1" s="1"/>
  <c r="G1772" i="1"/>
  <c r="H1771" i="1"/>
  <c r="E1774" i="1"/>
  <c r="F1774" i="1" s="1"/>
  <c r="I1771" i="1" l="1"/>
  <c r="J1771" i="1" s="1"/>
  <c r="K1771" i="1" s="1"/>
  <c r="L1771" i="1" s="1"/>
  <c r="M1771" i="1" s="1"/>
  <c r="N1771" i="1" s="1"/>
  <c r="G1773" i="1"/>
  <c r="H1772" i="1"/>
  <c r="E1775" i="1"/>
  <c r="F1775" i="1" s="1"/>
  <c r="I1772" i="1" l="1"/>
  <c r="J1772" i="1" s="1"/>
  <c r="K1772" i="1" s="1"/>
  <c r="L1772" i="1" s="1"/>
  <c r="M1772" i="1" s="1"/>
  <c r="N1772" i="1" s="1"/>
  <c r="G1774" i="1"/>
  <c r="H1773" i="1"/>
  <c r="E1776" i="1"/>
  <c r="F1776" i="1" s="1"/>
  <c r="I1773" i="1" l="1"/>
  <c r="J1773" i="1" s="1"/>
  <c r="K1773" i="1" s="1"/>
  <c r="L1773" i="1" s="1"/>
  <c r="M1773" i="1" s="1"/>
  <c r="N1773" i="1" s="1"/>
  <c r="G1775" i="1"/>
  <c r="H1774" i="1"/>
  <c r="E1777" i="1"/>
  <c r="F1777" i="1" s="1"/>
  <c r="I1774" i="1" l="1"/>
  <c r="J1774" i="1" s="1"/>
  <c r="K1774" i="1" s="1"/>
  <c r="L1774" i="1" s="1"/>
  <c r="M1774" i="1" s="1"/>
  <c r="G1776" i="1"/>
  <c r="H1775" i="1"/>
  <c r="E1778" i="1"/>
  <c r="F1778" i="1" s="1"/>
  <c r="I1775" i="1" l="1"/>
  <c r="J1775" i="1" s="1"/>
  <c r="K1775" i="1" s="1"/>
  <c r="L1775" i="1" s="1"/>
  <c r="M1775" i="1" s="1"/>
  <c r="G1777" i="1"/>
  <c r="H1776" i="1"/>
  <c r="N1774" i="1"/>
  <c r="E1779" i="1"/>
  <c r="F1779" i="1" s="1"/>
  <c r="I1776" i="1" l="1"/>
  <c r="J1776" i="1" s="1"/>
  <c r="K1776" i="1" s="1"/>
  <c r="L1776" i="1" s="1"/>
  <c r="M1776" i="1" s="1"/>
  <c r="G1778" i="1"/>
  <c r="H1777" i="1"/>
  <c r="N1775" i="1"/>
  <c r="E1780" i="1"/>
  <c r="F1780" i="1" s="1"/>
  <c r="I1777" i="1" l="1"/>
  <c r="J1777" i="1" s="1"/>
  <c r="K1777" i="1" s="1"/>
  <c r="L1777" i="1" s="1"/>
  <c r="M1777" i="1" s="1"/>
  <c r="G1779" i="1"/>
  <c r="H1778" i="1"/>
  <c r="N1776" i="1"/>
  <c r="E1781" i="1"/>
  <c r="F1781" i="1" s="1"/>
  <c r="I1778" i="1" l="1"/>
  <c r="J1778" i="1" s="1"/>
  <c r="K1778" i="1" s="1"/>
  <c r="L1778" i="1" s="1"/>
  <c r="M1778" i="1" s="1"/>
  <c r="N1778" i="1" s="1"/>
  <c r="G1780" i="1"/>
  <c r="H1779" i="1"/>
  <c r="N1777" i="1"/>
  <c r="E1782" i="1"/>
  <c r="F1782" i="1" s="1"/>
  <c r="I1779" i="1" l="1"/>
  <c r="J1779" i="1" s="1"/>
  <c r="K1779" i="1" s="1"/>
  <c r="L1779" i="1" s="1"/>
  <c r="M1779" i="1" s="1"/>
  <c r="N1779" i="1" s="1"/>
  <c r="G1781" i="1"/>
  <c r="H1780" i="1"/>
  <c r="E1783" i="1"/>
  <c r="F1783" i="1" s="1"/>
  <c r="I1780" i="1" l="1"/>
  <c r="J1780" i="1" s="1"/>
  <c r="K1780" i="1" s="1"/>
  <c r="L1780" i="1" s="1"/>
  <c r="M1780" i="1" s="1"/>
  <c r="N1780" i="1" s="1"/>
  <c r="G1782" i="1"/>
  <c r="H1781" i="1"/>
  <c r="E1784" i="1"/>
  <c r="F1784" i="1" s="1"/>
  <c r="I1781" i="1" l="1"/>
  <c r="J1781" i="1" s="1"/>
  <c r="K1781" i="1" s="1"/>
  <c r="L1781" i="1" s="1"/>
  <c r="M1781" i="1" s="1"/>
  <c r="N1781" i="1" s="1"/>
  <c r="G1783" i="1"/>
  <c r="H1782" i="1"/>
  <c r="E1785" i="1"/>
  <c r="F1785" i="1" s="1"/>
  <c r="I1782" i="1" l="1"/>
  <c r="J1782" i="1" s="1"/>
  <c r="K1782" i="1" s="1"/>
  <c r="L1782" i="1" s="1"/>
  <c r="M1782" i="1" s="1"/>
  <c r="N1782" i="1" s="1"/>
  <c r="G1784" i="1"/>
  <c r="H1783" i="1"/>
  <c r="E1786" i="1"/>
  <c r="F1786" i="1" s="1"/>
  <c r="I1783" i="1" l="1"/>
  <c r="J1783" i="1" s="1"/>
  <c r="K1783" i="1" s="1"/>
  <c r="L1783" i="1" s="1"/>
  <c r="M1783" i="1" s="1"/>
  <c r="N1783" i="1" s="1"/>
  <c r="G1785" i="1"/>
  <c r="H1784" i="1"/>
  <c r="E1787" i="1"/>
  <c r="F1787" i="1" s="1"/>
  <c r="I1784" i="1" l="1"/>
  <c r="J1784" i="1" s="1"/>
  <c r="K1784" i="1" s="1"/>
  <c r="L1784" i="1" s="1"/>
  <c r="M1784" i="1" s="1"/>
  <c r="N1784" i="1" s="1"/>
  <c r="G1786" i="1"/>
  <c r="H1785" i="1"/>
  <c r="E1788" i="1"/>
  <c r="F1788" i="1" s="1"/>
  <c r="I1785" i="1" l="1"/>
  <c r="J1785" i="1" s="1"/>
  <c r="K1785" i="1" s="1"/>
  <c r="L1785" i="1" s="1"/>
  <c r="M1785" i="1" s="1"/>
  <c r="G1787" i="1"/>
  <c r="H1786" i="1"/>
  <c r="E1789" i="1"/>
  <c r="F1789" i="1" s="1"/>
  <c r="I1786" i="1" l="1"/>
  <c r="J1786" i="1" s="1"/>
  <c r="K1786" i="1" s="1"/>
  <c r="L1786" i="1" s="1"/>
  <c r="M1786" i="1" s="1"/>
  <c r="N1786" i="1" s="1"/>
  <c r="G1788" i="1"/>
  <c r="H1787" i="1"/>
  <c r="N1785" i="1"/>
  <c r="E1790" i="1"/>
  <c r="F1790" i="1" s="1"/>
  <c r="I1787" i="1" l="1"/>
  <c r="J1787" i="1" s="1"/>
  <c r="K1787" i="1" s="1"/>
  <c r="L1787" i="1" s="1"/>
  <c r="M1787" i="1" s="1"/>
  <c r="N1787" i="1" s="1"/>
  <c r="G1789" i="1"/>
  <c r="H1788" i="1"/>
  <c r="E1791" i="1"/>
  <c r="F1791" i="1" s="1"/>
  <c r="I1788" i="1" l="1"/>
  <c r="J1788" i="1" s="1"/>
  <c r="K1788" i="1" s="1"/>
  <c r="L1788" i="1" s="1"/>
  <c r="M1788" i="1" s="1"/>
  <c r="N1788" i="1" s="1"/>
  <c r="G1790" i="1"/>
  <c r="H1789" i="1"/>
  <c r="E1792" i="1"/>
  <c r="F1792" i="1" s="1"/>
  <c r="I1789" i="1" l="1"/>
  <c r="J1789" i="1" s="1"/>
  <c r="G1791" i="1"/>
  <c r="H1790" i="1"/>
  <c r="E1793" i="1"/>
  <c r="F1793" i="1" s="1"/>
  <c r="I1790" i="1" l="1"/>
  <c r="J1790" i="1" s="1"/>
  <c r="K1790" i="1" s="1"/>
  <c r="L1790" i="1" s="1"/>
  <c r="G1792" i="1"/>
  <c r="H1791" i="1"/>
  <c r="K1789" i="1"/>
  <c r="L1789" i="1" s="1"/>
  <c r="M1789" i="1" s="1"/>
  <c r="N1789" i="1" s="1"/>
  <c r="E1794" i="1"/>
  <c r="F1794" i="1" s="1"/>
  <c r="I1791" i="1" l="1"/>
  <c r="J1791" i="1" s="1"/>
  <c r="K1791" i="1" s="1"/>
  <c r="L1791" i="1" s="1"/>
  <c r="G1793" i="1"/>
  <c r="H1792" i="1"/>
  <c r="M1790" i="1"/>
  <c r="N1790" i="1" s="1"/>
  <c r="E1795" i="1"/>
  <c r="F1795" i="1" s="1"/>
  <c r="I1792" i="1" l="1"/>
  <c r="J1792" i="1" s="1"/>
  <c r="K1792" i="1" s="1"/>
  <c r="L1792" i="1" s="1"/>
  <c r="G1794" i="1"/>
  <c r="H1793" i="1"/>
  <c r="M1791" i="1"/>
  <c r="N1791" i="1" s="1"/>
  <c r="E1796" i="1"/>
  <c r="F1796" i="1" s="1"/>
  <c r="I1793" i="1" l="1"/>
  <c r="J1793" i="1" s="1"/>
  <c r="K1793" i="1" s="1"/>
  <c r="L1793" i="1" s="1"/>
  <c r="G1795" i="1"/>
  <c r="H1794" i="1"/>
  <c r="M1792" i="1"/>
  <c r="N1792" i="1" s="1"/>
  <c r="E1797" i="1"/>
  <c r="F1797" i="1" s="1"/>
  <c r="I1794" i="1" l="1"/>
  <c r="J1794" i="1" s="1"/>
  <c r="K1794" i="1" s="1"/>
  <c r="L1794" i="1" s="1"/>
  <c r="G1796" i="1"/>
  <c r="H1795" i="1"/>
  <c r="M1793" i="1"/>
  <c r="N1793" i="1" s="1"/>
  <c r="E1798" i="1"/>
  <c r="F1798" i="1" s="1"/>
  <c r="I1795" i="1" l="1"/>
  <c r="J1795" i="1" s="1"/>
  <c r="K1795" i="1" s="1"/>
  <c r="L1795" i="1" s="1"/>
  <c r="M1794" i="1"/>
  <c r="N1794" i="1" s="1"/>
  <c r="G1797" i="1"/>
  <c r="H1796" i="1"/>
  <c r="E1799" i="1"/>
  <c r="F1799" i="1" s="1"/>
  <c r="I1796" i="1" l="1"/>
  <c r="J1796" i="1" s="1"/>
  <c r="K1796" i="1" s="1"/>
  <c r="L1796" i="1" s="1"/>
  <c r="M1796" i="1" s="1"/>
  <c r="N1796" i="1" s="1"/>
  <c r="M1795" i="1"/>
  <c r="N1795" i="1" s="1"/>
  <c r="G1798" i="1"/>
  <c r="H1797" i="1"/>
  <c r="E1800" i="1"/>
  <c r="F1800" i="1" s="1"/>
  <c r="I1797" i="1" l="1"/>
  <c r="J1797" i="1" s="1"/>
  <c r="K1797" i="1" s="1"/>
  <c r="L1797" i="1" s="1"/>
  <c r="M1797" i="1" s="1"/>
  <c r="G1799" i="1"/>
  <c r="H1798" i="1"/>
  <c r="E1801" i="1"/>
  <c r="F1801" i="1" s="1"/>
  <c r="I1798" i="1" l="1"/>
  <c r="J1798" i="1" s="1"/>
  <c r="K1798" i="1" s="1"/>
  <c r="L1798" i="1" s="1"/>
  <c r="M1798" i="1" s="1"/>
  <c r="N1798" i="1" s="1"/>
  <c r="G1800" i="1"/>
  <c r="H1799" i="1"/>
  <c r="N1797" i="1"/>
  <c r="E1802" i="1"/>
  <c r="F1802" i="1" s="1"/>
  <c r="I1799" i="1" l="1"/>
  <c r="J1799" i="1" s="1"/>
  <c r="K1799" i="1" s="1"/>
  <c r="L1799" i="1" s="1"/>
  <c r="M1799" i="1" s="1"/>
  <c r="N1799" i="1" s="1"/>
  <c r="G1801" i="1"/>
  <c r="H1800" i="1"/>
  <c r="E1803" i="1"/>
  <c r="F1803" i="1" s="1"/>
  <c r="I1800" i="1" l="1"/>
  <c r="J1800" i="1" s="1"/>
  <c r="K1800" i="1" s="1"/>
  <c r="L1800" i="1" s="1"/>
  <c r="M1800" i="1" s="1"/>
  <c r="N1800" i="1" s="1"/>
  <c r="G1802" i="1"/>
  <c r="H1801" i="1"/>
  <c r="E1804" i="1"/>
  <c r="F1804" i="1" s="1"/>
  <c r="I1801" i="1" l="1"/>
  <c r="J1801" i="1" s="1"/>
  <c r="K1801" i="1" s="1"/>
  <c r="L1801" i="1" s="1"/>
  <c r="M1801" i="1" s="1"/>
  <c r="G1803" i="1"/>
  <c r="H1802" i="1"/>
  <c r="E1805" i="1"/>
  <c r="F1805" i="1" s="1"/>
  <c r="I1802" i="1" l="1"/>
  <c r="J1802" i="1" s="1"/>
  <c r="K1802" i="1" s="1"/>
  <c r="L1802" i="1" s="1"/>
  <c r="M1802" i="1" s="1"/>
  <c r="N1802" i="1" s="1"/>
  <c r="G1804" i="1"/>
  <c r="H1803" i="1"/>
  <c r="N1801" i="1"/>
  <c r="E1806" i="1"/>
  <c r="F1806" i="1" s="1"/>
  <c r="I1803" i="1" l="1"/>
  <c r="J1803" i="1" s="1"/>
  <c r="K1803" i="1" s="1"/>
  <c r="L1803" i="1" s="1"/>
  <c r="M1803" i="1" s="1"/>
  <c r="G1805" i="1"/>
  <c r="H1804" i="1"/>
  <c r="E1807" i="1"/>
  <c r="F1807" i="1" s="1"/>
  <c r="I1804" i="1" l="1"/>
  <c r="J1804" i="1" s="1"/>
  <c r="K1804" i="1" s="1"/>
  <c r="L1804" i="1" s="1"/>
  <c r="M1804" i="1" s="1"/>
  <c r="N1804" i="1" s="1"/>
  <c r="G1806" i="1"/>
  <c r="H1805" i="1"/>
  <c r="N1803" i="1"/>
  <c r="E1808" i="1"/>
  <c r="F1808" i="1" s="1"/>
  <c r="I1805" i="1" l="1"/>
  <c r="J1805" i="1" s="1"/>
  <c r="K1805" i="1" s="1"/>
  <c r="L1805" i="1" s="1"/>
  <c r="M1805" i="1" s="1"/>
  <c r="N1805" i="1" s="1"/>
  <c r="G1807" i="1"/>
  <c r="H1806" i="1"/>
  <c r="E1809" i="1"/>
  <c r="F1809" i="1" s="1"/>
  <c r="I1806" i="1" l="1"/>
  <c r="J1806" i="1" s="1"/>
  <c r="K1806" i="1" s="1"/>
  <c r="L1806" i="1" s="1"/>
  <c r="M1806" i="1" s="1"/>
  <c r="G1808" i="1"/>
  <c r="H1807" i="1"/>
  <c r="E1810" i="1"/>
  <c r="F1810" i="1" s="1"/>
  <c r="I1807" i="1" l="1"/>
  <c r="J1807" i="1" s="1"/>
  <c r="K1807" i="1" s="1"/>
  <c r="L1807" i="1" s="1"/>
  <c r="M1807" i="1" s="1"/>
  <c r="G1809" i="1"/>
  <c r="H1808" i="1"/>
  <c r="N1806" i="1"/>
  <c r="E1811" i="1"/>
  <c r="F1811" i="1" s="1"/>
  <c r="I1808" i="1" l="1"/>
  <c r="J1808" i="1" s="1"/>
  <c r="K1808" i="1" s="1"/>
  <c r="L1808" i="1" s="1"/>
  <c r="M1808" i="1" s="1"/>
  <c r="N1808" i="1" s="1"/>
  <c r="G1810" i="1"/>
  <c r="H1809" i="1"/>
  <c r="N1807" i="1"/>
  <c r="E1812" i="1"/>
  <c r="F1812" i="1" s="1"/>
  <c r="I1809" i="1" l="1"/>
  <c r="J1809" i="1" s="1"/>
  <c r="K1809" i="1" s="1"/>
  <c r="L1809" i="1" s="1"/>
  <c r="M1809" i="1" s="1"/>
  <c r="G1811" i="1"/>
  <c r="H1810" i="1"/>
  <c r="E1813" i="1"/>
  <c r="F1813" i="1" s="1"/>
  <c r="I1810" i="1" l="1"/>
  <c r="J1810" i="1" s="1"/>
  <c r="K1810" i="1" s="1"/>
  <c r="L1810" i="1" s="1"/>
  <c r="M1810" i="1" s="1"/>
  <c r="G1812" i="1"/>
  <c r="H1811" i="1"/>
  <c r="N1809" i="1"/>
  <c r="E1814" i="1"/>
  <c r="F1814" i="1" s="1"/>
  <c r="I1811" i="1" l="1"/>
  <c r="J1811" i="1" s="1"/>
  <c r="K1811" i="1" s="1"/>
  <c r="L1811" i="1" s="1"/>
  <c r="M1811" i="1" s="1"/>
  <c r="G1813" i="1"/>
  <c r="H1812" i="1"/>
  <c r="N1810" i="1"/>
  <c r="E1815" i="1"/>
  <c r="F1815" i="1" s="1"/>
  <c r="I1812" i="1" l="1"/>
  <c r="J1812" i="1" s="1"/>
  <c r="G1814" i="1"/>
  <c r="H1813" i="1"/>
  <c r="N1811" i="1"/>
  <c r="E1816" i="1"/>
  <c r="F1816" i="1" s="1"/>
  <c r="I1813" i="1" l="1"/>
  <c r="J1813" i="1" s="1"/>
  <c r="G1815" i="1"/>
  <c r="H1814" i="1"/>
  <c r="K1812" i="1"/>
  <c r="L1812" i="1" s="1"/>
  <c r="M1812" i="1" s="1"/>
  <c r="N1812" i="1" s="1"/>
  <c r="E1817" i="1"/>
  <c r="F1817" i="1" s="1"/>
  <c r="I1814" i="1" l="1"/>
  <c r="J1814" i="1" s="1"/>
  <c r="K1814" i="1" s="1"/>
  <c r="L1814" i="1" s="1"/>
  <c r="G1816" i="1"/>
  <c r="H1815" i="1"/>
  <c r="K1813" i="1"/>
  <c r="L1813" i="1" s="1"/>
  <c r="M1813" i="1" s="1"/>
  <c r="E1818" i="1"/>
  <c r="F1818" i="1" s="1"/>
  <c r="M1814" i="1" l="1"/>
  <c r="I1815" i="1"/>
  <c r="J1815" i="1" s="1"/>
  <c r="K1815" i="1" s="1"/>
  <c r="L1815" i="1" s="1"/>
  <c r="M1815" i="1" s="1"/>
  <c r="G1817" i="1"/>
  <c r="H1816" i="1"/>
  <c r="N1813" i="1"/>
  <c r="N1814" i="1"/>
  <c r="E1819" i="1"/>
  <c r="F1819" i="1" s="1"/>
  <c r="I1816" i="1" l="1"/>
  <c r="J1816" i="1" s="1"/>
  <c r="G1818" i="1"/>
  <c r="H1817" i="1"/>
  <c r="N1815" i="1"/>
  <c r="E1820" i="1"/>
  <c r="F1820" i="1" s="1"/>
  <c r="I1817" i="1" l="1"/>
  <c r="J1817" i="1" s="1"/>
  <c r="K1817" i="1" s="1"/>
  <c r="L1817" i="1" s="1"/>
  <c r="K1816" i="1"/>
  <c r="L1816" i="1" s="1"/>
  <c r="M1816" i="1" s="1"/>
  <c r="G1819" i="1"/>
  <c r="H1818" i="1"/>
  <c r="E1821" i="1"/>
  <c r="F1821" i="1" s="1"/>
  <c r="I1818" i="1" l="1"/>
  <c r="J1818" i="1" s="1"/>
  <c r="K1818" i="1" s="1"/>
  <c r="L1818" i="1" s="1"/>
  <c r="M1817" i="1"/>
  <c r="N1816" i="1"/>
  <c r="G1820" i="1"/>
  <c r="H1819" i="1"/>
  <c r="N1817" i="1"/>
  <c r="E1822" i="1"/>
  <c r="F1822" i="1" s="1"/>
  <c r="M1818" i="1" l="1"/>
  <c r="N1818" i="1" s="1"/>
  <c r="I1819" i="1"/>
  <c r="J1819" i="1" s="1"/>
  <c r="K1819" i="1" s="1"/>
  <c r="L1819" i="1" s="1"/>
  <c r="M1819" i="1" s="1"/>
  <c r="G1821" i="1"/>
  <c r="H1820" i="1"/>
  <c r="E1823" i="1"/>
  <c r="F1823" i="1" s="1"/>
  <c r="I1820" i="1" l="1"/>
  <c r="J1820" i="1" s="1"/>
  <c r="G1822" i="1"/>
  <c r="H1821" i="1"/>
  <c r="N1819" i="1"/>
  <c r="E1824" i="1"/>
  <c r="F1824" i="1" s="1"/>
  <c r="I1821" i="1" l="1"/>
  <c r="J1821" i="1" s="1"/>
  <c r="K1821" i="1" s="1"/>
  <c r="L1821" i="1" s="1"/>
  <c r="G1823" i="1"/>
  <c r="H1822" i="1"/>
  <c r="K1820" i="1"/>
  <c r="L1820" i="1" s="1"/>
  <c r="M1820" i="1" s="1"/>
  <c r="N1820" i="1" s="1"/>
  <c r="E1825" i="1"/>
  <c r="F1825" i="1" s="1"/>
  <c r="I1822" i="1" l="1"/>
  <c r="J1822" i="1" s="1"/>
  <c r="K1822" i="1" s="1"/>
  <c r="L1822" i="1" s="1"/>
  <c r="G1824" i="1"/>
  <c r="H1823" i="1"/>
  <c r="M1821" i="1"/>
  <c r="N1821" i="1" s="1"/>
  <c r="E1826" i="1"/>
  <c r="F1826" i="1" s="1"/>
  <c r="I1823" i="1" l="1"/>
  <c r="J1823" i="1" s="1"/>
  <c r="K1823" i="1" s="1"/>
  <c r="L1823" i="1" s="1"/>
  <c r="G1825" i="1"/>
  <c r="H1824" i="1"/>
  <c r="M1822" i="1"/>
  <c r="E1827" i="1"/>
  <c r="F1827" i="1" s="1"/>
  <c r="I1824" i="1" l="1"/>
  <c r="J1824" i="1" s="1"/>
  <c r="K1824" i="1" s="1"/>
  <c r="L1824" i="1" s="1"/>
  <c r="G1826" i="1"/>
  <c r="H1825" i="1"/>
  <c r="M1823" i="1"/>
  <c r="N1823" i="1" s="1"/>
  <c r="N1822" i="1"/>
  <c r="E1828" i="1"/>
  <c r="F1828" i="1" s="1"/>
  <c r="I1825" i="1" l="1"/>
  <c r="J1825" i="1" s="1"/>
  <c r="K1825" i="1" s="1"/>
  <c r="L1825" i="1" s="1"/>
  <c r="G1827" i="1"/>
  <c r="H1826" i="1"/>
  <c r="M1824" i="1"/>
  <c r="N1824" i="1" s="1"/>
  <c r="E1829" i="1"/>
  <c r="F1829" i="1" s="1"/>
  <c r="I1826" i="1" l="1"/>
  <c r="J1826" i="1" s="1"/>
  <c r="K1826" i="1" s="1"/>
  <c r="L1826" i="1" s="1"/>
  <c r="G1828" i="1"/>
  <c r="H1827" i="1"/>
  <c r="M1825" i="1"/>
  <c r="N1825" i="1" s="1"/>
  <c r="E1830" i="1"/>
  <c r="F1830" i="1" s="1"/>
  <c r="I1827" i="1" l="1"/>
  <c r="J1827" i="1" s="1"/>
  <c r="K1827" i="1" s="1"/>
  <c r="L1827" i="1" s="1"/>
  <c r="M1826" i="1"/>
  <c r="N1826" i="1" s="1"/>
  <c r="G1829" i="1"/>
  <c r="H1828" i="1"/>
  <c r="E1831" i="1"/>
  <c r="F1831" i="1" s="1"/>
  <c r="I1828" i="1" l="1"/>
  <c r="J1828" i="1" s="1"/>
  <c r="K1828" i="1" s="1"/>
  <c r="L1828" i="1" s="1"/>
  <c r="M1827" i="1"/>
  <c r="N1827" i="1" s="1"/>
  <c r="G1830" i="1"/>
  <c r="H1829" i="1"/>
  <c r="E1832" i="1"/>
  <c r="F1832" i="1" s="1"/>
  <c r="I1829" i="1" l="1"/>
  <c r="J1829" i="1" s="1"/>
  <c r="K1829" i="1" s="1"/>
  <c r="L1829" i="1" s="1"/>
  <c r="M1828" i="1"/>
  <c r="N1828" i="1" s="1"/>
  <c r="G1831" i="1"/>
  <c r="H1830" i="1"/>
  <c r="E1833" i="1"/>
  <c r="F1833" i="1" s="1"/>
  <c r="I1830" i="1" l="1"/>
  <c r="J1830" i="1" s="1"/>
  <c r="K1830" i="1" s="1"/>
  <c r="L1830" i="1" s="1"/>
  <c r="M1829" i="1"/>
  <c r="N1829" i="1" s="1"/>
  <c r="G1832" i="1"/>
  <c r="H1831" i="1"/>
  <c r="E1834" i="1"/>
  <c r="F1834" i="1" s="1"/>
  <c r="I1831" i="1" l="1"/>
  <c r="J1831" i="1" s="1"/>
  <c r="K1831" i="1" s="1"/>
  <c r="L1831" i="1" s="1"/>
  <c r="M1830" i="1"/>
  <c r="N1830" i="1" s="1"/>
  <c r="G1833" i="1"/>
  <c r="H1832" i="1"/>
  <c r="E1835" i="1"/>
  <c r="F1835" i="1" s="1"/>
  <c r="I1832" i="1" l="1"/>
  <c r="J1832" i="1" s="1"/>
  <c r="K1832" i="1" s="1"/>
  <c r="L1832" i="1" s="1"/>
  <c r="M1831" i="1"/>
  <c r="N1831" i="1" s="1"/>
  <c r="G1834" i="1"/>
  <c r="H1833" i="1"/>
  <c r="E1836" i="1"/>
  <c r="F1836" i="1" s="1"/>
  <c r="I1833" i="1" l="1"/>
  <c r="J1833" i="1" s="1"/>
  <c r="K1833" i="1" s="1"/>
  <c r="L1833" i="1" s="1"/>
  <c r="M1832" i="1"/>
  <c r="N1832" i="1" s="1"/>
  <c r="G1835" i="1"/>
  <c r="H1834" i="1"/>
  <c r="E1837" i="1"/>
  <c r="F1837" i="1" s="1"/>
  <c r="I1834" i="1" l="1"/>
  <c r="J1834" i="1" s="1"/>
  <c r="K1834" i="1" s="1"/>
  <c r="L1834" i="1" s="1"/>
  <c r="M1834" i="1" s="1"/>
  <c r="M1833" i="1"/>
  <c r="N1833" i="1" s="1"/>
  <c r="G1836" i="1"/>
  <c r="H1835" i="1"/>
  <c r="E1838" i="1"/>
  <c r="F1838" i="1" s="1"/>
  <c r="I1835" i="1" l="1"/>
  <c r="J1835" i="1" s="1"/>
  <c r="K1835" i="1" s="1"/>
  <c r="L1835" i="1" s="1"/>
  <c r="M1835" i="1" s="1"/>
  <c r="G1837" i="1"/>
  <c r="H1836" i="1"/>
  <c r="N1834" i="1"/>
  <c r="E1839" i="1"/>
  <c r="F1839" i="1" s="1"/>
  <c r="I1836" i="1" l="1"/>
  <c r="J1836" i="1" s="1"/>
  <c r="K1836" i="1" s="1"/>
  <c r="L1836" i="1" s="1"/>
  <c r="M1836" i="1" s="1"/>
  <c r="G1838" i="1"/>
  <c r="H1837" i="1"/>
  <c r="N1835" i="1"/>
  <c r="E1840" i="1"/>
  <c r="F1840" i="1" s="1"/>
  <c r="I1837" i="1" l="1"/>
  <c r="J1837" i="1" s="1"/>
  <c r="K1837" i="1" s="1"/>
  <c r="L1837" i="1" s="1"/>
  <c r="M1837" i="1" s="1"/>
  <c r="G1839" i="1"/>
  <c r="H1838" i="1"/>
  <c r="N1836" i="1"/>
  <c r="E1841" i="1"/>
  <c r="F1841" i="1" s="1"/>
  <c r="I1838" i="1" l="1"/>
  <c r="J1838" i="1" s="1"/>
  <c r="K1838" i="1" s="1"/>
  <c r="L1838" i="1" s="1"/>
  <c r="M1838" i="1" s="1"/>
  <c r="G1840" i="1"/>
  <c r="H1839" i="1"/>
  <c r="N1837" i="1"/>
  <c r="E1842" i="1"/>
  <c r="F1842" i="1" s="1"/>
  <c r="I1839" i="1" l="1"/>
  <c r="J1839" i="1" s="1"/>
  <c r="K1839" i="1" s="1"/>
  <c r="L1839" i="1" s="1"/>
  <c r="M1839" i="1" s="1"/>
  <c r="G1841" i="1"/>
  <c r="H1840" i="1"/>
  <c r="N1838" i="1"/>
  <c r="E1843" i="1"/>
  <c r="F1843" i="1" s="1"/>
  <c r="I1840" i="1" l="1"/>
  <c r="J1840" i="1" s="1"/>
  <c r="K1840" i="1" s="1"/>
  <c r="L1840" i="1" s="1"/>
  <c r="M1840" i="1" s="1"/>
  <c r="G1842" i="1"/>
  <c r="H1841" i="1"/>
  <c r="N1839" i="1"/>
  <c r="E1844" i="1"/>
  <c r="F1844" i="1" s="1"/>
  <c r="I1841" i="1" l="1"/>
  <c r="J1841" i="1" s="1"/>
  <c r="K1841" i="1" s="1"/>
  <c r="L1841" i="1" s="1"/>
  <c r="M1841" i="1" s="1"/>
  <c r="G1843" i="1"/>
  <c r="H1842" i="1"/>
  <c r="N1840" i="1"/>
  <c r="E1845" i="1"/>
  <c r="F1845" i="1" s="1"/>
  <c r="I1842" i="1" l="1"/>
  <c r="J1842" i="1" s="1"/>
  <c r="K1842" i="1" s="1"/>
  <c r="L1842" i="1" s="1"/>
  <c r="M1842" i="1" s="1"/>
  <c r="G1844" i="1"/>
  <c r="H1843" i="1"/>
  <c r="N1841" i="1"/>
  <c r="E1846" i="1"/>
  <c r="F1846" i="1" s="1"/>
  <c r="I1843" i="1" l="1"/>
  <c r="J1843" i="1" s="1"/>
  <c r="K1843" i="1" s="1"/>
  <c r="L1843" i="1" s="1"/>
  <c r="M1843" i="1" s="1"/>
  <c r="G1845" i="1"/>
  <c r="H1844" i="1"/>
  <c r="N1842" i="1"/>
  <c r="E1847" i="1"/>
  <c r="F1847" i="1" s="1"/>
  <c r="I1844" i="1" l="1"/>
  <c r="J1844" i="1" s="1"/>
  <c r="K1844" i="1" s="1"/>
  <c r="L1844" i="1" s="1"/>
  <c r="M1844" i="1" s="1"/>
  <c r="G1846" i="1"/>
  <c r="H1845" i="1"/>
  <c r="N1843" i="1"/>
  <c r="E1848" i="1"/>
  <c r="F1848" i="1" s="1"/>
  <c r="I1845" i="1" l="1"/>
  <c r="J1845" i="1" s="1"/>
  <c r="K1845" i="1" s="1"/>
  <c r="L1845" i="1" s="1"/>
  <c r="M1845" i="1" s="1"/>
  <c r="G1847" i="1"/>
  <c r="H1846" i="1"/>
  <c r="N1844" i="1"/>
  <c r="E1849" i="1"/>
  <c r="F1849" i="1" s="1"/>
  <c r="I1846" i="1" l="1"/>
  <c r="J1846" i="1" s="1"/>
  <c r="K1846" i="1" s="1"/>
  <c r="L1846" i="1" s="1"/>
  <c r="M1846" i="1" s="1"/>
  <c r="G1848" i="1"/>
  <c r="H1847" i="1"/>
  <c r="N1845" i="1"/>
  <c r="E1850" i="1"/>
  <c r="F1850" i="1" s="1"/>
  <c r="I1847" i="1" l="1"/>
  <c r="J1847" i="1" s="1"/>
  <c r="K1847" i="1" s="1"/>
  <c r="L1847" i="1" s="1"/>
  <c r="M1847" i="1" s="1"/>
  <c r="G1849" i="1"/>
  <c r="H1848" i="1"/>
  <c r="N1846" i="1"/>
  <c r="E1851" i="1"/>
  <c r="F1851" i="1" s="1"/>
  <c r="I1848" i="1" l="1"/>
  <c r="J1848" i="1" s="1"/>
  <c r="K1848" i="1" s="1"/>
  <c r="L1848" i="1" s="1"/>
  <c r="M1848" i="1" s="1"/>
  <c r="G1850" i="1"/>
  <c r="H1849" i="1"/>
  <c r="N1847" i="1"/>
  <c r="E1852" i="1"/>
  <c r="F1852" i="1" s="1"/>
  <c r="I1849" i="1" l="1"/>
  <c r="J1849" i="1" s="1"/>
  <c r="K1849" i="1" s="1"/>
  <c r="L1849" i="1" s="1"/>
  <c r="M1849" i="1" s="1"/>
  <c r="G1851" i="1"/>
  <c r="H1850" i="1"/>
  <c r="N1848" i="1"/>
  <c r="E1853" i="1"/>
  <c r="F1853" i="1" s="1"/>
  <c r="I1850" i="1" l="1"/>
  <c r="J1850" i="1" s="1"/>
  <c r="K1850" i="1" s="1"/>
  <c r="L1850" i="1" s="1"/>
  <c r="M1850" i="1" s="1"/>
  <c r="G1852" i="1"/>
  <c r="H1851" i="1"/>
  <c r="N1849" i="1"/>
  <c r="E1854" i="1"/>
  <c r="F1854" i="1" s="1"/>
  <c r="I1851" i="1" l="1"/>
  <c r="J1851" i="1" s="1"/>
  <c r="K1851" i="1" s="1"/>
  <c r="L1851" i="1" s="1"/>
  <c r="M1851" i="1" s="1"/>
  <c r="G1853" i="1"/>
  <c r="H1852" i="1"/>
  <c r="N1850" i="1"/>
  <c r="E1855" i="1"/>
  <c r="F1855" i="1" s="1"/>
  <c r="I1852" i="1" l="1"/>
  <c r="J1852" i="1" s="1"/>
  <c r="K1852" i="1" s="1"/>
  <c r="L1852" i="1" s="1"/>
  <c r="M1852" i="1" s="1"/>
  <c r="G1854" i="1"/>
  <c r="H1853" i="1"/>
  <c r="N1851" i="1"/>
  <c r="E1856" i="1"/>
  <c r="F1856" i="1" s="1"/>
  <c r="I1853" i="1" l="1"/>
  <c r="J1853" i="1" s="1"/>
  <c r="K1853" i="1" s="1"/>
  <c r="L1853" i="1" s="1"/>
  <c r="M1853" i="1" s="1"/>
  <c r="G1855" i="1"/>
  <c r="H1854" i="1"/>
  <c r="N1852" i="1"/>
  <c r="E1857" i="1"/>
  <c r="F1857" i="1" s="1"/>
  <c r="I1854" i="1" l="1"/>
  <c r="J1854" i="1" s="1"/>
  <c r="K1854" i="1" s="1"/>
  <c r="L1854" i="1" s="1"/>
  <c r="M1854" i="1" s="1"/>
  <c r="G1856" i="1"/>
  <c r="H1855" i="1"/>
  <c r="N1853" i="1"/>
  <c r="E1858" i="1"/>
  <c r="F1858" i="1" s="1"/>
  <c r="I1855" i="1" l="1"/>
  <c r="J1855" i="1" s="1"/>
  <c r="K1855" i="1" s="1"/>
  <c r="L1855" i="1" s="1"/>
  <c r="M1855" i="1" s="1"/>
  <c r="G1857" i="1"/>
  <c r="H1856" i="1"/>
  <c r="N1854" i="1"/>
  <c r="E1859" i="1"/>
  <c r="F1859" i="1" s="1"/>
  <c r="I1856" i="1" l="1"/>
  <c r="J1856" i="1" s="1"/>
  <c r="K1856" i="1" s="1"/>
  <c r="L1856" i="1" s="1"/>
  <c r="M1856" i="1" s="1"/>
  <c r="N1856" i="1" s="1"/>
  <c r="G1858" i="1"/>
  <c r="H1857" i="1"/>
  <c r="N1855" i="1"/>
  <c r="E1860" i="1"/>
  <c r="F1860" i="1" s="1"/>
  <c r="I1857" i="1" l="1"/>
  <c r="J1857" i="1" s="1"/>
  <c r="K1857" i="1" s="1"/>
  <c r="L1857" i="1" s="1"/>
  <c r="M1857" i="1" s="1"/>
  <c r="G1859" i="1"/>
  <c r="H1858" i="1"/>
  <c r="E1861" i="1"/>
  <c r="F1861" i="1" s="1"/>
  <c r="I1858" i="1" l="1"/>
  <c r="J1858" i="1" s="1"/>
  <c r="K1858" i="1" s="1"/>
  <c r="L1858" i="1" s="1"/>
  <c r="M1858" i="1" s="1"/>
  <c r="N1858" i="1" s="1"/>
  <c r="G1860" i="1"/>
  <c r="H1859" i="1"/>
  <c r="N1857" i="1"/>
  <c r="E1862" i="1"/>
  <c r="F1862" i="1" s="1"/>
  <c r="I1859" i="1" l="1"/>
  <c r="J1859" i="1" s="1"/>
  <c r="K1859" i="1" s="1"/>
  <c r="L1859" i="1" s="1"/>
  <c r="M1859" i="1" s="1"/>
  <c r="G1861" i="1"/>
  <c r="H1860" i="1"/>
  <c r="E1863" i="1"/>
  <c r="F1863" i="1" s="1"/>
  <c r="I1860" i="1" l="1"/>
  <c r="J1860" i="1" s="1"/>
  <c r="K1860" i="1" s="1"/>
  <c r="L1860" i="1" s="1"/>
  <c r="M1860" i="1" s="1"/>
  <c r="N1860" i="1" s="1"/>
  <c r="G1862" i="1"/>
  <c r="H1861" i="1"/>
  <c r="N1859" i="1"/>
  <c r="E1864" i="1"/>
  <c r="F1864" i="1" s="1"/>
  <c r="I1861" i="1" l="1"/>
  <c r="J1861" i="1" s="1"/>
  <c r="K1861" i="1" s="1"/>
  <c r="L1861" i="1" s="1"/>
  <c r="M1861" i="1" s="1"/>
  <c r="G1863" i="1"/>
  <c r="H1862" i="1"/>
  <c r="E1865" i="1"/>
  <c r="F1865" i="1" s="1"/>
  <c r="I1862" i="1" l="1"/>
  <c r="J1862" i="1" s="1"/>
  <c r="K1862" i="1" s="1"/>
  <c r="L1862" i="1" s="1"/>
  <c r="M1862" i="1" s="1"/>
  <c r="N1862" i="1" s="1"/>
  <c r="G1864" i="1"/>
  <c r="H1863" i="1"/>
  <c r="N1861" i="1"/>
  <c r="E1866" i="1"/>
  <c r="F1866" i="1" s="1"/>
  <c r="I1863" i="1" l="1"/>
  <c r="J1863" i="1" s="1"/>
  <c r="K1863" i="1" s="1"/>
  <c r="L1863" i="1" s="1"/>
  <c r="M1863" i="1" s="1"/>
  <c r="G1865" i="1"/>
  <c r="H1864" i="1"/>
  <c r="E1867" i="1"/>
  <c r="F1867" i="1" s="1"/>
  <c r="I1864" i="1" l="1"/>
  <c r="J1864" i="1" s="1"/>
  <c r="K1864" i="1" s="1"/>
  <c r="L1864" i="1" s="1"/>
  <c r="M1864" i="1" s="1"/>
  <c r="G1866" i="1"/>
  <c r="H1865" i="1"/>
  <c r="N1863" i="1"/>
  <c r="E1868" i="1"/>
  <c r="F1868" i="1" s="1"/>
  <c r="I1865" i="1" l="1"/>
  <c r="J1865" i="1" s="1"/>
  <c r="K1865" i="1" s="1"/>
  <c r="L1865" i="1" s="1"/>
  <c r="M1865" i="1" s="1"/>
  <c r="G1867" i="1"/>
  <c r="H1866" i="1"/>
  <c r="N1864" i="1"/>
  <c r="E1869" i="1"/>
  <c r="F1869" i="1" s="1"/>
  <c r="I1866" i="1" l="1"/>
  <c r="J1866" i="1" s="1"/>
  <c r="K1866" i="1" s="1"/>
  <c r="L1866" i="1" s="1"/>
  <c r="M1866" i="1" s="1"/>
  <c r="N1866" i="1" s="1"/>
  <c r="G1868" i="1"/>
  <c r="H1867" i="1"/>
  <c r="N1865" i="1"/>
  <c r="E1870" i="1"/>
  <c r="F1870" i="1" s="1"/>
  <c r="I1867" i="1" l="1"/>
  <c r="J1867" i="1" s="1"/>
  <c r="K1867" i="1" s="1"/>
  <c r="L1867" i="1" s="1"/>
  <c r="M1867" i="1" s="1"/>
  <c r="N1867" i="1" s="1"/>
  <c r="G1869" i="1"/>
  <c r="H1868" i="1"/>
  <c r="E1871" i="1"/>
  <c r="F1871" i="1" s="1"/>
  <c r="I1868" i="1" l="1"/>
  <c r="J1868" i="1" s="1"/>
  <c r="K1868" i="1" s="1"/>
  <c r="L1868" i="1" s="1"/>
  <c r="M1868" i="1" s="1"/>
  <c r="N1868" i="1" s="1"/>
  <c r="G1870" i="1"/>
  <c r="H1869" i="1"/>
  <c r="E1872" i="1"/>
  <c r="F1872" i="1" s="1"/>
  <c r="I1869" i="1" l="1"/>
  <c r="J1869" i="1" s="1"/>
  <c r="K1869" i="1" s="1"/>
  <c r="L1869" i="1" s="1"/>
  <c r="M1869" i="1" s="1"/>
  <c r="G1871" i="1"/>
  <c r="H1870" i="1"/>
  <c r="E1873" i="1"/>
  <c r="F1873" i="1" s="1"/>
  <c r="I1870" i="1" l="1"/>
  <c r="J1870" i="1" s="1"/>
  <c r="K1870" i="1" s="1"/>
  <c r="L1870" i="1" s="1"/>
  <c r="M1870" i="1" s="1"/>
  <c r="N1870" i="1" s="1"/>
  <c r="G1872" i="1"/>
  <c r="H1871" i="1"/>
  <c r="N1869" i="1"/>
  <c r="E1874" i="1"/>
  <c r="F1874" i="1" s="1"/>
  <c r="I1871" i="1" l="1"/>
  <c r="J1871" i="1" s="1"/>
  <c r="K1871" i="1" s="1"/>
  <c r="L1871" i="1" s="1"/>
  <c r="M1871" i="1" s="1"/>
  <c r="N1871" i="1" s="1"/>
  <c r="G1873" i="1"/>
  <c r="H1872" i="1"/>
  <c r="E1875" i="1"/>
  <c r="F1875" i="1" s="1"/>
  <c r="I1872" i="1" l="1"/>
  <c r="J1872" i="1" s="1"/>
  <c r="K1872" i="1" s="1"/>
  <c r="L1872" i="1" s="1"/>
  <c r="M1872" i="1" s="1"/>
  <c r="N1872" i="1" s="1"/>
  <c r="G1874" i="1"/>
  <c r="H1873" i="1"/>
  <c r="E1876" i="1"/>
  <c r="F1876" i="1" s="1"/>
  <c r="I1873" i="1" l="1"/>
  <c r="J1873" i="1" s="1"/>
  <c r="K1873" i="1" s="1"/>
  <c r="L1873" i="1" s="1"/>
  <c r="M1873" i="1" s="1"/>
  <c r="N1873" i="1" s="1"/>
  <c r="G1875" i="1"/>
  <c r="H1874" i="1"/>
  <c r="E1877" i="1"/>
  <c r="F1877" i="1" s="1"/>
  <c r="I1874" i="1" l="1"/>
  <c r="J1874" i="1" s="1"/>
  <c r="K1874" i="1" s="1"/>
  <c r="L1874" i="1" s="1"/>
  <c r="M1874" i="1" s="1"/>
  <c r="N1874" i="1" s="1"/>
  <c r="G1876" i="1"/>
  <c r="H1875" i="1"/>
  <c r="E1878" i="1"/>
  <c r="F1878" i="1" s="1"/>
  <c r="I1875" i="1" l="1"/>
  <c r="J1875" i="1" s="1"/>
  <c r="K1875" i="1" s="1"/>
  <c r="L1875" i="1" s="1"/>
  <c r="M1875" i="1" s="1"/>
  <c r="N1875" i="1" s="1"/>
  <c r="G1877" i="1"/>
  <c r="H1876" i="1"/>
  <c r="E1879" i="1"/>
  <c r="F1879" i="1" s="1"/>
  <c r="I1876" i="1" l="1"/>
  <c r="J1876" i="1" s="1"/>
  <c r="G1878" i="1"/>
  <c r="H1877" i="1"/>
  <c r="E1880" i="1"/>
  <c r="F1880" i="1" s="1"/>
  <c r="I1877" i="1" l="1"/>
  <c r="J1877" i="1" s="1"/>
  <c r="K1877" i="1" s="1"/>
  <c r="L1877" i="1" s="1"/>
  <c r="G1879" i="1"/>
  <c r="H1878" i="1"/>
  <c r="K1876" i="1"/>
  <c r="L1876" i="1" s="1"/>
  <c r="M1876" i="1" s="1"/>
  <c r="N1876" i="1" s="1"/>
  <c r="E1881" i="1"/>
  <c r="F1881" i="1" s="1"/>
  <c r="I1878" i="1" l="1"/>
  <c r="J1878" i="1" s="1"/>
  <c r="K1878" i="1" s="1"/>
  <c r="L1878" i="1" s="1"/>
  <c r="G1880" i="1"/>
  <c r="H1879" i="1"/>
  <c r="M1877" i="1"/>
  <c r="N1877" i="1" s="1"/>
  <c r="E1882" i="1"/>
  <c r="F1882" i="1" s="1"/>
  <c r="I1879" i="1" l="1"/>
  <c r="J1879" i="1" s="1"/>
  <c r="K1879" i="1" s="1"/>
  <c r="L1879" i="1" s="1"/>
  <c r="G1881" i="1"/>
  <c r="H1880" i="1"/>
  <c r="M1878" i="1"/>
  <c r="N1878" i="1" s="1"/>
  <c r="E1883" i="1"/>
  <c r="F1883" i="1" s="1"/>
  <c r="I1880" i="1" l="1"/>
  <c r="J1880" i="1" s="1"/>
  <c r="K1880" i="1" s="1"/>
  <c r="L1880" i="1" s="1"/>
  <c r="G1882" i="1"/>
  <c r="H1881" i="1"/>
  <c r="M1879" i="1"/>
  <c r="N1879" i="1" s="1"/>
  <c r="E1884" i="1"/>
  <c r="F1884" i="1" s="1"/>
  <c r="I1881" i="1" l="1"/>
  <c r="J1881" i="1" s="1"/>
  <c r="K1881" i="1" s="1"/>
  <c r="L1881" i="1" s="1"/>
  <c r="G1883" i="1"/>
  <c r="H1882" i="1"/>
  <c r="M1880" i="1"/>
  <c r="N1880" i="1" s="1"/>
  <c r="E1885" i="1"/>
  <c r="F1885" i="1" s="1"/>
  <c r="I1882" i="1" l="1"/>
  <c r="J1882" i="1" s="1"/>
  <c r="K1882" i="1" s="1"/>
  <c r="L1882" i="1" s="1"/>
  <c r="G1884" i="1"/>
  <c r="H1883" i="1"/>
  <c r="M1881" i="1"/>
  <c r="N1881" i="1" s="1"/>
  <c r="E1886" i="1"/>
  <c r="F1886" i="1" s="1"/>
  <c r="I1883" i="1" l="1"/>
  <c r="J1883" i="1" s="1"/>
  <c r="K1883" i="1" s="1"/>
  <c r="L1883" i="1" s="1"/>
  <c r="M1882" i="1"/>
  <c r="N1882" i="1" s="1"/>
  <c r="G1885" i="1"/>
  <c r="H1884" i="1"/>
  <c r="E1887" i="1"/>
  <c r="F1887" i="1" s="1"/>
  <c r="I1884" i="1" l="1"/>
  <c r="J1884" i="1" s="1"/>
  <c r="K1884" i="1" s="1"/>
  <c r="L1884" i="1" s="1"/>
  <c r="M1883" i="1"/>
  <c r="N1883" i="1" s="1"/>
  <c r="G1886" i="1"/>
  <c r="H1885" i="1"/>
  <c r="E1888" i="1"/>
  <c r="F1888" i="1" s="1"/>
  <c r="I1885" i="1" l="1"/>
  <c r="J1885" i="1" s="1"/>
  <c r="K1885" i="1" s="1"/>
  <c r="L1885" i="1" s="1"/>
  <c r="M1884" i="1"/>
  <c r="N1884" i="1" s="1"/>
  <c r="G1887" i="1"/>
  <c r="H1886" i="1"/>
  <c r="E1889" i="1"/>
  <c r="F1889" i="1" s="1"/>
  <c r="I1886" i="1" l="1"/>
  <c r="J1886" i="1" s="1"/>
  <c r="K1886" i="1" s="1"/>
  <c r="L1886" i="1" s="1"/>
  <c r="M1885" i="1"/>
  <c r="N1885" i="1" s="1"/>
  <c r="G1888" i="1"/>
  <c r="H1887" i="1"/>
  <c r="E1890" i="1"/>
  <c r="F1890" i="1" s="1"/>
  <c r="I1887" i="1" l="1"/>
  <c r="J1887" i="1" s="1"/>
  <c r="K1887" i="1" s="1"/>
  <c r="L1887" i="1" s="1"/>
  <c r="M1886" i="1"/>
  <c r="N1886" i="1" s="1"/>
  <c r="G1889" i="1"/>
  <c r="H1888" i="1"/>
  <c r="E1891" i="1"/>
  <c r="F1891" i="1" s="1"/>
  <c r="I1888" i="1" l="1"/>
  <c r="J1888" i="1" s="1"/>
  <c r="K1888" i="1" s="1"/>
  <c r="L1888" i="1" s="1"/>
  <c r="M1887" i="1"/>
  <c r="N1887" i="1" s="1"/>
  <c r="G1890" i="1"/>
  <c r="H1889" i="1"/>
  <c r="E1892" i="1"/>
  <c r="F1892" i="1" s="1"/>
  <c r="I1889" i="1" l="1"/>
  <c r="J1889" i="1" s="1"/>
  <c r="K1889" i="1" s="1"/>
  <c r="L1889" i="1" s="1"/>
  <c r="M1889" i="1" s="1"/>
  <c r="N1889" i="1" s="1"/>
  <c r="M1888" i="1"/>
  <c r="N1888" i="1" s="1"/>
  <c r="G1891" i="1"/>
  <c r="H1890" i="1"/>
  <c r="E1893" i="1"/>
  <c r="F1893" i="1" s="1"/>
  <c r="I1890" i="1" l="1"/>
  <c r="J1890" i="1" s="1"/>
  <c r="K1890" i="1" s="1"/>
  <c r="L1890" i="1" s="1"/>
  <c r="M1890" i="1" s="1"/>
  <c r="N1890" i="1" s="1"/>
  <c r="G1892" i="1"/>
  <c r="H1891" i="1"/>
  <c r="E1894" i="1"/>
  <c r="F1894" i="1" s="1"/>
  <c r="I1891" i="1" l="1"/>
  <c r="J1891" i="1" s="1"/>
  <c r="K1891" i="1" s="1"/>
  <c r="L1891" i="1" s="1"/>
  <c r="M1891" i="1" s="1"/>
  <c r="N1891" i="1" s="1"/>
  <c r="G1893" i="1"/>
  <c r="H1892" i="1"/>
  <c r="E1895" i="1"/>
  <c r="F1895" i="1" s="1"/>
  <c r="I1892" i="1" l="1"/>
  <c r="J1892" i="1" s="1"/>
  <c r="K1892" i="1" s="1"/>
  <c r="L1892" i="1" s="1"/>
  <c r="M1892" i="1" s="1"/>
  <c r="G1894" i="1"/>
  <c r="H1893" i="1"/>
  <c r="E1896" i="1"/>
  <c r="F1896" i="1" s="1"/>
  <c r="I1893" i="1" l="1"/>
  <c r="J1893" i="1" s="1"/>
  <c r="K1893" i="1" s="1"/>
  <c r="L1893" i="1" s="1"/>
  <c r="M1893" i="1" s="1"/>
  <c r="N1893" i="1" s="1"/>
  <c r="G1895" i="1"/>
  <c r="H1894" i="1"/>
  <c r="N1892" i="1"/>
  <c r="E1897" i="1"/>
  <c r="F1897" i="1" s="1"/>
  <c r="I1894" i="1" l="1"/>
  <c r="J1894" i="1" s="1"/>
  <c r="K1894" i="1" s="1"/>
  <c r="L1894" i="1" s="1"/>
  <c r="M1894" i="1" s="1"/>
  <c r="N1894" i="1" s="1"/>
  <c r="G1896" i="1"/>
  <c r="H1895" i="1"/>
  <c r="E1898" i="1"/>
  <c r="F1898" i="1" s="1"/>
  <c r="I1895" i="1" l="1"/>
  <c r="J1895" i="1" s="1"/>
  <c r="K1895" i="1" s="1"/>
  <c r="L1895" i="1" s="1"/>
  <c r="M1895" i="1" s="1"/>
  <c r="N1895" i="1" s="1"/>
  <c r="G1897" i="1"/>
  <c r="H1896" i="1"/>
  <c r="E1899" i="1"/>
  <c r="F1899" i="1" s="1"/>
  <c r="I1896" i="1" l="1"/>
  <c r="J1896" i="1" s="1"/>
  <c r="G1898" i="1"/>
  <c r="H1897" i="1"/>
  <c r="E1900" i="1"/>
  <c r="F1900" i="1" s="1"/>
  <c r="I1897" i="1" l="1"/>
  <c r="J1897" i="1" s="1"/>
  <c r="K1897" i="1" s="1"/>
  <c r="L1897" i="1" s="1"/>
  <c r="G1899" i="1"/>
  <c r="H1898" i="1"/>
  <c r="K1896" i="1"/>
  <c r="L1896" i="1" s="1"/>
  <c r="M1896" i="1" s="1"/>
  <c r="N1896" i="1" s="1"/>
  <c r="E1901" i="1"/>
  <c r="F1901" i="1" s="1"/>
  <c r="I1898" i="1" l="1"/>
  <c r="J1898" i="1" s="1"/>
  <c r="K1898" i="1" s="1"/>
  <c r="L1898" i="1" s="1"/>
  <c r="G1900" i="1"/>
  <c r="H1899" i="1"/>
  <c r="M1897" i="1"/>
  <c r="N1897" i="1" s="1"/>
  <c r="E1902" i="1"/>
  <c r="F1902" i="1" s="1"/>
  <c r="I1899" i="1" l="1"/>
  <c r="J1899" i="1" s="1"/>
  <c r="G1901" i="1"/>
  <c r="H1900" i="1"/>
  <c r="M1898" i="1"/>
  <c r="N1898" i="1" s="1"/>
  <c r="E1903" i="1"/>
  <c r="F1903" i="1" s="1"/>
  <c r="I1900" i="1" l="1"/>
  <c r="J1900" i="1" s="1"/>
  <c r="K1900" i="1" s="1"/>
  <c r="L1900" i="1" s="1"/>
  <c r="G1902" i="1"/>
  <c r="H1901" i="1"/>
  <c r="K1899" i="1"/>
  <c r="L1899" i="1" s="1"/>
  <c r="M1899" i="1" s="1"/>
  <c r="N1899" i="1" s="1"/>
  <c r="E1904" i="1"/>
  <c r="F1904" i="1" s="1"/>
  <c r="I1901" i="1" l="1"/>
  <c r="J1901" i="1" s="1"/>
  <c r="K1901" i="1" s="1"/>
  <c r="L1901" i="1" s="1"/>
  <c r="G1903" i="1"/>
  <c r="H1902" i="1"/>
  <c r="M1900" i="1"/>
  <c r="N1900" i="1" s="1"/>
  <c r="E1905" i="1"/>
  <c r="F1905" i="1" s="1"/>
  <c r="I1902" i="1" l="1"/>
  <c r="J1902" i="1" s="1"/>
  <c r="G1904" i="1"/>
  <c r="H1903" i="1"/>
  <c r="M1901" i="1"/>
  <c r="E1906" i="1"/>
  <c r="F1906" i="1" s="1"/>
  <c r="I1903" i="1" l="1"/>
  <c r="J1903" i="1" s="1"/>
  <c r="K1903" i="1" s="1"/>
  <c r="L1903" i="1" s="1"/>
  <c r="G1905" i="1"/>
  <c r="H1904" i="1"/>
  <c r="K1902" i="1"/>
  <c r="L1902" i="1" s="1"/>
  <c r="M1902" i="1" s="1"/>
  <c r="N1902" i="1" s="1"/>
  <c r="N1901" i="1"/>
  <c r="E1907" i="1"/>
  <c r="F1907" i="1" s="1"/>
  <c r="I1904" i="1" l="1"/>
  <c r="J1904" i="1" s="1"/>
  <c r="K1904" i="1" s="1"/>
  <c r="L1904" i="1" s="1"/>
  <c r="G1906" i="1"/>
  <c r="H1905" i="1"/>
  <c r="M1903" i="1"/>
  <c r="N1903" i="1" s="1"/>
  <c r="E1908" i="1"/>
  <c r="F1908" i="1" s="1"/>
  <c r="I1905" i="1" l="1"/>
  <c r="J1905" i="1" s="1"/>
  <c r="K1905" i="1" s="1"/>
  <c r="L1905" i="1" s="1"/>
  <c r="G1907" i="1"/>
  <c r="H1906" i="1"/>
  <c r="M1904" i="1"/>
  <c r="N1904" i="1" s="1"/>
  <c r="E1909" i="1"/>
  <c r="F1909" i="1" s="1"/>
  <c r="I1906" i="1" l="1"/>
  <c r="J1906" i="1" s="1"/>
  <c r="K1906" i="1" s="1"/>
  <c r="L1906" i="1" s="1"/>
  <c r="G1908" i="1"/>
  <c r="H1907" i="1"/>
  <c r="M1905" i="1"/>
  <c r="N1905" i="1" s="1"/>
  <c r="E1910" i="1"/>
  <c r="F1910" i="1" s="1"/>
  <c r="I1907" i="1" l="1"/>
  <c r="J1907" i="1" s="1"/>
  <c r="K1907" i="1" s="1"/>
  <c r="L1907" i="1" s="1"/>
  <c r="M1906" i="1"/>
  <c r="N1906" i="1" s="1"/>
  <c r="G1909" i="1"/>
  <c r="H1908" i="1"/>
  <c r="E1911" i="1"/>
  <c r="F1911" i="1" s="1"/>
  <c r="I1908" i="1" l="1"/>
  <c r="J1908" i="1" s="1"/>
  <c r="K1908" i="1" s="1"/>
  <c r="L1908" i="1" s="1"/>
  <c r="M1907" i="1"/>
  <c r="N1907" i="1" s="1"/>
  <c r="G1910" i="1"/>
  <c r="H1909" i="1"/>
  <c r="E1912" i="1"/>
  <c r="F1912" i="1" s="1"/>
  <c r="I1909" i="1" l="1"/>
  <c r="J1909" i="1" s="1"/>
  <c r="K1909" i="1" s="1"/>
  <c r="L1909" i="1" s="1"/>
  <c r="M1908" i="1"/>
  <c r="N1908" i="1" s="1"/>
  <c r="G1911" i="1"/>
  <c r="H1910" i="1"/>
  <c r="E1913" i="1"/>
  <c r="F1913" i="1" s="1"/>
  <c r="I1910" i="1" l="1"/>
  <c r="J1910" i="1" s="1"/>
  <c r="K1910" i="1" s="1"/>
  <c r="L1910" i="1" s="1"/>
  <c r="M1909" i="1"/>
  <c r="N1909" i="1" s="1"/>
  <c r="G1912" i="1"/>
  <c r="H1911" i="1"/>
  <c r="E1914" i="1"/>
  <c r="F1914" i="1" s="1"/>
  <c r="I1911" i="1" l="1"/>
  <c r="J1911" i="1" s="1"/>
  <c r="K1911" i="1" s="1"/>
  <c r="L1911" i="1" s="1"/>
  <c r="M1910" i="1"/>
  <c r="N1910" i="1" s="1"/>
  <c r="G1913" i="1"/>
  <c r="H1912" i="1"/>
  <c r="E1915" i="1"/>
  <c r="F1915" i="1" s="1"/>
  <c r="I1912" i="1" l="1"/>
  <c r="J1912" i="1" s="1"/>
  <c r="K1912" i="1" s="1"/>
  <c r="L1912" i="1" s="1"/>
  <c r="M1912" i="1" s="1"/>
  <c r="N1912" i="1" s="1"/>
  <c r="M1911" i="1"/>
  <c r="N1911" i="1" s="1"/>
  <c r="G1914" i="1"/>
  <c r="H1913" i="1"/>
  <c r="E1916" i="1"/>
  <c r="F1916" i="1" s="1"/>
  <c r="I1913" i="1" l="1"/>
  <c r="J1913" i="1" s="1"/>
  <c r="K1913" i="1" s="1"/>
  <c r="L1913" i="1" s="1"/>
  <c r="M1913" i="1" s="1"/>
  <c r="N1913" i="1" s="1"/>
  <c r="G1915" i="1"/>
  <c r="H1914" i="1"/>
  <c r="E1917" i="1"/>
  <c r="F1917" i="1" s="1"/>
  <c r="I1914" i="1" l="1"/>
  <c r="J1914" i="1" s="1"/>
  <c r="K1914" i="1" s="1"/>
  <c r="L1914" i="1" s="1"/>
  <c r="M1914" i="1" s="1"/>
  <c r="N1914" i="1" s="1"/>
  <c r="G1916" i="1"/>
  <c r="H1915" i="1"/>
  <c r="E1918" i="1"/>
  <c r="F1918" i="1" s="1"/>
  <c r="I1915" i="1" l="1"/>
  <c r="J1915" i="1" s="1"/>
  <c r="K1915" i="1" s="1"/>
  <c r="L1915" i="1" s="1"/>
  <c r="M1915" i="1" s="1"/>
  <c r="N1915" i="1" s="1"/>
  <c r="G1917" i="1"/>
  <c r="H1916" i="1"/>
  <c r="E1919" i="1"/>
  <c r="F1919" i="1" s="1"/>
  <c r="I1916" i="1" l="1"/>
  <c r="J1916" i="1" s="1"/>
  <c r="K1916" i="1" s="1"/>
  <c r="L1916" i="1" s="1"/>
  <c r="M1916" i="1" s="1"/>
  <c r="N1916" i="1" s="1"/>
  <c r="G1918" i="1"/>
  <c r="H1917" i="1"/>
  <c r="E1920" i="1"/>
  <c r="F1920" i="1" s="1"/>
  <c r="I1917" i="1" l="1"/>
  <c r="J1917" i="1" s="1"/>
  <c r="K1917" i="1" s="1"/>
  <c r="L1917" i="1" s="1"/>
  <c r="M1917" i="1" s="1"/>
  <c r="N1917" i="1" s="1"/>
  <c r="G1919" i="1"/>
  <c r="H1918" i="1"/>
  <c r="E1921" i="1"/>
  <c r="F1921" i="1" s="1"/>
  <c r="I1918" i="1" l="1"/>
  <c r="J1918" i="1" s="1"/>
  <c r="K1918" i="1" s="1"/>
  <c r="L1918" i="1" s="1"/>
  <c r="M1918" i="1" s="1"/>
  <c r="N1918" i="1" s="1"/>
  <c r="G1920" i="1"/>
  <c r="H1919" i="1"/>
  <c r="E1922" i="1"/>
  <c r="F1922" i="1" s="1"/>
  <c r="I1919" i="1" l="1"/>
  <c r="J1919" i="1" s="1"/>
  <c r="K1919" i="1" s="1"/>
  <c r="L1919" i="1" s="1"/>
  <c r="M1919" i="1" s="1"/>
  <c r="G1921" i="1"/>
  <c r="H1920" i="1"/>
  <c r="E1923" i="1"/>
  <c r="F1923" i="1" s="1"/>
  <c r="I1920" i="1" l="1"/>
  <c r="J1920" i="1" s="1"/>
  <c r="K1920" i="1" s="1"/>
  <c r="L1920" i="1" s="1"/>
  <c r="M1920" i="1" s="1"/>
  <c r="N1920" i="1" s="1"/>
  <c r="G1922" i="1"/>
  <c r="H1921" i="1"/>
  <c r="N1919" i="1"/>
  <c r="E1924" i="1"/>
  <c r="F1924" i="1" s="1"/>
  <c r="I1921" i="1" l="1"/>
  <c r="J1921" i="1" s="1"/>
  <c r="K1921" i="1" s="1"/>
  <c r="L1921" i="1" s="1"/>
  <c r="M1921" i="1" s="1"/>
  <c r="N1921" i="1" s="1"/>
  <c r="G1923" i="1"/>
  <c r="H1922" i="1"/>
  <c r="E1925" i="1"/>
  <c r="F1925" i="1" s="1"/>
  <c r="I1922" i="1" l="1"/>
  <c r="J1922" i="1" s="1"/>
  <c r="K1922" i="1" s="1"/>
  <c r="L1922" i="1" s="1"/>
  <c r="M1922" i="1" s="1"/>
  <c r="G1924" i="1"/>
  <c r="H1923" i="1"/>
  <c r="E1926" i="1"/>
  <c r="F1926" i="1" s="1"/>
  <c r="I1923" i="1" l="1"/>
  <c r="J1923" i="1" s="1"/>
  <c r="K1923" i="1" s="1"/>
  <c r="L1923" i="1" s="1"/>
  <c r="M1923" i="1" s="1"/>
  <c r="N1923" i="1" s="1"/>
  <c r="G1925" i="1"/>
  <c r="H1924" i="1"/>
  <c r="N1922" i="1"/>
  <c r="E1927" i="1"/>
  <c r="F1927" i="1" s="1"/>
  <c r="I1924" i="1" l="1"/>
  <c r="J1924" i="1" s="1"/>
  <c r="K1924" i="1" s="1"/>
  <c r="L1924" i="1" s="1"/>
  <c r="M1924" i="1" s="1"/>
  <c r="N1924" i="1" s="1"/>
  <c r="G1926" i="1"/>
  <c r="H1925" i="1"/>
  <c r="E1928" i="1"/>
  <c r="F1928" i="1" s="1"/>
  <c r="I1925" i="1" l="1"/>
  <c r="J1925" i="1" s="1"/>
  <c r="K1925" i="1" s="1"/>
  <c r="L1925" i="1" s="1"/>
  <c r="M1925" i="1" s="1"/>
  <c r="G1927" i="1"/>
  <c r="H1926" i="1"/>
  <c r="E1929" i="1"/>
  <c r="F1929" i="1" s="1"/>
  <c r="I1926" i="1" l="1"/>
  <c r="J1926" i="1" s="1"/>
  <c r="K1926" i="1" s="1"/>
  <c r="L1926" i="1" s="1"/>
  <c r="M1926" i="1" s="1"/>
  <c r="N1926" i="1" s="1"/>
  <c r="G1928" i="1"/>
  <c r="H1927" i="1"/>
  <c r="N1925" i="1"/>
  <c r="E1930" i="1"/>
  <c r="F1930" i="1" s="1"/>
  <c r="I1927" i="1" l="1"/>
  <c r="J1927" i="1" s="1"/>
  <c r="K1927" i="1" s="1"/>
  <c r="L1927" i="1" s="1"/>
  <c r="M1927" i="1" s="1"/>
  <c r="N1927" i="1" s="1"/>
  <c r="G1929" i="1"/>
  <c r="H1928" i="1"/>
  <c r="E1931" i="1"/>
  <c r="F1931" i="1" s="1"/>
  <c r="I1928" i="1" l="1"/>
  <c r="J1928" i="1" s="1"/>
  <c r="K1928" i="1" s="1"/>
  <c r="L1928" i="1" s="1"/>
  <c r="M1928" i="1" s="1"/>
  <c r="N1928" i="1" s="1"/>
  <c r="G1930" i="1"/>
  <c r="H1929" i="1"/>
  <c r="E1932" i="1"/>
  <c r="F1932" i="1" s="1"/>
  <c r="I1929" i="1" l="1"/>
  <c r="J1929" i="1" s="1"/>
  <c r="K1929" i="1" s="1"/>
  <c r="L1929" i="1" s="1"/>
  <c r="M1929" i="1" s="1"/>
  <c r="G1931" i="1"/>
  <c r="H1930" i="1"/>
  <c r="E1933" i="1"/>
  <c r="F1933" i="1" s="1"/>
  <c r="I1930" i="1" l="1"/>
  <c r="J1930" i="1" s="1"/>
  <c r="K1930" i="1" s="1"/>
  <c r="L1930" i="1" s="1"/>
  <c r="M1930" i="1" s="1"/>
  <c r="N1930" i="1" s="1"/>
  <c r="G1932" i="1"/>
  <c r="H1931" i="1"/>
  <c r="N1929" i="1"/>
  <c r="E1934" i="1"/>
  <c r="F1934" i="1" s="1"/>
  <c r="I1931" i="1" l="1"/>
  <c r="J1931" i="1" s="1"/>
  <c r="G1933" i="1"/>
  <c r="H1932" i="1"/>
  <c r="E1935" i="1"/>
  <c r="F1935" i="1" s="1"/>
  <c r="I1932" i="1" l="1"/>
  <c r="J1932" i="1" s="1"/>
  <c r="K1932" i="1" s="1"/>
  <c r="L1932" i="1" s="1"/>
  <c r="G1934" i="1"/>
  <c r="H1933" i="1"/>
  <c r="K1931" i="1"/>
  <c r="L1931" i="1" s="1"/>
  <c r="M1931" i="1" s="1"/>
  <c r="N1931" i="1" s="1"/>
  <c r="E1936" i="1"/>
  <c r="F1936" i="1" s="1"/>
  <c r="I1933" i="1" l="1"/>
  <c r="J1933" i="1" s="1"/>
  <c r="K1933" i="1" s="1"/>
  <c r="L1933" i="1" s="1"/>
  <c r="G1935" i="1"/>
  <c r="H1934" i="1"/>
  <c r="M1932" i="1"/>
  <c r="N1932" i="1" s="1"/>
  <c r="E1937" i="1"/>
  <c r="F1937" i="1" s="1"/>
  <c r="I1934" i="1" l="1"/>
  <c r="J1934" i="1" s="1"/>
  <c r="K1934" i="1" s="1"/>
  <c r="L1934" i="1" s="1"/>
  <c r="G1936" i="1"/>
  <c r="H1935" i="1"/>
  <c r="M1933" i="1"/>
  <c r="N1933" i="1" s="1"/>
  <c r="E1938" i="1"/>
  <c r="F1938" i="1" s="1"/>
  <c r="I1935" i="1" l="1"/>
  <c r="J1935" i="1" s="1"/>
  <c r="K1935" i="1" s="1"/>
  <c r="L1935" i="1" s="1"/>
  <c r="G1937" i="1"/>
  <c r="H1936" i="1"/>
  <c r="M1934" i="1"/>
  <c r="N1934" i="1" s="1"/>
  <c r="E1939" i="1"/>
  <c r="F1939" i="1" s="1"/>
  <c r="I1936" i="1" l="1"/>
  <c r="J1936" i="1" s="1"/>
  <c r="K1936" i="1" s="1"/>
  <c r="L1936" i="1" s="1"/>
  <c r="G1938" i="1"/>
  <c r="H1937" i="1"/>
  <c r="M1935" i="1"/>
  <c r="N1935" i="1" s="1"/>
  <c r="E1940" i="1"/>
  <c r="F1940" i="1" s="1"/>
  <c r="I1937" i="1" l="1"/>
  <c r="J1937" i="1" s="1"/>
  <c r="K1937" i="1" s="1"/>
  <c r="L1937" i="1" s="1"/>
  <c r="G1939" i="1"/>
  <c r="H1938" i="1"/>
  <c r="M1936" i="1"/>
  <c r="N1936" i="1" s="1"/>
  <c r="E1941" i="1"/>
  <c r="F1941" i="1" s="1"/>
  <c r="I1938" i="1" l="1"/>
  <c r="J1938" i="1" s="1"/>
  <c r="G1940" i="1"/>
  <c r="H1939" i="1"/>
  <c r="M1937" i="1"/>
  <c r="N1937" i="1" s="1"/>
  <c r="E1942" i="1"/>
  <c r="F1942" i="1" s="1"/>
  <c r="I1939" i="1" l="1"/>
  <c r="J1939" i="1" s="1"/>
  <c r="K1939" i="1" s="1"/>
  <c r="L1939" i="1" s="1"/>
  <c r="G1941" i="1"/>
  <c r="H1940" i="1"/>
  <c r="K1938" i="1"/>
  <c r="L1938" i="1" s="1"/>
  <c r="M1938" i="1" s="1"/>
  <c r="N1938" i="1" s="1"/>
  <c r="E1943" i="1"/>
  <c r="F1943" i="1" s="1"/>
  <c r="I1940" i="1" l="1"/>
  <c r="J1940" i="1" s="1"/>
  <c r="K1940" i="1" s="1"/>
  <c r="L1940" i="1" s="1"/>
  <c r="G1942" i="1"/>
  <c r="H1941" i="1"/>
  <c r="M1939" i="1"/>
  <c r="N1939" i="1" s="1"/>
  <c r="E1944" i="1"/>
  <c r="F1944" i="1" s="1"/>
  <c r="I1941" i="1" l="1"/>
  <c r="J1941" i="1" s="1"/>
  <c r="K1941" i="1" s="1"/>
  <c r="L1941" i="1" s="1"/>
  <c r="G1943" i="1"/>
  <c r="H1942" i="1"/>
  <c r="M1940" i="1"/>
  <c r="N1940" i="1" s="1"/>
  <c r="E1945" i="1"/>
  <c r="F1945" i="1" s="1"/>
  <c r="I1942" i="1" l="1"/>
  <c r="J1942" i="1" s="1"/>
  <c r="K1942" i="1" s="1"/>
  <c r="L1942" i="1" s="1"/>
  <c r="G1944" i="1"/>
  <c r="H1943" i="1"/>
  <c r="M1941" i="1"/>
  <c r="N1941" i="1" s="1"/>
  <c r="E1946" i="1"/>
  <c r="F1946" i="1" s="1"/>
  <c r="I1943" i="1" l="1"/>
  <c r="J1943" i="1" s="1"/>
  <c r="K1943" i="1" s="1"/>
  <c r="L1943" i="1" s="1"/>
  <c r="G1945" i="1"/>
  <c r="H1944" i="1"/>
  <c r="M1942" i="1"/>
  <c r="N1942" i="1" s="1"/>
  <c r="E1947" i="1"/>
  <c r="F1947" i="1" s="1"/>
  <c r="I1944" i="1" l="1"/>
  <c r="J1944" i="1" s="1"/>
  <c r="K1944" i="1" s="1"/>
  <c r="L1944" i="1" s="1"/>
  <c r="G1946" i="1"/>
  <c r="H1945" i="1"/>
  <c r="M1943" i="1"/>
  <c r="N1943" i="1" s="1"/>
  <c r="E1948" i="1"/>
  <c r="F1948" i="1" s="1"/>
  <c r="I1945" i="1" l="1"/>
  <c r="J1945" i="1" s="1"/>
  <c r="K1945" i="1" s="1"/>
  <c r="L1945" i="1" s="1"/>
  <c r="G1947" i="1"/>
  <c r="H1946" i="1"/>
  <c r="M1944" i="1"/>
  <c r="N1944" i="1" s="1"/>
  <c r="E1949" i="1"/>
  <c r="F1949" i="1" s="1"/>
  <c r="I1946" i="1" l="1"/>
  <c r="J1946" i="1" s="1"/>
  <c r="K1946" i="1" s="1"/>
  <c r="L1946" i="1" s="1"/>
  <c r="M1945" i="1"/>
  <c r="C10" i="2" s="1"/>
  <c r="G1948" i="1"/>
  <c r="H1947" i="1"/>
  <c r="E1950" i="1"/>
  <c r="F1950" i="1" s="1"/>
  <c r="I1947" i="1" l="1"/>
  <c r="J1947" i="1" s="1"/>
  <c r="M1946" i="1"/>
  <c r="N1946" i="1" s="1"/>
  <c r="N1945" i="1"/>
  <c r="Q10" i="2"/>
  <c r="P10" i="2"/>
  <c r="O10" i="2"/>
  <c r="G1949" i="1"/>
  <c r="H1948" i="1"/>
  <c r="E1951" i="1"/>
  <c r="F1951" i="1" s="1"/>
  <c r="I1948" i="1" l="1"/>
  <c r="J1948" i="1" s="1"/>
  <c r="K1948" i="1" s="1"/>
  <c r="L1948" i="1" s="1"/>
  <c r="G1950" i="1"/>
  <c r="H1949" i="1"/>
  <c r="K1947" i="1"/>
  <c r="L1947" i="1" s="1"/>
  <c r="M1947" i="1" s="1"/>
  <c r="N1947" i="1" s="1"/>
  <c r="E1952" i="1"/>
  <c r="F1952" i="1" s="1"/>
  <c r="I1949" i="1" l="1"/>
  <c r="J1949" i="1" s="1"/>
  <c r="K1949" i="1" s="1"/>
  <c r="L1949" i="1" s="1"/>
  <c r="G1951" i="1"/>
  <c r="H1950" i="1"/>
  <c r="M1948" i="1"/>
  <c r="N1948" i="1" s="1"/>
  <c r="E1953" i="1"/>
  <c r="F1953" i="1" s="1"/>
  <c r="I1950" i="1" l="1"/>
  <c r="J1950" i="1" s="1"/>
  <c r="K1950" i="1" s="1"/>
  <c r="L1950" i="1" s="1"/>
  <c r="G1952" i="1"/>
  <c r="H1951" i="1"/>
  <c r="M1949" i="1"/>
  <c r="N1949" i="1" s="1"/>
  <c r="E1954" i="1"/>
  <c r="F1954" i="1" s="1"/>
  <c r="I1951" i="1" l="1"/>
  <c r="J1951" i="1" s="1"/>
  <c r="K1951" i="1" s="1"/>
  <c r="L1951" i="1" s="1"/>
  <c r="G1953" i="1"/>
  <c r="H1952" i="1"/>
  <c r="M1950" i="1"/>
  <c r="N1950" i="1" s="1"/>
  <c r="E1955" i="1"/>
  <c r="F1955" i="1" s="1"/>
  <c r="I1952" i="1" l="1"/>
  <c r="J1952" i="1" s="1"/>
  <c r="K1952" i="1" s="1"/>
  <c r="L1952" i="1" s="1"/>
  <c r="M1951" i="1"/>
  <c r="N1951" i="1" s="1"/>
  <c r="G1954" i="1"/>
  <c r="H1953" i="1"/>
  <c r="E1956" i="1"/>
  <c r="F1956" i="1" s="1"/>
  <c r="I1953" i="1" l="1"/>
  <c r="J1953" i="1" s="1"/>
  <c r="K1953" i="1" s="1"/>
  <c r="L1953" i="1" s="1"/>
  <c r="M1952" i="1"/>
  <c r="N1952" i="1" s="1"/>
  <c r="G1955" i="1"/>
  <c r="H1954" i="1"/>
  <c r="E1957" i="1"/>
  <c r="F1957" i="1" s="1"/>
  <c r="I1954" i="1" l="1"/>
  <c r="J1954" i="1" s="1"/>
  <c r="K1954" i="1" s="1"/>
  <c r="L1954" i="1" s="1"/>
  <c r="M1953" i="1"/>
  <c r="N1953" i="1" s="1"/>
  <c r="G1956" i="1"/>
  <c r="H1955" i="1"/>
  <c r="E1958" i="1"/>
  <c r="F1958" i="1" s="1"/>
  <c r="I1955" i="1" l="1"/>
  <c r="J1955" i="1" s="1"/>
  <c r="K1955" i="1" s="1"/>
  <c r="L1955" i="1" s="1"/>
  <c r="M1954" i="1"/>
  <c r="N1954" i="1" s="1"/>
  <c r="G1957" i="1"/>
  <c r="H1956" i="1"/>
  <c r="E1959" i="1"/>
  <c r="F1959" i="1" s="1"/>
  <c r="I1956" i="1" l="1"/>
  <c r="J1956" i="1" s="1"/>
  <c r="K1956" i="1" s="1"/>
  <c r="L1956" i="1" s="1"/>
  <c r="M1955" i="1"/>
  <c r="N1955" i="1" s="1"/>
  <c r="G1958" i="1"/>
  <c r="H1957" i="1"/>
  <c r="E1960" i="1"/>
  <c r="F1960" i="1" s="1"/>
  <c r="I1957" i="1" l="1"/>
  <c r="J1957" i="1" s="1"/>
  <c r="K1957" i="1" s="1"/>
  <c r="L1957" i="1" s="1"/>
  <c r="M1956" i="1"/>
  <c r="N1956" i="1" s="1"/>
  <c r="G1959" i="1"/>
  <c r="H1958" i="1"/>
  <c r="E1961" i="1"/>
  <c r="F1961" i="1" s="1"/>
  <c r="I1958" i="1" l="1"/>
  <c r="J1958" i="1" s="1"/>
  <c r="K1958" i="1" s="1"/>
  <c r="L1958" i="1" s="1"/>
  <c r="M1957" i="1"/>
  <c r="N1957" i="1" s="1"/>
  <c r="G1960" i="1"/>
  <c r="H1959" i="1"/>
  <c r="E1962" i="1"/>
  <c r="F1962" i="1" s="1"/>
  <c r="I1959" i="1" l="1"/>
  <c r="J1959" i="1" s="1"/>
  <c r="K1959" i="1" s="1"/>
  <c r="L1959" i="1" s="1"/>
  <c r="M1958" i="1"/>
  <c r="N1958" i="1" s="1"/>
  <c r="G1961" i="1"/>
  <c r="H1960" i="1"/>
  <c r="E1963" i="1"/>
  <c r="F1963" i="1" s="1"/>
  <c r="I1960" i="1" l="1"/>
  <c r="J1960" i="1" s="1"/>
  <c r="K1960" i="1" s="1"/>
  <c r="L1960" i="1" s="1"/>
  <c r="M1960" i="1" s="1"/>
  <c r="M1959" i="1"/>
  <c r="N1959" i="1" s="1"/>
  <c r="G1962" i="1"/>
  <c r="H1961" i="1"/>
  <c r="E1964" i="1"/>
  <c r="F1964" i="1" s="1"/>
  <c r="I1961" i="1" l="1"/>
  <c r="J1961" i="1" s="1"/>
  <c r="K1961" i="1" s="1"/>
  <c r="L1961" i="1" s="1"/>
  <c r="M1961" i="1" s="1"/>
  <c r="N1961" i="1" s="1"/>
  <c r="G1963" i="1"/>
  <c r="H1962" i="1"/>
  <c r="N1960" i="1"/>
  <c r="E1965" i="1"/>
  <c r="F1965" i="1" s="1"/>
  <c r="I1962" i="1" l="1"/>
  <c r="J1962" i="1" s="1"/>
  <c r="K1962" i="1" s="1"/>
  <c r="L1962" i="1" s="1"/>
  <c r="M1962" i="1" s="1"/>
  <c r="G1964" i="1"/>
  <c r="H1963" i="1"/>
  <c r="E1966" i="1"/>
  <c r="F1966" i="1" s="1"/>
  <c r="I1963" i="1" l="1"/>
  <c r="J1963" i="1" s="1"/>
  <c r="K1963" i="1" s="1"/>
  <c r="L1963" i="1" s="1"/>
  <c r="M1963" i="1" s="1"/>
  <c r="G1965" i="1"/>
  <c r="H1964" i="1"/>
  <c r="N1962" i="1"/>
  <c r="E1967" i="1"/>
  <c r="F1967" i="1" s="1"/>
  <c r="I1964" i="1" l="1"/>
  <c r="J1964" i="1" s="1"/>
  <c r="K1964" i="1" s="1"/>
  <c r="L1964" i="1" s="1"/>
  <c r="M1964" i="1" s="1"/>
  <c r="G1966" i="1"/>
  <c r="H1965" i="1"/>
  <c r="N1963" i="1"/>
  <c r="E1968" i="1"/>
  <c r="F1968" i="1" s="1"/>
  <c r="I1965" i="1" l="1"/>
  <c r="J1965" i="1" s="1"/>
  <c r="K1965" i="1" s="1"/>
  <c r="L1965" i="1" s="1"/>
  <c r="M1965" i="1" s="1"/>
  <c r="N1965" i="1" s="1"/>
  <c r="G1967" i="1"/>
  <c r="H1966" i="1"/>
  <c r="N1964" i="1"/>
  <c r="E1969" i="1"/>
  <c r="F1969" i="1" s="1"/>
  <c r="I1966" i="1" l="1"/>
  <c r="J1966" i="1" s="1"/>
  <c r="K1966" i="1" s="1"/>
  <c r="L1966" i="1" s="1"/>
  <c r="M1966" i="1" s="1"/>
  <c r="G1968" i="1"/>
  <c r="H1967" i="1"/>
  <c r="E1970" i="1"/>
  <c r="F1970" i="1" s="1"/>
  <c r="I1967" i="1" l="1"/>
  <c r="J1967" i="1" s="1"/>
  <c r="K1967" i="1" s="1"/>
  <c r="L1967" i="1" s="1"/>
  <c r="M1967" i="1" s="1"/>
  <c r="N1967" i="1" s="1"/>
  <c r="G1969" i="1"/>
  <c r="H1968" i="1"/>
  <c r="N1966" i="1"/>
  <c r="E1971" i="1"/>
  <c r="F1971" i="1" s="1"/>
  <c r="I1968" i="1" l="1"/>
  <c r="J1968" i="1" s="1"/>
  <c r="K1968" i="1" s="1"/>
  <c r="L1968" i="1" s="1"/>
  <c r="M1968" i="1" s="1"/>
  <c r="N1968" i="1" s="1"/>
  <c r="G1970" i="1"/>
  <c r="H1969" i="1"/>
  <c r="E1972" i="1"/>
  <c r="F1972" i="1" s="1"/>
  <c r="I1969" i="1" l="1"/>
  <c r="J1969" i="1" s="1"/>
  <c r="K1969" i="1" s="1"/>
  <c r="L1969" i="1" s="1"/>
  <c r="M1969" i="1" s="1"/>
  <c r="N1969" i="1" s="1"/>
  <c r="G1971" i="1"/>
  <c r="H1970" i="1"/>
  <c r="E1973" i="1"/>
  <c r="F1973" i="1" s="1"/>
  <c r="I1970" i="1" l="1"/>
  <c r="J1970" i="1" s="1"/>
  <c r="K1970" i="1" s="1"/>
  <c r="L1970" i="1" s="1"/>
  <c r="M1970" i="1" s="1"/>
  <c r="N1970" i="1" s="1"/>
  <c r="G1972" i="1"/>
  <c r="H1971" i="1"/>
  <c r="E1974" i="1"/>
  <c r="F1974" i="1" s="1"/>
  <c r="I1971" i="1" l="1"/>
  <c r="J1971" i="1" s="1"/>
  <c r="G1973" i="1"/>
  <c r="H1972" i="1"/>
  <c r="E1975" i="1"/>
  <c r="F1975" i="1" s="1"/>
  <c r="I1972" i="1" l="1"/>
  <c r="J1972" i="1" s="1"/>
  <c r="K1972" i="1" s="1"/>
  <c r="L1972" i="1" s="1"/>
  <c r="G1974" i="1"/>
  <c r="H1973" i="1"/>
  <c r="K1971" i="1"/>
  <c r="L1971" i="1" s="1"/>
  <c r="M1971" i="1" s="1"/>
  <c r="N1971" i="1" s="1"/>
  <c r="E1976" i="1"/>
  <c r="F1976" i="1" s="1"/>
  <c r="I1973" i="1" l="1"/>
  <c r="J1973" i="1" s="1"/>
  <c r="K1973" i="1" s="1"/>
  <c r="L1973" i="1" s="1"/>
  <c r="G1975" i="1"/>
  <c r="H1974" i="1"/>
  <c r="M1972" i="1"/>
  <c r="N1972" i="1" s="1"/>
  <c r="E1977" i="1"/>
  <c r="F1977" i="1" s="1"/>
  <c r="I1974" i="1" l="1"/>
  <c r="J1974" i="1" s="1"/>
  <c r="K1974" i="1" s="1"/>
  <c r="L1974" i="1" s="1"/>
  <c r="G1976" i="1"/>
  <c r="H1975" i="1"/>
  <c r="M1973" i="1"/>
  <c r="N1973" i="1" s="1"/>
  <c r="E1978" i="1"/>
  <c r="F1978" i="1" s="1"/>
  <c r="I1975" i="1" l="1"/>
  <c r="J1975" i="1" s="1"/>
  <c r="K1975" i="1" s="1"/>
  <c r="L1975" i="1" s="1"/>
  <c r="G1977" i="1"/>
  <c r="H1976" i="1"/>
  <c r="M1974" i="1"/>
  <c r="N1974" i="1" s="1"/>
  <c r="E1979" i="1"/>
  <c r="F1979" i="1" s="1"/>
  <c r="I1976" i="1" l="1"/>
  <c r="J1976" i="1" s="1"/>
  <c r="K1976" i="1" s="1"/>
  <c r="L1976" i="1" s="1"/>
  <c r="G1978" i="1"/>
  <c r="H1977" i="1"/>
  <c r="M1975" i="1"/>
  <c r="N1975" i="1" s="1"/>
  <c r="E1980" i="1"/>
  <c r="F1980" i="1" s="1"/>
  <c r="I1977" i="1" l="1"/>
  <c r="J1977" i="1" s="1"/>
  <c r="K1977" i="1" s="1"/>
  <c r="L1977" i="1" s="1"/>
  <c r="G1979" i="1"/>
  <c r="H1978" i="1"/>
  <c r="M1976" i="1"/>
  <c r="N1976" i="1" s="1"/>
  <c r="E1981" i="1"/>
  <c r="F1981" i="1" s="1"/>
  <c r="I1978" i="1" l="1"/>
  <c r="J1978" i="1" s="1"/>
  <c r="K1978" i="1" s="1"/>
  <c r="L1978" i="1" s="1"/>
  <c r="G1980" i="1"/>
  <c r="H1979" i="1"/>
  <c r="M1977" i="1"/>
  <c r="N1977" i="1" s="1"/>
  <c r="E1982" i="1"/>
  <c r="F1982" i="1" s="1"/>
  <c r="I1979" i="1" l="1"/>
  <c r="J1979" i="1" s="1"/>
  <c r="K1979" i="1" s="1"/>
  <c r="L1979" i="1" s="1"/>
  <c r="G1981" i="1"/>
  <c r="H1980" i="1"/>
  <c r="M1978" i="1"/>
  <c r="N1978" i="1" s="1"/>
  <c r="E1983" i="1"/>
  <c r="F1983" i="1" s="1"/>
  <c r="I1980" i="1" l="1"/>
  <c r="J1980" i="1" s="1"/>
  <c r="K1980" i="1" s="1"/>
  <c r="L1980" i="1" s="1"/>
  <c r="G1982" i="1"/>
  <c r="H1981" i="1"/>
  <c r="M1979" i="1"/>
  <c r="N1979" i="1" s="1"/>
  <c r="E1984" i="1"/>
  <c r="F1984" i="1" s="1"/>
  <c r="I1981" i="1" l="1"/>
  <c r="J1981" i="1" s="1"/>
  <c r="K1981" i="1" s="1"/>
  <c r="L1981" i="1" s="1"/>
  <c r="G1983" i="1"/>
  <c r="H1982" i="1"/>
  <c r="M1980" i="1"/>
  <c r="N1980" i="1" s="1"/>
  <c r="E1985" i="1"/>
  <c r="F1985" i="1" s="1"/>
  <c r="I1982" i="1" l="1"/>
  <c r="J1982" i="1" s="1"/>
  <c r="K1982" i="1" s="1"/>
  <c r="L1982" i="1" s="1"/>
  <c r="G1984" i="1"/>
  <c r="H1983" i="1"/>
  <c r="M1981" i="1"/>
  <c r="N1981" i="1" s="1"/>
  <c r="E1986" i="1"/>
  <c r="F1986" i="1" s="1"/>
  <c r="I1983" i="1" l="1"/>
  <c r="J1983" i="1" s="1"/>
  <c r="K1983" i="1" s="1"/>
  <c r="L1983" i="1" s="1"/>
  <c r="G1985" i="1"/>
  <c r="H1984" i="1"/>
  <c r="M1982" i="1"/>
  <c r="N1982" i="1" s="1"/>
  <c r="E1987" i="1"/>
  <c r="F1987" i="1" s="1"/>
  <c r="I1984" i="1" l="1"/>
  <c r="J1984" i="1" s="1"/>
  <c r="K1984" i="1" s="1"/>
  <c r="L1984" i="1" s="1"/>
  <c r="G1986" i="1"/>
  <c r="H1985" i="1"/>
  <c r="M1983" i="1"/>
  <c r="N1983" i="1" s="1"/>
  <c r="E1988" i="1"/>
  <c r="F1988" i="1" s="1"/>
  <c r="I1985" i="1" l="1"/>
  <c r="J1985" i="1" s="1"/>
  <c r="K1985" i="1" s="1"/>
  <c r="L1985" i="1" s="1"/>
  <c r="G1987" i="1"/>
  <c r="H1986" i="1"/>
  <c r="M1984" i="1"/>
  <c r="N1984" i="1" s="1"/>
  <c r="E1989" i="1"/>
  <c r="F1989" i="1" s="1"/>
  <c r="I1986" i="1" l="1"/>
  <c r="J1986" i="1" s="1"/>
  <c r="K1986" i="1" s="1"/>
  <c r="L1986" i="1" s="1"/>
  <c r="G1988" i="1"/>
  <c r="H1987" i="1"/>
  <c r="M1985" i="1"/>
  <c r="N1985" i="1" s="1"/>
  <c r="E1990" i="1"/>
  <c r="F1990" i="1" s="1"/>
  <c r="I1987" i="1" l="1"/>
  <c r="J1987" i="1" s="1"/>
  <c r="K1987" i="1" s="1"/>
  <c r="L1987" i="1" s="1"/>
  <c r="M1986" i="1"/>
  <c r="N1986" i="1" s="1"/>
  <c r="G1989" i="1"/>
  <c r="H1988" i="1"/>
  <c r="E1991" i="1"/>
  <c r="F1991" i="1" s="1"/>
  <c r="I1988" i="1" l="1"/>
  <c r="J1988" i="1" s="1"/>
  <c r="K1988" i="1" s="1"/>
  <c r="L1988" i="1" s="1"/>
  <c r="M1987" i="1"/>
  <c r="N1987" i="1" s="1"/>
  <c r="G1990" i="1"/>
  <c r="H1989" i="1"/>
  <c r="E1992" i="1"/>
  <c r="F1992" i="1" s="1"/>
  <c r="I1989" i="1" l="1"/>
  <c r="J1989" i="1" s="1"/>
  <c r="K1989" i="1" s="1"/>
  <c r="L1989" i="1" s="1"/>
  <c r="M1988" i="1"/>
  <c r="N1988" i="1" s="1"/>
  <c r="G1991" i="1"/>
  <c r="H1990" i="1"/>
  <c r="E1993" i="1"/>
  <c r="F1993" i="1" s="1"/>
  <c r="I1990" i="1" l="1"/>
  <c r="J1990" i="1" s="1"/>
  <c r="K1990" i="1" s="1"/>
  <c r="L1990" i="1" s="1"/>
  <c r="M1989" i="1"/>
  <c r="N1989" i="1" s="1"/>
  <c r="G1992" i="1"/>
  <c r="H1991" i="1"/>
  <c r="E1994" i="1"/>
  <c r="F1994" i="1" s="1"/>
  <c r="I1991" i="1" l="1"/>
  <c r="J1991" i="1" s="1"/>
  <c r="K1991" i="1" s="1"/>
  <c r="L1991" i="1" s="1"/>
  <c r="M1990" i="1"/>
  <c r="N1990" i="1" s="1"/>
  <c r="G1993" i="1"/>
  <c r="H1992" i="1"/>
  <c r="E1995" i="1"/>
  <c r="F1995" i="1" s="1"/>
  <c r="I1992" i="1" l="1"/>
  <c r="J1992" i="1" s="1"/>
  <c r="K1992" i="1" s="1"/>
  <c r="L1992" i="1" s="1"/>
  <c r="M1992" i="1" s="1"/>
  <c r="M1991" i="1"/>
  <c r="N1991" i="1" s="1"/>
  <c r="G1994" i="1"/>
  <c r="H1993" i="1"/>
  <c r="E1996" i="1"/>
  <c r="F1996" i="1" s="1"/>
  <c r="I1993" i="1" l="1"/>
  <c r="J1993" i="1" s="1"/>
  <c r="K1993" i="1" s="1"/>
  <c r="L1993" i="1" s="1"/>
  <c r="M1993" i="1" s="1"/>
  <c r="N1993" i="1" s="1"/>
  <c r="G1995" i="1"/>
  <c r="H1994" i="1"/>
  <c r="N1992" i="1"/>
  <c r="E1997" i="1"/>
  <c r="F1997" i="1" s="1"/>
  <c r="I1994" i="1" l="1"/>
  <c r="J1994" i="1" s="1"/>
  <c r="K1994" i="1" s="1"/>
  <c r="L1994" i="1" s="1"/>
  <c r="M1994" i="1" s="1"/>
  <c r="N1994" i="1" s="1"/>
  <c r="G1996" i="1"/>
  <c r="H1995" i="1"/>
  <c r="E1998" i="1"/>
  <c r="F1998" i="1" s="1"/>
  <c r="I1995" i="1" l="1"/>
  <c r="J1995" i="1" s="1"/>
  <c r="K1995" i="1" s="1"/>
  <c r="L1995" i="1" s="1"/>
  <c r="M1995" i="1" s="1"/>
  <c r="N1995" i="1" s="1"/>
  <c r="G1997" i="1"/>
  <c r="H1996" i="1"/>
  <c r="E1999" i="1"/>
  <c r="F1999" i="1" s="1"/>
  <c r="I1996" i="1" l="1"/>
  <c r="J1996" i="1" s="1"/>
  <c r="K1996" i="1" s="1"/>
  <c r="L1996" i="1" s="1"/>
  <c r="M1996" i="1" s="1"/>
  <c r="N1996" i="1" s="1"/>
  <c r="G1998" i="1"/>
  <c r="H1997" i="1"/>
  <c r="E2000" i="1"/>
  <c r="F2000" i="1" s="1"/>
  <c r="I1997" i="1" l="1"/>
  <c r="J1997" i="1" s="1"/>
  <c r="K1997" i="1" s="1"/>
  <c r="L1997" i="1" s="1"/>
  <c r="M1997" i="1" s="1"/>
  <c r="N1997" i="1" s="1"/>
  <c r="G1999" i="1"/>
  <c r="H1998" i="1"/>
  <c r="E2001" i="1"/>
  <c r="F2001" i="1" s="1"/>
  <c r="I1998" i="1" l="1"/>
  <c r="J1998" i="1" s="1"/>
  <c r="K1998" i="1" s="1"/>
  <c r="L1998" i="1" s="1"/>
  <c r="M1998" i="1" s="1"/>
  <c r="G2000" i="1"/>
  <c r="H1999" i="1"/>
  <c r="E2002" i="1"/>
  <c r="F2002" i="1" s="1"/>
  <c r="I1999" i="1" l="1"/>
  <c r="J1999" i="1" s="1"/>
  <c r="K1999" i="1" s="1"/>
  <c r="L1999" i="1" s="1"/>
  <c r="M1999" i="1" s="1"/>
  <c r="N1999" i="1" s="1"/>
  <c r="G2001" i="1"/>
  <c r="H2000" i="1"/>
  <c r="N1998" i="1"/>
  <c r="E2003" i="1"/>
  <c r="F2003" i="1" s="1"/>
  <c r="I2000" i="1" l="1"/>
  <c r="J2000" i="1" s="1"/>
  <c r="K2000" i="1" s="1"/>
  <c r="L2000" i="1" s="1"/>
  <c r="M2000" i="1" s="1"/>
  <c r="G2002" i="1"/>
  <c r="H2001" i="1"/>
  <c r="E2004" i="1"/>
  <c r="F2004" i="1" s="1"/>
  <c r="I2001" i="1" l="1"/>
  <c r="J2001" i="1" s="1"/>
  <c r="K2001" i="1" s="1"/>
  <c r="L2001" i="1" s="1"/>
  <c r="M2001" i="1" s="1"/>
  <c r="N2001" i="1" s="1"/>
  <c r="G2003" i="1"/>
  <c r="H2002" i="1"/>
  <c r="N2000" i="1"/>
  <c r="E2005" i="1"/>
  <c r="F2005" i="1" s="1"/>
  <c r="I2002" i="1" l="1"/>
  <c r="J2002" i="1" s="1"/>
  <c r="K2002" i="1" s="1"/>
  <c r="L2002" i="1" s="1"/>
  <c r="M2002" i="1" s="1"/>
  <c r="G2004" i="1"/>
  <c r="H2003" i="1"/>
  <c r="E2006" i="1"/>
  <c r="F2006" i="1" s="1"/>
  <c r="I2003" i="1" l="1"/>
  <c r="J2003" i="1" s="1"/>
  <c r="K2003" i="1" s="1"/>
  <c r="L2003" i="1" s="1"/>
  <c r="M2003" i="1" s="1"/>
  <c r="N2003" i="1" s="1"/>
  <c r="G2005" i="1"/>
  <c r="H2004" i="1"/>
  <c r="N2002" i="1"/>
  <c r="E2007" i="1"/>
  <c r="F2007" i="1" s="1"/>
  <c r="I2004" i="1" l="1"/>
  <c r="J2004" i="1" s="1"/>
  <c r="K2004" i="1" s="1"/>
  <c r="L2004" i="1" s="1"/>
  <c r="M2004" i="1" s="1"/>
  <c r="N2004" i="1" s="1"/>
  <c r="G2006" i="1"/>
  <c r="H2005" i="1"/>
  <c r="E2008" i="1"/>
  <c r="F2008" i="1" s="1"/>
  <c r="I2005" i="1" l="1"/>
  <c r="J2005" i="1" s="1"/>
  <c r="K2005" i="1" s="1"/>
  <c r="L2005" i="1" s="1"/>
  <c r="M2005" i="1" s="1"/>
  <c r="N2005" i="1" s="1"/>
  <c r="G2007" i="1"/>
  <c r="H2006" i="1"/>
  <c r="E2009" i="1"/>
  <c r="F2009" i="1" s="1"/>
  <c r="I2006" i="1" l="1"/>
  <c r="J2006" i="1" s="1"/>
  <c r="K2006" i="1" s="1"/>
  <c r="L2006" i="1" s="1"/>
  <c r="M2006" i="1" s="1"/>
  <c r="N2006" i="1" s="1"/>
  <c r="G2008" i="1"/>
  <c r="H2007" i="1"/>
  <c r="E2010" i="1"/>
  <c r="F2010" i="1" s="1"/>
  <c r="I2007" i="1" l="1"/>
  <c r="J2007" i="1" s="1"/>
  <c r="K2007" i="1" s="1"/>
  <c r="L2007" i="1" s="1"/>
  <c r="M2007" i="1" s="1"/>
  <c r="N2007" i="1" s="1"/>
  <c r="G2009" i="1"/>
  <c r="H2008" i="1"/>
  <c r="E2011" i="1"/>
  <c r="F2011" i="1" s="1"/>
  <c r="I2008" i="1" l="1"/>
  <c r="J2008" i="1" s="1"/>
  <c r="K2008" i="1" s="1"/>
  <c r="L2008" i="1" s="1"/>
  <c r="M2008" i="1" s="1"/>
  <c r="N2008" i="1" s="1"/>
  <c r="G2010" i="1"/>
  <c r="H2009" i="1"/>
  <c r="E2012" i="1"/>
  <c r="F2012" i="1" s="1"/>
  <c r="I2009" i="1" l="1"/>
  <c r="J2009" i="1" s="1"/>
  <c r="K2009" i="1" s="1"/>
  <c r="L2009" i="1" s="1"/>
  <c r="M2009" i="1" s="1"/>
  <c r="N2009" i="1" s="1"/>
  <c r="G2011" i="1"/>
  <c r="H2010" i="1"/>
  <c r="E2013" i="1"/>
  <c r="F2013" i="1" s="1"/>
  <c r="I2010" i="1" l="1"/>
  <c r="J2010" i="1" s="1"/>
  <c r="K2010" i="1" s="1"/>
  <c r="L2010" i="1" s="1"/>
  <c r="M2010" i="1" s="1"/>
  <c r="N2010" i="1" s="1"/>
  <c r="G2012" i="1"/>
  <c r="H2011" i="1"/>
  <c r="E2014" i="1"/>
  <c r="F2014" i="1" s="1"/>
  <c r="I2011" i="1" l="1"/>
  <c r="J2011" i="1" s="1"/>
  <c r="K2011" i="1" s="1"/>
  <c r="L2011" i="1" s="1"/>
  <c r="M2011" i="1" s="1"/>
  <c r="G2013" i="1"/>
  <c r="H2012" i="1"/>
  <c r="E2015" i="1"/>
  <c r="F2015" i="1" s="1"/>
  <c r="I2012" i="1" l="1"/>
  <c r="J2012" i="1" s="1"/>
  <c r="K2012" i="1" s="1"/>
  <c r="L2012" i="1" s="1"/>
  <c r="M2012" i="1" s="1"/>
  <c r="G2014" i="1"/>
  <c r="H2013" i="1"/>
  <c r="N2011" i="1"/>
  <c r="E2016" i="1"/>
  <c r="F2016" i="1" s="1"/>
  <c r="I2013" i="1" l="1"/>
  <c r="J2013" i="1" s="1"/>
  <c r="K2013" i="1" s="1"/>
  <c r="L2013" i="1" s="1"/>
  <c r="M2013" i="1" s="1"/>
  <c r="N2013" i="1" s="1"/>
  <c r="G2015" i="1"/>
  <c r="H2014" i="1"/>
  <c r="N2012" i="1"/>
  <c r="E2017" i="1"/>
  <c r="F2017" i="1" s="1"/>
  <c r="I2014" i="1" l="1"/>
  <c r="J2014" i="1" s="1"/>
  <c r="K2014" i="1" s="1"/>
  <c r="L2014" i="1" s="1"/>
  <c r="M2014" i="1" s="1"/>
  <c r="G2016" i="1"/>
  <c r="H2015" i="1"/>
  <c r="E2018" i="1"/>
  <c r="F2018" i="1" s="1"/>
  <c r="I2015" i="1" l="1"/>
  <c r="J2015" i="1" s="1"/>
  <c r="K2015" i="1" s="1"/>
  <c r="L2015" i="1" s="1"/>
  <c r="M2015" i="1" s="1"/>
  <c r="N2015" i="1" s="1"/>
  <c r="G2017" i="1"/>
  <c r="H2016" i="1"/>
  <c r="N2014" i="1"/>
  <c r="E2019" i="1"/>
  <c r="F2019" i="1" s="1"/>
  <c r="I2016" i="1" l="1"/>
  <c r="J2016" i="1" s="1"/>
  <c r="K2016" i="1" s="1"/>
  <c r="L2016" i="1" s="1"/>
  <c r="M2016" i="1" s="1"/>
  <c r="N2016" i="1" s="1"/>
  <c r="G2018" i="1"/>
  <c r="H2017" i="1"/>
  <c r="E2020" i="1"/>
  <c r="F2020" i="1" s="1"/>
  <c r="I2017" i="1" l="1"/>
  <c r="J2017" i="1" s="1"/>
  <c r="K2017" i="1" s="1"/>
  <c r="L2017" i="1" s="1"/>
  <c r="M2017" i="1" s="1"/>
  <c r="G2019" i="1"/>
  <c r="H2018" i="1"/>
  <c r="E2021" i="1"/>
  <c r="F2021" i="1" s="1"/>
  <c r="I2018" i="1" l="1"/>
  <c r="J2018" i="1" s="1"/>
  <c r="K2018" i="1" s="1"/>
  <c r="L2018" i="1" s="1"/>
  <c r="M2018" i="1" s="1"/>
  <c r="G2020" i="1"/>
  <c r="H2019" i="1"/>
  <c r="N2017" i="1"/>
  <c r="E2022" i="1"/>
  <c r="F2022" i="1" s="1"/>
  <c r="I2019" i="1" l="1"/>
  <c r="J2019" i="1" s="1"/>
  <c r="K2019" i="1" s="1"/>
  <c r="L2019" i="1" s="1"/>
  <c r="M2019" i="1" s="1"/>
  <c r="N2019" i="1" s="1"/>
  <c r="G2021" i="1"/>
  <c r="H2020" i="1"/>
  <c r="N2018" i="1"/>
  <c r="E2023" i="1"/>
  <c r="F2023" i="1" s="1"/>
  <c r="I2020" i="1" l="1"/>
  <c r="J2020" i="1" s="1"/>
  <c r="K2020" i="1" s="1"/>
  <c r="L2020" i="1" s="1"/>
  <c r="M2020" i="1" s="1"/>
  <c r="G2022" i="1"/>
  <c r="H2021" i="1"/>
  <c r="E2024" i="1"/>
  <c r="F2024" i="1" s="1"/>
  <c r="I2021" i="1" l="1"/>
  <c r="J2021" i="1" s="1"/>
  <c r="K2021" i="1" s="1"/>
  <c r="L2021" i="1" s="1"/>
  <c r="M2021" i="1" s="1"/>
  <c r="N2021" i="1" s="1"/>
  <c r="G2023" i="1"/>
  <c r="H2022" i="1"/>
  <c r="N2020" i="1"/>
  <c r="E2025" i="1"/>
  <c r="F2025" i="1" s="1"/>
  <c r="I2022" i="1" l="1"/>
  <c r="J2022" i="1" s="1"/>
  <c r="K2022" i="1" s="1"/>
  <c r="L2022" i="1" s="1"/>
  <c r="M2022" i="1" s="1"/>
  <c r="N2022" i="1" s="1"/>
  <c r="G2024" i="1"/>
  <c r="H2023" i="1"/>
  <c r="E2026" i="1"/>
  <c r="F2026" i="1" s="1"/>
  <c r="I2023" i="1" l="1"/>
  <c r="J2023" i="1" s="1"/>
  <c r="K2023" i="1" s="1"/>
  <c r="L2023" i="1" s="1"/>
  <c r="M2023" i="1" s="1"/>
  <c r="G2025" i="1"/>
  <c r="H2024" i="1"/>
  <c r="E2027" i="1"/>
  <c r="F2027" i="1" s="1"/>
  <c r="I2024" i="1" l="1"/>
  <c r="J2024" i="1" s="1"/>
  <c r="K2024" i="1" s="1"/>
  <c r="L2024" i="1" s="1"/>
  <c r="M2024" i="1" s="1"/>
  <c r="G2026" i="1"/>
  <c r="H2025" i="1"/>
  <c r="N2023" i="1"/>
  <c r="E2028" i="1"/>
  <c r="F2028" i="1" s="1"/>
  <c r="I2025" i="1" l="1"/>
  <c r="J2025" i="1" s="1"/>
  <c r="G2027" i="1"/>
  <c r="H2026" i="1"/>
  <c r="N2024" i="1"/>
  <c r="E2029" i="1"/>
  <c r="F2029" i="1" s="1"/>
  <c r="I2026" i="1" l="1"/>
  <c r="J2026" i="1" s="1"/>
  <c r="K2026" i="1" s="1"/>
  <c r="L2026" i="1" s="1"/>
  <c r="G2028" i="1"/>
  <c r="H2027" i="1"/>
  <c r="K2025" i="1"/>
  <c r="L2025" i="1" s="1"/>
  <c r="M2025" i="1" s="1"/>
  <c r="N2025" i="1" s="1"/>
  <c r="E2030" i="1"/>
  <c r="F2030" i="1" s="1"/>
  <c r="I2027" i="1" l="1"/>
  <c r="J2027" i="1" s="1"/>
  <c r="G2029" i="1"/>
  <c r="H2028" i="1"/>
  <c r="M2026" i="1"/>
  <c r="N2026" i="1" s="1"/>
  <c r="E2031" i="1"/>
  <c r="F2031" i="1" s="1"/>
  <c r="I2028" i="1" l="1"/>
  <c r="J2028" i="1" s="1"/>
  <c r="K2028" i="1" s="1"/>
  <c r="L2028" i="1" s="1"/>
  <c r="G2030" i="1"/>
  <c r="H2029" i="1"/>
  <c r="K2027" i="1"/>
  <c r="L2027" i="1" s="1"/>
  <c r="M2027" i="1" s="1"/>
  <c r="N2027" i="1" s="1"/>
  <c r="E2032" i="1"/>
  <c r="F2032" i="1" s="1"/>
  <c r="I2029" i="1" l="1"/>
  <c r="J2029" i="1" s="1"/>
  <c r="K2029" i="1" s="1"/>
  <c r="L2029" i="1" s="1"/>
  <c r="G2031" i="1"/>
  <c r="H2030" i="1"/>
  <c r="M2028" i="1"/>
  <c r="N2028" i="1" s="1"/>
  <c r="E2033" i="1"/>
  <c r="F2033" i="1" s="1"/>
  <c r="I2030" i="1" l="1"/>
  <c r="J2030" i="1" s="1"/>
  <c r="K2030" i="1" s="1"/>
  <c r="L2030" i="1" s="1"/>
  <c r="G2032" i="1"/>
  <c r="H2031" i="1"/>
  <c r="M2029" i="1"/>
  <c r="N2029" i="1" s="1"/>
  <c r="E2034" i="1"/>
  <c r="F2034" i="1" s="1"/>
  <c r="I2031" i="1" l="1"/>
  <c r="J2031" i="1" s="1"/>
  <c r="K2031" i="1" s="1"/>
  <c r="L2031" i="1" s="1"/>
  <c r="G2033" i="1"/>
  <c r="H2032" i="1"/>
  <c r="M2030" i="1"/>
  <c r="N2030" i="1" s="1"/>
  <c r="E2035" i="1"/>
  <c r="F2035" i="1" s="1"/>
  <c r="I2032" i="1" l="1"/>
  <c r="J2032" i="1" s="1"/>
  <c r="K2032" i="1" s="1"/>
  <c r="L2032" i="1" s="1"/>
  <c r="G2034" i="1"/>
  <c r="H2033" i="1"/>
  <c r="M2031" i="1"/>
  <c r="N2031" i="1" s="1"/>
  <c r="E2036" i="1"/>
  <c r="F2036" i="1" s="1"/>
  <c r="I2033" i="1" l="1"/>
  <c r="J2033" i="1" s="1"/>
  <c r="K2033" i="1" s="1"/>
  <c r="L2033" i="1" s="1"/>
  <c r="G2035" i="1"/>
  <c r="H2034" i="1"/>
  <c r="M2032" i="1"/>
  <c r="N2032" i="1" s="1"/>
  <c r="E2037" i="1"/>
  <c r="F2037" i="1" s="1"/>
  <c r="I2034" i="1" l="1"/>
  <c r="J2034" i="1" s="1"/>
  <c r="K2034" i="1" s="1"/>
  <c r="L2034" i="1" s="1"/>
  <c r="G2036" i="1"/>
  <c r="H2035" i="1"/>
  <c r="M2033" i="1"/>
  <c r="N2033" i="1" s="1"/>
  <c r="E2038" i="1"/>
  <c r="F2038" i="1" s="1"/>
  <c r="I2035" i="1" l="1"/>
  <c r="J2035" i="1" s="1"/>
  <c r="K2035" i="1" s="1"/>
  <c r="L2035" i="1" s="1"/>
  <c r="G2037" i="1"/>
  <c r="H2036" i="1"/>
  <c r="M2034" i="1"/>
  <c r="N2034" i="1" s="1"/>
  <c r="E2039" i="1"/>
  <c r="F2039" i="1" s="1"/>
  <c r="I2036" i="1" l="1"/>
  <c r="J2036" i="1" s="1"/>
  <c r="K2036" i="1" s="1"/>
  <c r="L2036" i="1" s="1"/>
  <c r="G2038" i="1"/>
  <c r="H2037" i="1"/>
  <c r="M2035" i="1"/>
  <c r="N2035" i="1" s="1"/>
  <c r="E2040" i="1"/>
  <c r="F2040" i="1" s="1"/>
  <c r="I2037" i="1" l="1"/>
  <c r="J2037" i="1" s="1"/>
  <c r="K2037" i="1" s="1"/>
  <c r="L2037" i="1" s="1"/>
  <c r="G2039" i="1"/>
  <c r="H2038" i="1"/>
  <c r="M2036" i="1"/>
  <c r="N2036" i="1" s="1"/>
  <c r="E2041" i="1"/>
  <c r="F2041" i="1" s="1"/>
  <c r="I2038" i="1" l="1"/>
  <c r="J2038" i="1" s="1"/>
  <c r="K2038" i="1" s="1"/>
  <c r="L2038" i="1" s="1"/>
  <c r="G2040" i="1"/>
  <c r="H2039" i="1"/>
  <c r="M2037" i="1"/>
  <c r="N2037" i="1" s="1"/>
  <c r="E2042" i="1"/>
  <c r="F2042" i="1" s="1"/>
  <c r="I2039" i="1" l="1"/>
  <c r="J2039" i="1" s="1"/>
  <c r="K2039" i="1" s="1"/>
  <c r="L2039" i="1" s="1"/>
  <c r="G2041" i="1"/>
  <c r="H2040" i="1"/>
  <c r="M2038" i="1"/>
  <c r="N2038" i="1" s="1"/>
  <c r="E2043" i="1"/>
  <c r="F2043" i="1" s="1"/>
  <c r="I2040" i="1" l="1"/>
  <c r="J2040" i="1" s="1"/>
  <c r="K2040" i="1" s="1"/>
  <c r="L2040" i="1" s="1"/>
  <c r="G2042" i="1"/>
  <c r="H2041" i="1"/>
  <c r="M2039" i="1"/>
  <c r="N2039" i="1" s="1"/>
  <c r="E2044" i="1"/>
  <c r="F2044" i="1" s="1"/>
  <c r="I2041" i="1" l="1"/>
  <c r="J2041" i="1" s="1"/>
  <c r="K2041" i="1" s="1"/>
  <c r="L2041" i="1" s="1"/>
  <c r="G2043" i="1"/>
  <c r="H2042" i="1"/>
  <c r="M2040" i="1"/>
  <c r="N2040" i="1" s="1"/>
  <c r="E2045" i="1"/>
  <c r="F2045" i="1" s="1"/>
  <c r="I2042" i="1" l="1"/>
  <c r="J2042" i="1" s="1"/>
  <c r="K2042" i="1" s="1"/>
  <c r="L2042" i="1" s="1"/>
  <c r="G2044" i="1"/>
  <c r="H2043" i="1"/>
  <c r="M2041" i="1"/>
  <c r="N2041" i="1" s="1"/>
  <c r="E2046" i="1"/>
  <c r="F2046" i="1" s="1"/>
  <c r="I2043" i="1" l="1"/>
  <c r="J2043" i="1" s="1"/>
  <c r="K2043" i="1" s="1"/>
  <c r="L2043" i="1" s="1"/>
  <c r="G2045" i="1"/>
  <c r="H2044" i="1"/>
  <c r="M2042" i="1"/>
  <c r="N2042" i="1" s="1"/>
  <c r="E2047" i="1"/>
  <c r="F2047" i="1" s="1"/>
  <c r="I2044" i="1" l="1"/>
  <c r="J2044" i="1" s="1"/>
  <c r="K2044" i="1" s="1"/>
  <c r="L2044" i="1" s="1"/>
  <c r="G2046" i="1"/>
  <c r="H2045" i="1"/>
  <c r="M2043" i="1"/>
  <c r="N2043" i="1" s="1"/>
  <c r="E2048" i="1"/>
  <c r="F2048" i="1" s="1"/>
  <c r="I2045" i="1" l="1"/>
  <c r="J2045" i="1" s="1"/>
  <c r="K2045" i="1" s="1"/>
  <c r="L2045" i="1" s="1"/>
  <c r="G2047" i="1"/>
  <c r="H2046" i="1"/>
  <c r="M2044" i="1"/>
  <c r="E2049" i="1"/>
  <c r="F2049" i="1" s="1"/>
  <c r="I2046" i="1" l="1"/>
  <c r="J2046" i="1" s="1"/>
  <c r="K2046" i="1" s="1"/>
  <c r="L2046" i="1" s="1"/>
  <c r="G2048" i="1"/>
  <c r="H2047" i="1"/>
  <c r="M2045" i="1"/>
  <c r="N2045" i="1" s="1"/>
  <c r="N2044" i="1"/>
  <c r="E2050" i="1"/>
  <c r="F2050" i="1" s="1"/>
  <c r="I2047" i="1" l="1"/>
  <c r="J2047" i="1" s="1"/>
  <c r="K2047" i="1" s="1"/>
  <c r="L2047" i="1" s="1"/>
  <c r="G2049" i="1"/>
  <c r="H2048" i="1"/>
  <c r="M2046" i="1"/>
  <c r="N2046" i="1" s="1"/>
  <c r="E2051" i="1"/>
  <c r="F2051" i="1" s="1"/>
  <c r="I2048" i="1" l="1"/>
  <c r="J2048" i="1" s="1"/>
  <c r="K2048" i="1" s="1"/>
  <c r="L2048" i="1" s="1"/>
  <c r="G2050" i="1"/>
  <c r="H2049" i="1"/>
  <c r="M2047" i="1"/>
  <c r="N2047" i="1" s="1"/>
  <c r="E2052" i="1"/>
  <c r="F2052" i="1" s="1"/>
  <c r="I2049" i="1" l="1"/>
  <c r="J2049" i="1" s="1"/>
  <c r="K2049" i="1" s="1"/>
  <c r="L2049" i="1" s="1"/>
  <c r="G2051" i="1"/>
  <c r="H2050" i="1"/>
  <c r="M2048" i="1"/>
  <c r="N2048" i="1" s="1"/>
  <c r="E2053" i="1"/>
  <c r="F2053" i="1" s="1"/>
  <c r="I2050" i="1" l="1"/>
  <c r="J2050" i="1" s="1"/>
  <c r="K2050" i="1" s="1"/>
  <c r="L2050" i="1" s="1"/>
  <c r="M2049" i="1"/>
  <c r="N2049" i="1" s="1"/>
  <c r="G2052" i="1"/>
  <c r="H2051" i="1"/>
  <c r="E2054" i="1"/>
  <c r="F2054" i="1" s="1"/>
  <c r="I2051" i="1" l="1"/>
  <c r="J2051" i="1" s="1"/>
  <c r="K2051" i="1" s="1"/>
  <c r="L2051" i="1" s="1"/>
  <c r="M2051" i="1" s="1"/>
  <c r="N2051" i="1" s="1"/>
  <c r="M2050" i="1"/>
  <c r="N2050" i="1" s="1"/>
  <c r="G2053" i="1"/>
  <c r="H2052" i="1"/>
  <c r="E2055" i="1"/>
  <c r="F2055" i="1" s="1"/>
  <c r="I2052" i="1" l="1"/>
  <c r="J2052" i="1" s="1"/>
  <c r="K2052" i="1" s="1"/>
  <c r="L2052" i="1" s="1"/>
  <c r="M2052" i="1" s="1"/>
  <c r="N2052" i="1" s="1"/>
  <c r="G2054" i="1"/>
  <c r="H2053" i="1"/>
  <c r="E2056" i="1"/>
  <c r="F2056" i="1" s="1"/>
  <c r="I2053" i="1" l="1"/>
  <c r="J2053" i="1" s="1"/>
  <c r="K2053" i="1" s="1"/>
  <c r="L2053" i="1" s="1"/>
  <c r="M2053" i="1" s="1"/>
  <c r="N2053" i="1" s="1"/>
  <c r="G2055" i="1"/>
  <c r="H2054" i="1"/>
  <c r="E2057" i="1"/>
  <c r="F2057" i="1" s="1"/>
  <c r="I2054" i="1" l="1"/>
  <c r="J2054" i="1" s="1"/>
  <c r="K2054" i="1" s="1"/>
  <c r="L2054" i="1" s="1"/>
  <c r="M2054" i="1" s="1"/>
  <c r="N2054" i="1" s="1"/>
  <c r="G2056" i="1"/>
  <c r="H2055" i="1"/>
  <c r="E2058" i="1"/>
  <c r="F2058" i="1" s="1"/>
  <c r="I2055" i="1" l="1"/>
  <c r="J2055" i="1" s="1"/>
  <c r="K2055" i="1" s="1"/>
  <c r="L2055" i="1" s="1"/>
  <c r="M2055" i="1" s="1"/>
  <c r="N2055" i="1" s="1"/>
  <c r="G2057" i="1"/>
  <c r="H2056" i="1"/>
  <c r="E2059" i="1"/>
  <c r="F2059" i="1" s="1"/>
  <c r="I2056" i="1" l="1"/>
  <c r="J2056" i="1" s="1"/>
  <c r="K2056" i="1" s="1"/>
  <c r="L2056" i="1" s="1"/>
  <c r="M2056" i="1" s="1"/>
  <c r="N2056" i="1" s="1"/>
  <c r="G2058" i="1"/>
  <c r="H2057" i="1"/>
  <c r="E2060" i="1"/>
  <c r="F2060" i="1" s="1"/>
  <c r="I2057" i="1" l="1"/>
  <c r="J2057" i="1" s="1"/>
  <c r="G2059" i="1"/>
  <c r="H2058" i="1"/>
  <c r="E2061" i="1"/>
  <c r="F2061" i="1" s="1"/>
  <c r="I2058" i="1" l="1"/>
  <c r="J2058" i="1" s="1"/>
  <c r="K2058" i="1" s="1"/>
  <c r="L2058" i="1" s="1"/>
  <c r="G2060" i="1"/>
  <c r="H2059" i="1"/>
  <c r="K2057" i="1"/>
  <c r="L2057" i="1" s="1"/>
  <c r="M2057" i="1" s="1"/>
  <c r="N2057" i="1" s="1"/>
  <c r="E2062" i="1"/>
  <c r="F2062" i="1" s="1"/>
  <c r="I2059" i="1" l="1"/>
  <c r="J2059" i="1" s="1"/>
  <c r="K2059" i="1" s="1"/>
  <c r="L2059" i="1" s="1"/>
  <c r="G2061" i="1"/>
  <c r="H2060" i="1"/>
  <c r="M2058" i="1"/>
  <c r="N2058" i="1" s="1"/>
  <c r="E2063" i="1"/>
  <c r="F2063" i="1" s="1"/>
  <c r="I2060" i="1" l="1"/>
  <c r="J2060" i="1" s="1"/>
  <c r="K2060" i="1" s="1"/>
  <c r="L2060" i="1" s="1"/>
  <c r="G2062" i="1"/>
  <c r="H2061" i="1"/>
  <c r="M2059" i="1"/>
  <c r="N2059" i="1" s="1"/>
  <c r="E2064" i="1"/>
  <c r="F2064" i="1" s="1"/>
  <c r="I2061" i="1" l="1"/>
  <c r="J2061" i="1" s="1"/>
  <c r="K2061" i="1" s="1"/>
  <c r="L2061" i="1" s="1"/>
  <c r="G2063" i="1"/>
  <c r="H2062" i="1"/>
  <c r="M2060" i="1"/>
  <c r="N2060" i="1" s="1"/>
  <c r="E2065" i="1"/>
  <c r="F2065" i="1" s="1"/>
  <c r="I2062" i="1" l="1"/>
  <c r="J2062" i="1" s="1"/>
  <c r="K2062" i="1" s="1"/>
  <c r="L2062" i="1" s="1"/>
  <c r="G2064" i="1"/>
  <c r="H2063" i="1"/>
  <c r="M2061" i="1"/>
  <c r="N2061" i="1" s="1"/>
  <c r="E2066" i="1"/>
  <c r="F2066" i="1" s="1"/>
  <c r="I2063" i="1" l="1"/>
  <c r="J2063" i="1" s="1"/>
  <c r="K2063" i="1" s="1"/>
  <c r="L2063" i="1" s="1"/>
  <c r="G2065" i="1"/>
  <c r="H2064" i="1"/>
  <c r="M2062" i="1"/>
  <c r="N2062" i="1" s="1"/>
  <c r="E2067" i="1"/>
  <c r="F2067" i="1" s="1"/>
  <c r="I2064" i="1" l="1"/>
  <c r="J2064" i="1" s="1"/>
  <c r="K2064" i="1" s="1"/>
  <c r="L2064" i="1" s="1"/>
  <c r="M2063" i="1"/>
  <c r="N2063" i="1" s="1"/>
  <c r="G2066" i="1"/>
  <c r="H2065" i="1"/>
  <c r="E2068" i="1"/>
  <c r="F2068" i="1" s="1"/>
  <c r="I2065" i="1" l="1"/>
  <c r="J2065" i="1" s="1"/>
  <c r="K2065" i="1" s="1"/>
  <c r="L2065" i="1" s="1"/>
  <c r="M2064" i="1"/>
  <c r="N2064" i="1" s="1"/>
  <c r="G2067" i="1"/>
  <c r="H2066" i="1"/>
  <c r="E2069" i="1"/>
  <c r="F2069" i="1" s="1"/>
  <c r="I2066" i="1" l="1"/>
  <c r="J2066" i="1" s="1"/>
  <c r="K2066" i="1" s="1"/>
  <c r="L2066" i="1" s="1"/>
  <c r="M2065" i="1"/>
  <c r="N2065" i="1" s="1"/>
  <c r="G2068" i="1"/>
  <c r="H2067" i="1"/>
  <c r="E2070" i="1"/>
  <c r="F2070" i="1" s="1"/>
  <c r="I2067" i="1" l="1"/>
  <c r="J2067" i="1" s="1"/>
  <c r="K2067" i="1" s="1"/>
  <c r="L2067" i="1" s="1"/>
  <c r="M2066" i="1"/>
  <c r="N2066" i="1" s="1"/>
  <c r="G2069" i="1"/>
  <c r="H2068" i="1"/>
  <c r="E2071" i="1"/>
  <c r="F2071" i="1" s="1"/>
  <c r="I2068" i="1" l="1"/>
  <c r="J2068" i="1" s="1"/>
  <c r="K2068" i="1" s="1"/>
  <c r="L2068" i="1" s="1"/>
  <c r="M2068" i="1" s="1"/>
  <c r="M2067" i="1"/>
  <c r="N2067" i="1" s="1"/>
  <c r="G2070" i="1"/>
  <c r="H2069" i="1"/>
  <c r="E2072" i="1"/>
  <c r="F2072" i="1" s="1"/>
  <c r="I2069" i="1" l="1"/>
  <c r="J2069" i="1" s="1"/>
  <c r="K2069" i="1" s="1"/>
  <c r="L2069" i="1" s="1"/>
  <c r="M2069" i="1" s="1"/>
  <c r="G2071" i="1"/>
  <c r="H2070" i="1"/>
  <c r="N2068" i="1"/>
  <c r="E2073" i="1"/>
  <c r="F2073" i="1" s="1"/>
  <c r="I2070" i="1" l="1"/>
  <c r="J2070" i="1" s="1"/>
  <c r="K2070" i="1" s="1"/>
  <c r="L2070" i="1" s="1"/>
  <c r="M2070" i="1" s="1"/>
  <c r="G2072" i="1"/>
  <c r="H2071" i="1"/>
  <c r="N2069" i="1"/>
  <c r="E2074" i="1"/>
  <c r="F2074" i="1" s="1"/>
  <c r="I2071" i="1" l="1"/>
  <c r="J2071" i="1" s="1"/>
  <c r="K2071" i="1" s="1"/>
  <c r="L2071" i="1" s="1"/>
  <c r="M2071" i="1" s="1"/>
  <c r="G2073" i="1"/>
  <c r="H2072" i="1"/>
  <c r="N2070" i="1"/>
  <c r="E2075" i="1"/>
  <c r="F2075" i="1" s="1"/>
  <c r="I2072" i="1" l="1"/>
  <c r="J2072" i="1" s="1"/>
  <c r="K2072" i="1" s="1"/>
  <c r="L2072" i="1" s="1"/>
  <c r="M2072" i="1" s="1"/>
  <c r="G2074" i="1"/>
  <c r="H2073" i="1"/>
  <c r="N2071" i="1"/>
  <c r="E2076" i="1"/>
  <c r="F2076" i="1" s="1"/>
  <c r="I2073" i="1" l="1"/>
  <c r="J2073" i="1" s="1"/>
  <c r="K2073" i="1" s="1"/>
  <c r="L2073" i="1" s="1"/>
  <c r="M2073" i="1" s="1"/>
  <c r="G2075" i="1"/>
  <c r="H2074" i="1"/>
  <c r="N2072" i="1"/>
  <c r="E2077" i="1"/>
  <c r="F2077" i="1" s="1"/>
  <c r="I2074" i="1" l="1"/>
  <c r="J2074" i="1" s="1"/>
  <c r="K2074" i="1" s="1"/>
  <c r="L2074" i="1" s="1"/>
  <c r="M2074" i="1" s="1"/>
  <c r="G2076" i="1"/>
  <c r="H2075" i="1"/>
  <c r="N2073" i="1"/>
  <c r="E2078" i="1"/>
  <c r="F2078" i="1" s="1"/>
  <c r="I2075" i="1" l="1"/>
  <c r="J2075" i="1" s="1"/>
  <c r="K2075" i="1" s="1"/>
  <c r="L2075" i="1" s="1"/>
  <c r="M2075" i="1" s="1"/>
  <c r="G2077" i="1"/>
  <c r="H2076" i="1"/>
  <c r="N2074" i="1"/>
  <c r="E2079" i="1"/>
  <c r="F2079" i="1" s="1"/>
  <c r="I2076" i="1" l="1"/>
  <c r="J2076" i="1" s="1"/>
  <c r="K2076" i="1" s="1"/>
  <c r="L2076" i="1" s="1"/>
  <c r="M2076" i="1" s="1"/>
  <c r="N2076" i="1" s="1"/>
  <c r="G2078" i="1"/>
  <c r="H2077" i="1"/>
  <c r="N2075" i="1"/>
  <c r="E2080" i="1"/>
  <c r="F2080" i="1" s="1"/>
  <c r="I2077" i="1" l="1"/>
  <c r="J2077" i="1" s="1"/>
  <c r="K2077" i="1" s="1"/>
  <c r="L2077" i="1" s="1"/>
  <c r="M2077" i="1" s="1"/>
  <c r="N2077" i="1" s="1"/>
  <c r="G2079" i="1"/>
  <c r="H2078" i="1"/>
  <c r="E2081" i="1"/>
  <c r="F2081" i="1" s="1"/>
  <c r="I2078" i="1" l="1"/>
  <c r="J2078" i="1" s="1"/>
  <c r="K2078" i="1" s="1"/>
  <c r="L2078" i="1" s="1"/>
  <c r="M2078" i="1" s="1"/>
  <c r="G2080" i="1"/>
  <c r="H2079" i="1"/>
  <c r="E2082" i="1"/>
  <c r="F2082" i="1" s="1"/>
  <c r="I2079" i="1" l="1"/>
  <c r="J2079" i="1" s="1"/>
  <c r="K2079" i="1" s="1"/>
  <c r="L2079" i="1" s="1"/>
  <c r="M2079" i="1" s="1"/>
  <c r="G2081" i="1"/>
  <c r="H2080" i="1"/>
  <c r="N2078" i="1"/>
  <c r="E2083" i="1"/>
  <c r="F2083" i="1" s="1"/>
  <c r="I2080" i="1" l="1"/>
  <c r="J2080" i="1" s="1"/>
  <c r="K2080" i="1" s="1"/>
  <c r="L2080" i="1" s="1"/>
  <c r="M2080" i="1" s="1"/>
  <c r="N2080" i="1" s="1"/>
  <c r="G2082" i="1"/>
  <c r="H2081" i="1"/>
  <c r="N2079" i="1"/>
  <c r="E2084" i="1"/>
  <c r="F2084" i="1" s="1"/>
  <c r="I2081" i="1" l="1"/>
  <c r="J2081" i="1" s="1"/>
  <c r="K2081" i="1" s="1"/>
  <c r="L2081" i="1" s="1"/>
  <c r="M2081" i="1" s="1"/>
  <c r="G2083" i="1"/>
  <c r="H2082" i="1"/>
  <c r="E2085" i="1"/>
  <c r="F2085" i="1" s="1"/>
  <c r="I2082" i="1" l="1"/>
  <c r="J2082" i="1" s="1"/>
  <c r="K2082" i="1" s="1"/>
  <c r="L2082" i="1" s="1"/>
  <c r="M2082" i="1" s="1"/>
  <c r="N2082" i="1" s="1"/>
  <c r="G2084" i="1"/>
  <c r="H2083" i="1"/>
  <c r="N2081" i="1"/>
  <c r="E2086" i="1"/>
  <c r="F2086" i="1" s="1"/>
  <c r="I2083" i="1" l="1"/>
  <c r="J2083" i="1" s="1"/>
  <c r="K2083" i="1" s="1"/>
  <c r="L2083" i="1" s="1"/>
  <c r="M2083" i="1" s="1"/>
  <c r="G2085" i="1"/>
  <c r="H2084" i="1"/>
  <c r="E2087" i="1"/>
  <c r="F2087" i="1" s="1"/>
  <c r="I2084" i="1" l="1"/>
  <c r="J2084" i="1" s="1"/>
  <c r="K2084" i="1" s="1"/>
  <c r="L2084" i="1" s="1"/>
  <c r="M2084" i="1" s="1"/>
  <c r="N2084" i="1" s="1"/>
  <c r="G2086" i="1"/>
  <c r="H2085" i="1"/>
  <c r="N2083" i="1"/>
  <c r="E2088" i="1"/>
  <c r="F2088" i="1" s="1"/>
  <c r="I2085" i="1" l="1"/>
  <c r="J2085" i="1" s="1"/>
  <c r="K2085" i="1" s="1"/>
  <c r="L2085" i="1" s="1"/>
  <c r="M2085" i="1" s="1"/>
  <c r="G2087" i="1"/>
  <c r="H2086" i="1"/>
  <c r="E2089" i="1"/>
  <c r="F2089" i="1" s="1"/>
  <c r="I2086" i="1" l="1"/>
  <c r="J2086" i="1" s="1"/>
  <c r="K2086" i="1" s="1"/>
  <c r="L2086" i="1" s="1"/>
  <c r="M2086" i="1" s="1"/>
  <c r="N2086" i="1" s="1"/>
  <c r="G2088" i="1"/>
  <c r="H2087" i="1"/>
  <c r="N2085" i="1"/>
  <c r="E2090" i="1"/>
  <c r="F2090" i="1" s="1"/>
  <c r="I2087" i="1" l="1"/>
  <c r="J2087" i="1" s="1"/>
  <c r="K2087" i="1" s="1"/>
  <c r="L2087" i="1" s="1"/>
  <c r="M2087" i="1" s="1"/>
  <c r="G2089" i="1"/>
  <c r="H2088" i="1"/>
  <c r="E2091" i="1"/>
  <c r="F2091" i="1" s="1"/>
  <c r="I2088" i="1" l="1"/>
  <c r="J2088" i="1" s="1"/>
  <c r="K2088" i="1" s="1"/>
  <c r="L2088" i="1" s="1"/>
  <c r="M2088" i="1" s="1"/>
  <c r="N2088" i="1" s="1"/>
  <c r="G2090" i="1"/>
  <c r="H2089" i="1"/>
  <c r="N2087" i="1"/>
  <c r="E2092" i="1"/>
  <c r="F2092" i="1" s="1"/>
  <c r="I2089" i="1" l="1"/>
  <c r="J2089" i="1" s="1"/>
  <c r="K2089" i="1" s="1"/>
  <c r="L2089" i="1" s="1"/>
  <c r="M2089" i="1" s="1"/>
  <c r="G2091" i="1"/>
  <c r="H2090" i="1"/>
  <c r="E2093" i="1"/>
  <c r="F2093" i="1" s="1"/>
  <c r="I2090" i="1" l="1"/>
  <c r="J2090" i="1" s="1"/>
  <c r="K2090" i="1" s="1"/>
  <c r="L2090" i="1" s="1"/>
  <c r="M2090" i="1" s="1"/>
  <c r="G2092" i="1"/>
  <c r="H2091" i="1"/>
  <c r="N2089" i="1"/>
  <c r="E2094" i="1"/>
  <c r="F2094" i="1" s="1"/>
  <c r="I2091" i="1" l="1"/>
  <c r="J2091" i="1" s="1"/>
  <c r="K2091" i="1" s="1"/>
  <c r="L2091" i="1" s="1"/>
  <c r="M2091" i="1" s="1"/>
  <c r="N2091" i="1" s="1"/>
  <c r="G2093" i="1"/>
  <c r="H2092" i="1"/>
  <c r="N2090" i="1"/>
  <c r="E2095" i="1"/>
  <c r="F2095" i="1" s="1"/>
  <c r="I2092" i="1" l="1"/>
  <c r="J2092" i="1" s="1"/>
  <c r="K2092" i="1" s="1"/>
  <c r="L2092" i="1" s="1"/>
  <c r="M2092" i="1" s="1"/>
  <c r="N2092" i="1" s="1"/>
  <c r="G2094" i="1"/>
  <c r="H2093" i="1"/>
  <c r="E2096" i="1"/>
  <c r="F2096" i="1" s="1"/>
  <c r="I2093" i="1" l="1"/>
  <c r="J2093" i="1" s="1"/>
  <c r="K2093" i="1" s="1"/>
  <c r="L2093" i="1" s="1"/>
  <c r="M2093" i="1" s="1"/>
  <c r="N2093" i="1" s="1"/>
  <c r="G2095" i="1"/>
  <c r="H2094" i="1"/>
  <c r="E2097" i="1"/>
  <c r="F2097" i="1" s="1"/>
  <c r="I2094" i="1" l="1"/>
  <c r="J2094" i="1" s="1"/>
  <c r="K2094" i="1" s="1"/>
  <c r="L2094" i="1" s="1"/>
  <c r="M2094" i="1" s="1"/>
  <c r="N2094" i="1" s="1"/>
  <c r="G2096" i="1"/>
  <c r="H2095" i="1"/>
  <c r="E2098" i="1"/>
  <c r="F2098" i="1" s="1"/>
  <c r="I2095" i="1" l="1"/>
  <c r="J2095" i="1" s="1"/>
  <c r="K2095" i="1" s="1"/>
  <c r="L2095" i="1" s="1"/>
  <c r="M2095" i="1" s="1"/>
  <c r="G2097" i="1"/>
  <c r="H2096" i="1"/>
  <c r="E2099" i="1"/>
  <c r="F2099" i="1" s="1"/>
  <c r="I2096" i="1" l="1"/>
  <c r="J2096" i="1" s="1"/>
  <c r="K2096" i="1" s="1"/>
  <c r="L2096" i="1" s="1"/>
  <c r="M2096" i="1" s="1"/>
  <c r="N2096" i="1" s="1"/>
  <c r="G2098" i="1"/>
  <c r="H2097" i="1"/>
  <c r="N2095" i="1"/>
  <c r="E2100" i="1"/>
  <c r="F2100" i="1" s="1"/>
  <c r="I2097" i="1" l="1"/>
  <c r="J2097" i="1" s="1"/>
  <c r="K2097" i="1" s="1"/>
  <c r="L2097" i="1" s="1"/>
  <c r="M2097" i="1" s="1"/>
  <c r="N2097" i="1" s="1"/>
  <c r="G2099" i="1"/>
  <c r="H2098" i="1"/>
  <c r="E2101" i="1"/>
  <c r="F2101" i="1" s="1"/>
  <c r="I2098" i="1" l="1"/>
  <c r="J2098" i="1" s="1"/>
  <c r="K2098" i="1" s="1"/>
  <c r="L2098" i="1" s="1"/>
  <c r="M2098" i="1" s="1"/>
  <c r="N2098" i="1" s="1"/>
  <c r="G2100" i="1"/>
  <c r="H2099" i="1"/>
  <c r="E2102" i="1"/>
  <c r="F2102" i="1" s="1"/>
  <c r="I2099" i="1" l="1"/>
  <c r="J2099" i="1" s="1"/>
  <c r="K2099" i="1" s="1"/>
  <c r="L2099" i="1" s="1"/>
  <c r="M2099" i="1" s="1"/>
  <c r="N2099" i="1" s="1"/>
  <c r="G2101" i="1"/>
  <c r="H2100" i="1"/>
  <c r="E2103" i="1"/>
  <c r="F2103" i="1" s="1"/>
  <c r="I2100" i="1" l="1"/>
  <c r="J2100" i="1" s="1"/>
  <c r="K2100" i="1" s="1"/>
  <c r="L2100" i="1" s="1"/>
  <c r="M2100" i="1" s="1"/>
  <c r="N2100" i="1" s="1"/>
  <c r="G2102" i="1"/>
  <c r="H2101" i="1"/>
  <c r="E2104" i="1"/>
  <c r="F2104" i="1" s="1"/>
  <c r="I2101" i="1" l="1"/>
  <c r="J2101" i="1" s="1"/>
  <c r="K2101" i="1" s="1"/>
  <c r="L2101" i="1" s="1"/>
  <c r="M2101" i="1" s="1"/>
  <c r="N2101" i="1" s="1"/>
  <c r="G2103" i="1"/>
  <c r="H2102" i="1"/>
  <c r="E2105" i="1"/>
  <c r="F2105" i="1" s="1"/>
  <c r="I2102" i="1" l="1"/>
  <c r="J2102" i="1" s="1"/>
  <c r="K2102" i="1" s="1"/>
  <c r="L2102" i="1" s="1"/>
  <c r="M2102" i="1" s="1"/>
  <c r="G2104" i="1"/>
  <c r="H2103" i="1"/>
  <c r="E2106" i="1"/>
  <c r="F2106" i="1" s="1"/>
  <c r="I2103" i="1" l="1"/>
  <c r="J2103" i="1" s="1"/>
  <c r="K2103" i="1" s="1"/>
  <c r="L2103" i="1" s="1"/>
  <c r="M2103" i="1" s="1"/>
  <c r="G2105" i="1"/>
  <c r="H2104" i="1"/>
  <c r="N2102" i="1"/>
  <c r="E2107" i="1"/>
  <c r="F2107" i="1" s="1"/>
  <c r="I2104" i="1" l="1"/>
  <c r="J2104" i="1" s="1"/>
  <c r="K2104" i="1" s="1"/>
  <c r="L2104" i="1" s="1"/>
  <c r="M2104" i="1" s="1"/>
  <c r="N2104" i="1" s="1"/>
  <c r="G2106" i="1"/>
  <c r="H2105" i="1"/>
  <c r="N2103" i="1"/>
  <c r="E2108" i="1"/>
  <c r="F2108" i="1" s="1"/>
  <c r="I2105" i="1" l="1"/>
  <c r="J2105" i="1" s="1"/>
  <c r="K2105" i="1" s="1"/>
  <c r="L2105" i="1" s="1"/>
  <c r="M2105" i="1" s="1"/>
  <c r="N2105" i="1" s="1"/>
  <c r="G2107" i="1"/>
  <c r="H2106" i="1"/>
  <c r="E2109" i="1"/>
  <c r="F2109" i="1" s="1"/>
  <c r="I2106" i="1" l="1"/>
  <c r="J2106" i="1" s="1"/>
  <c r="K2106" i="1" s="1"/>
  <c r="L2106" i="1" s="1"/>
  <c r="M2106" i="1" s="1"/>
  <c r="N2106" i="1" s="1"/>
  <c r="G2108" i="1"/>
  <c r="H2107" i="1"/>
  <c r="E2110" i="1"/>
  <c r="F2110" i="1" s="1"/>
  <c r="I2107" i="1" l="1"/>
  <c r="J2107" i="1" s="1"/>
  <c r="K2107" i="1" s="1"/>
  <c r="L2107" i="1" s="1"/>
  <c r="M2107" i="1" s="1"/>
  <c r="N2107" i="1" s="1"/>
  <c r="G2109" i="1"/>
  <c r="H2108" i="1"/>
  <c r="E2111" i="1"/>
  <c r="F2111" i="1" s="1"/>
  <c r="I2108" i="1" l="1"/>
  <c r="J2108" i="1" s="1"/>
  <c r="K2108" i="1" s="1"/>
  <c r="L2108" i="1" s="1"/>
  <c r="M2108" i="1" s="1"/>
  <c r="N2108" i="1" s="1"/>
  <c r="G2110" i="1"/>
  <c r="H2109" i="1"/>
  <c r="E2112" i="1"/>
  <c r="F2112" i="1" s="1"/>
  <c r="I2109" i="1" l="1"/>
  <c r="J2109" i="1" s="1"/>
  <c r="K2109" i="1" s="1"/>
  <c r="L2109" i="1" s="1"/>
  <c r="M2109" i="1" s="1"/>
  <c r="G2111" i="1"/>
  <c r="H2110" i="1"/>
  <c r="E2113" i="1"/>
  <c r="F2113" i="1" s="1"/>
  <c r="I2110" i="1" l="1"/>
  <c r="J2110" i="1" s="1"/>
  <c r="K2110" i="1" s="1"/>
  <c r="L2110" i="1" s="1"/>
  <c r="M2110" i="1" s="1"/>
  <c r="G2112" i="1"/>
  <c r="H2111" i="1"/>
  <c r="N2109" i="1"/>
  <c r="E2114" i="1"/>
  <c r="F2114" i="1" s="1"/>
  <c r="I2111" i="1" l="1"/>
  <c r="J2111" i="1" s="1"/>
  <c r="K2111" i="1" s="1"/>
  <c r="L2111" i="1" s="1"/>
  <c r="M2111" i="1" s="1"/>
  <c r="N2111" i="1" s="1"/>
  <c r="G2113" i="1"/>
  <c r="H2112" i="1"/>
  <c r="N2110" i="1"/>
  <c r="E2115" i="1"/>
  <c r="F2115" i="1" s="1"/>
  <c r="I2112" i="1" l="1"/>
  <c r="J2112" i="1" s="1"/>
  <c r="K2112" i="1" s="1"/>
  <c r="L2112" i="1" s="1"/>
  <c r="M2112" i="1" s="1"/>
  <c r="G2114" i="1"/>
  <c r="H2113" i="1"/>
  <c r="E2116" i="1"/>
  <c r="F2116" i="1" s="1"/>
  <c r="I2113" i="1" l="1"/>
  <c r="J2113" i="1" s="1"/>
  <c r="K2113" i="1" s="1"/>
  <c r="L2113" i="1" s="1"/>
  <c r="M2113" i="1" s="1"/>
  <c r="N2113" i="1" s="1"/>
  <c r="G2115" i="1"/>
  <c r="H2114" i="1"/>
  <c r="N2112" i="1"/>
  <c r="E2117" i="1"/>
  <c r="F2117" i="1" s="1"/>
  <c r="I2114" i="1" l="1"/>
  <c r="J2114" i="1" s="1"/>
  <c r="K2114" i="1" s="1"/>
  <c r="L2114" i="1" s="1"/>
  <c r="M2114" i="1" s="1"/>
  <c r="G2116" i="1"/>
  <c r="H2115" i="1"/>
  <c r="E2118" i="1"/>
  <c r="F2118" i="1" s="1"/>
  <c r="I2115" i="1" l="1"/>
  <c r="J2115" i="1" s="1"/>
  <c r="K2115" i="1" s="1"/>
  <c r="L2115" i="1" s="1"/>
  <c r="M2115" i="1" s="1"/>
  <c r="N2115" i="1" s="1"/>
  <c r="G2117" i="1"/>
  <c r="H2116" i="1"/>
  <c r="N2114" i="1"/>
  <c r="E2119" i="1"/>
  <c r="F2119" i="1" s="1"/>
  <c r="I2116" i="1" l="1"/>
  <c r="J2116" i="1" s="1"/>
  <c r="K2116" i="1" s="1"/>
  <c r="L2116" i="1" s="1"/>
  <c r="M2116" i="1" s="1"/>
  <c r="G2118" i="1"/>
  <c r="H2117" i="1"/>
  <c r="E2120" i="1"/>
  <c r="F2120" i="1" s="1"/>
  <c r="I2117" i="1" l="1"/>
  <c r="J2117" i="1" s="1"/>
  <c r="K2117" i="1" s="1"/>
  <c r="L2117" i="1" s="1"/>
  <c r="M2117" i="1" s="1"/>
  <c r="N2117" i="1" s="1"/>
  <c r="G2119" i="1"/>
  <c r="H2118" i="1"/>
  <c r="N2116" i="1"/>
  <c r="E2121" i="1"/>
  <c r="F2121" i="1" s="1"/>
  <c r="I2118" i="1" l="1"/>
  <c r="J2118" i="1" s="1"/>
  <c r="K2118" i="1" s="1"/>
  <c r="L2118" i="1" s="1"/>
  <c r="M2118" i="1" s="1"/>
  <c r="G2120" i="1"/>
  <c r="H2119" i="1"/>
  <c r="E2122" i="1"/>
  <c r="F2122" i="1" s="1"/>
  <c r="I2119" i="1" l="1"/>
  <c r="J2119" i="1" s="1"/>
  <c r="K2119" i="1" s="1"/>
  <c r="L2119" i="1" s="1"/>
  <c r="M2119" i="1" s="1"/>
  <c r="N2119" i="1" s="1"/>
  <c r="G2121" i="1"/>
  <c r="H2120" i="1"/>
  <c r="N2118" i="1"/>
  <c r="E2123" i="1"/>
  <c r="F2123" i="1" s="1"/>
  <c r="I2120" i="1" l="1"/>
  <c r="J2120" i="1" s="1"/>
  <c r="K2120" i="1" s="1"/>
  <c r="L2120" i="1" s="1"/>
  <c r="M2120" i="1" s="1"/>
  <c r="G2122" i="1"/>
  <c r="H2121" i="1"/>
  <c r="E2124" i="1"/>
  <c r="F2124" i="1" s="1"/>
  <c r="I2121" i="1" l="1"/>
  <c r="J2121" i="1" s="1"/>
  <c r="K2121" i="1" s="1"/>
  <c r="L2121" i="1" s="1"/>
  <c r="M2121" i="1" s="1"/>
  <c r="G2123" i="1"/>
  <c r="H2122" i="1"/>
  <c r="N2120" i="1"/>
  <c r="E2125" i="1"/>
  <c r="F2125" i="1" s="1"/>
  <c r="I2122" i="1" l="1"/>
  <c r="J2122" i="1" s="1"/>
  <c r="K2122" i="1" s="1"/>
  <c r="L2122" i="1" s="1"/>
  <c r="M2122" i="1" s="1"/>
  <c r="G2124" i="1"/>
  <c r="H2123" i="1"/>
  <c r="N2121" i="1"/>
  <c r="E2126" i="1"/>
  <c r="F2126" i="1" s="1"/>
  <c r="I2123" i="1" l="1"/>
  <c r="J2123" i="1" s="1"/>
  <c r="K2123" i="1" s="1"/>
  <c r="L2123" i="1" s="1"/>
  <c r="M2123" i="1" s="1"/>
  <c r="G2125" i="1"/>
  <c r="H2124" i="1"/>
  <c r="N2122" i="1"/>
  <c r="E2127" i="1"/>
  <c r="F2127" i="1" s="1"/>
  <c r="I2124" i="1" l="1"/>
  <c r="J2124" i="1" s="1"/>
  <c r="K2124" i="1" s="1"/>
  <c r="L2124" i="1" s="1"/>
  <c r="M2124" i="1" s="1"/>
  <c r="N2124" i="1" s="1"/>
  <c r="G2126" i="1"/>
  <c r="H2125" i="1"/>
  <c r="N2123" i="1"/>
  <c r="E2128" i="1"/>
  <c r="F2128" i="1" s="1"/>
  <c r="I2125" i="1" l="1"/>
  <c r="J2125" i="1" s="1"/>
  <c r="K2125" i="1" s="1"/>
  <c r="L2125" i="1" s="1"/>
  <c r="M2125" i="1" s="1"/>
  <c r="G2127" i="1"/>
  <c r="H2126" i="1"/>
  <c r="E2129" i="1"/>
  <c r="F2129" i="1" s="1"/>
  <c r="I2126" i="1" l="1"/>
  <c r="J2126" i="1" s="1"/>
  <c r="K2126" i="1" s="1"/>
  <c r="L2126" i="1" s="1"/>
  <c r="M2126" i="1" s="1"/>
  <c r="N2126" i="1" s="1"/>
  <c r="G2128" i="1"/>
  <c r="H2127" i="1"/>
  <c r="N2125" i="1"/>
  <c r="E2130" i="1"/>
  <c r="F2130" i="1" s="1"/>
  <c r="I2127" i="1" l="1"/>
  <c r="J2127" i="1" s="1"/>
  <c r="K2127" i="1" s="1"/>
  <c r="L2127" i="1" s="1"/>
  <c r="M2127" i="1" s="1"/>
  <c r="N2127" i="1" s="1"/>
  <c r="G2129" i="1"/>
  <c r="H2128" i="1"/>
  <c r="E2131" i="1"/>
  <c r="F2131" i="1" s="1"/>
  <c r="I2128" i="1" l="1"/>
  <c r="J2128" i="1" s="1"/>
  <c r="K2128" i="1" s="1"/>
  <c r="L2128" i="1" s="1"/>
  <c r="M2128" i="1" s="1"/>
  <c r="N2128" i="1" s="1"/>
  <c r="G2130" i="1"/>
  <c r="H2129" i="1"/>
  <c r="E2132" i="1"/>
  <c r="F2132" i="1" s="1"/>
  <c r="I2129" i="1" l="1"/>
  <c r="J2129" i="1" s="1"/>
  <c r="K2129" i="1" s="1"/>
  <c r="L2129" i="1" s="1"/>
  <c r="M2129" i="1" s="1"/>
  <c r="G2131" i="1"/>
  <c r="H2130" i="1"/>
  <c r="E2133" i="1"/>
  <c r="F2133" i="1" s="1"/>
  <c r="I2130" i="1" l="1"/>
  <c r="J2130" i="1" s="1"/>
  <c r="K2130" i="1" s="1"/>
  <c r="L2130" i="1" s="1"/>
  <c r="M2130" i="1" s="1"/>
  <c r="N2130" i="1" s="1"/>
  <c r="G2132" i="1"/>
  <c r="H2131" i="1"/>
  <c r="N2129" i="1"/>
  <c r="E2134" i="1"/>
  <c r="F2134" i="1" s="1"/>
  <c r="I2131" i="1" l="1"/>
  <c r="J2131" i="1" s="1"/>
  <c r="K2131" i="1" s="1"/>
  <c r="L2131" i="1" s="1"/>
  <c r="M2131" i="1" s="1"/>
  <c r="N2131" i="1" s="1"/>
  <c r="G2133" i="1"/>
  <c r="H2132" i="1"/>
  <c r="E2135" i="1"/>
  <c r="F2135" i="1" s="1"/>
  <c r="I2132" i="1" l="1"/>
  <c r="J2132" i="1" s="1"/>
  <c r="K2132" i="1" s="1"/>
  <c r="L2132" i="1" s="1"/>
  <c r="M2132" i="1" s="1"/>
  <c r="G2134" i="1"/>
  <c r="H2133" i="1"/>
  <c r="E2136" i="1"/>
  <c r="F2136" i="1" s="1"/>
  <c r="I2133" i="1" l="1"/>
  <c r="J2133" i="1" s="1"/>
  <c r="K2133" i="1" s="1"/>
  <c r="L2133" i="1" s="1"/>
  <c r="M2133" i="1" s="1"/>
  <c r="G2135" i="1"/>
  <c r="H2134" i="1"/>
  <c r="N2132" i="1"/>
  <c r="E2137" i="1"/>
  <c r="F2137" i="1" s="1"/>
  <c r="I2134" i="1" l="1"/>
  <c r="J2134" i="1" s="1"/>
  <c r="K2134" i="1" s="1"/>
  <c r="L2134" i="1" s="1"/>
  <c r="M2134" i="1" s="1"/>
  <c r="N2134" i="1" s="1"/>
  <c r="G2136" i="1"/>
  <c r="H2135" i="1"/>
  <c r="N2133" i="1"/>
  <c r="E2138" i="1"/>
  <c r="F2138" i="1" s="1"/>
  <c r="I2135" i="1" l="1"/>
  <c r="J2135" i="1" s="1"/>
  <c r="K2135" i="1" s="1"/>
  <c r="L2135" i="1" s="1"/>
  <c r="M2135" i="1" s="1"/>
  <c r="G2137" i="1"/>
  <c r="H2136" i="1"/>
  <c r="E2139" i="1"/>
  <c r="F2139" i="1" s="1"/>
  <c r="I2136" i="1" l="1"/>
  <c r="J2136" i="1" s="1"/>
  <c r="K2136" i="1" s="1"/>
  <c r="L2136" i="1" s="1"/>
  <c r="M2136" i="1" s="1"/>
  <c r="N2136" i="1" s="1"/>
  <c r="G2138" i="1"/>
  <c r="H2137" i="1"/>
  <c r="N2135" i="1"/>
  <c r="E2140" i="1"/>
  <c r="F2140" i="1" s="1"/>
  <c r="I2137" i="1" l="1"/>
  <c r="J2137" i="1" s="1"/>
  <c r="K2137" i="1" s="1"/>
  <c r="L2137" i="1" s="1"/>
  <c r="M2137" i="1" s="1"/>
  <c r="G2139" i="1"/>
  <c r="H2138" i="1"/>
  <c r="E2141" i="1"/>
  <c r="F2141" i="1" s="1"/>
  <c r="I2138" i="1" l="1"/>
  <c r="J2138" i="1" s="1"/>
  <c r="K2138" i="1" s="1"/>
  <c r="L2138" i="1" s="1"/>
  <c r="M2138" i="1" s="1"/>
  <c r="G2140" i="1"/>
  <c r="H2139" i="1"/>
  <c r="N2137" i="1"/>
  <c r="E2142" i="1"/>
  <c r="F2142" i="1" s="1"/>
  <c r="I2139" i="1" l="1"/>
  <c r="J2139" i="1" s="1"/>
  <c r="K2139" i="1" s="1"/>
  <c r="L2139" i="1" s="1"/>
  <c r="M2139" i="1" s="1"/>
  <c r="G2141" i="1"/>
  <c r="H2140" i="1"/>
  <c r="N2138" i="1"/>
  <c r="E2143" i="1"/>
  <c r="F2143" i="1" s="1"/>
  <c r="I2140" i="1" l="1"/>
  <c r="J2140" i="1" s="1"/>
  <c r="G2142" i="1"/>
  <c r="H2141" i="1"/>
  <c r="N2139" i="1"/>
  <c r="E2144" i="1"/>
  <c r="F2144" i="1" s="1"/>
  <c r="I2141" i="1" l="1"/>
  <c r="J2141" i="1" s="1"/>
  <c r="K2141" i="1" s="1"/>
  <c r="L2141" i="1" s="1"/>
  <c r="G2143" i="1"/>
  <c r="H2142" i="1"/>
  <c r="K2140" i="1"/>
  <c r="L2140" i="1" s="1"/>
  <c r="M2140" i="1" s="1"/>
  <c r="N2140" i="1" s="1"/>
  <c r="E2145" i="1"/>
  <c r="F2145" i="1" s="1"/>
  <c r="I2142" i="1" l="1"/>
  <c r="J2142" i="1" s="1"/>
  <c r="K2142" i="1" s="1"/>
  <c r="L2142" i="1" s="1"/>
  <c r="G2144" i="1"/>
  <c r="H2143" i="1"/>
  <c r="M2141" i="1"/>
  <c r="N2141" i="1" s="1"/>
  <c r="E2146" i="1"/>
  <c r="F2146" i="1" s="1"/>
  <c r="I2143" i="1" l="1"/>
  <c r="J2143" i="1" s="1"/>
  <c r="K2143" i="1" s="1"/>
  <c r="L2143" i="1" s="1"/>
  <c r="G2145" i="1"/>
  <c r="H2144" i="1"/>
  <c r="M2142" i="1"/>
  <c r="N2142" i="1" s="1"/>
  <c r="E2147" i="1"/>
  <c r="F2147" i="1" s="1"/>
  <c r="I2144" i="1" l="1"/>
  <c r="J2144" i="1" s="1"/>
  <c r="K2144" i="1" s="1"/>
  <c r="L2144" i="1" s="1"/>
  <c r="G2146" i="1"/>
  <c r="H2145" i="1"/>
  <c r="M2143" i="1"/>
  <c r="N2143" i="1" s="1"/>
  <c r="E2148" i="1"/>
  <c r="F2148" i="1" s="1"/>
  <c r="I2145" i="1" l="1"/>
  <c r="J2145" i="1" s="1"/>
  <c r="K2145" i="1" s="1"/>
  <c r="L2145" i="1" s="1"/>
  <c r="M2145" i="1" s="1"/>
  <c r="N2145" i="1" s="1"/>
  <c r="M2144" i="1"/>
  <c r="N2144" i="1" s="1"/>
  <c r="G2147" i="1"/>
  <c r="H2146" i="1"/>
  <c r="E2149" i="1"/>
  <c r="F2149" i="1" s="1"/>
  <c r="I2146" i="1" l="1"/>
  <c r="J2146" i="1" s="1"/>
  <c r="K2146" i="1" s="1"/>
  <c r="L2146" i="1" s="1"/>
  <c r="M2146" i="1" s="1"/>
  <c r="N2146" i="1" s="1"/>
  <c r="G2148" i="1"/>
  <c r="H2147" i="1"/>
  <c r="E2150" i="1"/>
  <c r="F2150" i="1" s="1"/>
  <c r="I2147" i="1" l="1"/>
  <c r="J2147" i="1" s="1"/>
  <c r="K2147" i="1" s="1"/>
  <c r="L2147" i="1" s="1"/>
  <c r="M2147" i="1" s="1"/>
  <c r="N2147" i="1" s="1"/>
  <c r="G2149" i="1"/>
  <c r="H2148" i="1"/>
  <c r="E2151" i="1"/>
  <c r="F2151" i="1" s="1"/>
  <c r="I2148" i="1" l="1"/>
  <c r="J2148" i="1" s="1"/>
  <c r="K2148" i="1" s="1"/>
  <c r="L2148" i="1" s="1"/>
  <c r="M2148" i="1" s="1"/>
  <c r="G2150" i="1"/>
  <c r="H2149" i="1"/>
  <c r="E2152" i="1"/>
  <c r="F2152" i="1" s="1"/>
  <c r="I2149" i="1" l="1"/>
  <c r="J2149" i="1" s="1"/>
  <c r="K2149" i="1" s="1"/>
  <c r="L2149" i="1" s="1"/>
  <c r="M2149" i="1" s="1"/>
  <c r="G2151" i="1"/>
  <c r="H2150" i="1"/>
  <c r="N2148" i="1"/>
  <c r="E2153" i="1"/>
  <c r="F2153" i="1" s="1"/>
  <c r="I2150" i="1" l="1"/>
  <c r="J2150" i="1" s="1"/>
  <c r="K2150" i="1" s="1"/>
  <c r="L2150" i="1" s="1"/>
  <c r="M2150" i="1" s="1"/>
  <c r="G2152" i="1"/>
  <c r="H2151" i="1"/>
  <c r="N2149" i="1"/>
  <c r="E2154" i="1"/>
  <c r="F2154" i="1" s="1"/>
  <c r="I2151" i="1" l="1"/>
  <c r="J2151" i="1" s="1"/>
  <c r="K2151" i="1" s="1"/>
  <c r="L2151" i="1" s="1"/>
  <c r="M2151" i="1" s="1"/>
  <c r="G2153" i="1"/>
  <c r="H2152" i="1"/>
  <c r="N2150" i="1"/>
  <c r="E2155" i="1"/>
  <c r="F2155" i="1" s="1"/>
  <c r="I2152" i="1" l="1"/>
  <c r="J2152" i="1" s="1"/>
  <c r="K2152" i="1" s="1"/>
  <c r="L2152" i="1" s="1"/>
  <c r="M2152" i="1" s="1"/>
  <c r="G2154" i="1"/>
  <c r="H2153" i="1"/>
  <c r="N2151" i="1"/>
  <c r="E2156" i="1"/>
  <c r="F2156" i="1" s="1"/>
  <c r="I2153" i="1" l="1"/>
  <c r="J2153" i="1" s="1"/>
  <c r="K2153" i="1" s="1"/>
  <c r="L2153" i="1" s="1"/>
  <c r="M2153" i="1" s="1"/>
  <c r="G2155" i="1"/>
  <c r="H2154" i="1"/>
  <c r="N2152" i="1"/>
  <c r="E2157" i="1"/>
  <c r="F2157" i="1" s="1"/>
  <c r="I2154" i="1" l="1"/>
  <c r="J2154" i="1" s="1"/>
  <c r="G2156" i="1"/>
  <c r="H2155" i="1"/>
  <c r="N2153" i="1"/>
  <c r="E2158" i="1"/>
  <c r="F2158" i="1" s="1"/>
  <c r="I2155" i="1" l="1"/>
  <c r="J2155" i="1" s="1"/>
  <c r="K2155" i="1" s="1"/>
  <c r="L2155" i="1" s="1"/>
  <c r="G2157" i="1"/>
  <c r="H2156" i="1"/>
  <c r="K2154" i="1"/>
  <c r="L2154" i="1" s="1"/>
  <c r="M2154" i="1" s="1"/>
  <c r="N2154" i="1" s="1"/>
  <c r="E2159" i="1"/>
  <c r="F2159" i="1" s="1"/>
  <c r="I2156" i="1" l="1"/>
  <c r="J2156" i="1" s="1"/>
  <c r="K2156" i="1" s="1"/>
  <c r="L2156" i="1" s="1"/>
  <c r="G2158" i="1"/>
  <c r="H2157" i="1"/>
  <c r="M2155" i="1"/>
  <c r="N2155" i="1" s="1"/>
  <c r="E2160" i="1"/>
  <c r="F2160" i="1" s="1"/>
  <c r="I2157" i="1" l="1"/>
  <c r="J2157" i="1" s="1"/>
  <c r="K2157" i="1" s="1"/>
  <c r="L2157" i="1" s="1"/>
  <c r="G2159" i="1"/>
  <c r="H2158" i="1"/>
  <c r="M2156" i="1"/>
  <c r="N2156" i="1" s="1"/>
  <c r="E2161" i="1"/>
  <c r="F2161" i="1" s="1"/>
  <c r="I2158" i="1" l="1"/>
  <c r="J2158" i="1" s="1"/>
  <c r="M2157" i="1"/>
  <c r="N2157" i="1" s="1"/>
  <c r="G2160" i="1"/>
  <c r="H2159" i="1"/>
  <c r="E2162" i="1"/>
  <c r="F2162" i="1" s="1"/>
  <c r="I2159" i="1" l="1"/>
  <c r="J2159" i="1" s="1"/>
  <c r="K2159" i="1" s="1"/>
  <c r="L2159" i="1" s="1"/>
  <c r="G2161" i="1"/>
  <c r="H2160" i="1"/>
  <c r="K2158" i="1"/>
  <c r="L2158" i="1" s="1"/>
  <c r="M2158" i="1" s="1"/>
  <c r="N2158" i="1" s="1"/>
  <c r="E2163" i="1"/>
  <c r="F2163" i="1" s="1"/>
  <c r="I2160" i="1" l="1"/>
  <c r="J2160" i="1" s="1"/>
  <c r="K2160" i="1" s="1"/>
  <c r="L2160" i="1" s="1"/>
  <c r="G2162" i="1"/>
  <c r="H2161" i="1"/>
  <c r="M2159" i="1"/>
  <c r="N2159" i="1" s="1"/>
  <c r="E2164" i="1"/>
  <c r="F2164" i="1" s="1"/>
  <c r="I2161" i="1" l="1"/>
  <c r="J2161" i="1" s="1"/>
  <c r="K2161" i="1" s="1"/>
  <c r="L2161" i="1" s="1"/>
  <c r="G2163" i="1"/>
  <c r="H2162" i="1"/>
  <c r="M2160" i="1"/>
  <c r="N2160" i="1" s="1"/>
  <c r="E2165" i="1"/>
  <c r="F2165" i="1" s="1"/>
  <c r="I2162" i="1" l="1"/>
  <c r="J2162" i="1" s="1"/>
  <c r="K2162" i="1" s="1"/>
  <c r="L2162" i="1" s="1"/>
  <c r="G2164" i="1"/>
  <c r="H2163" i="1"/>
  <c r="M2161" i="1"/>
  <c r="N2161" i="1" s="1"/>
  <c r="E2166" i="1"/>
  <c r="F2166" i="1" s="1"/>
  <c r="I2163" i="1" l="1"/>
  <c r="J2163" i="1" s="1"/>
  <c r="K2163" i="1" s="1"/>
  <c r="L2163" i="1" s="1"/>
  <c r="G2165" i="1"/>
  <c r="H2164" i="1"/>
  <c r="M2162" i="1"/>
  <c r="N2162" i="1" s="1"/>
  <c r="E2167" i="1"/>
  <c r="F2167" i="1" s="1"/>
  <c r="I2164" i="1" l="1"/>
  <c r="J2164" i="1" s="1"/>
  <c r="K2164" i="1" s="1"/>
  <c r="L2164" i="1" s="1"/>
  <c r="G2166" i="1"/>
  <c r="H2165" i="1"/>
  <c r="M2163" i="1"/>
  <c r="N2163" i="1" s="1"/>
  <c r="E2168" i="1"/>
  <c r="F2168" i="1" s="1"/>
  <c r="I2165" i="1" l="1"/>
  <c r="J2165" i="1" s="1"/>
  <c r="K2165" i="1" s="1"/>
  <c r="L2165" i="1" s="1"/>
  <c r="G2167" i="1"/>
  <c r="H2166" i="1"/>
  <c r="M2164" i="1"/>
  <c r="N2164" i="1" s="1"/>
  <c r="E2169" i="1"/>
  <c r="F2169" i="1" s="1"/>
  <c r="I2166" i="1" l="1"/>
  <c r="J2166" i="1" s="1"/>
  <c r="K2166" i="1" s="1"/>
  <c r="L2166" i="1" s="1"/>
  <c r="G2168" i="1"/>
  <c r="H2167" i="1"/>
  <c r="M2165" i="1"/>
  <c r="N2165" i="1" s="1"/>
  <c r="E2170" i="1"/>
  <c r="F2170" i="1" s="1"/>
  <c r="I2167" i="1" l="1"/>
  <c r="J2167" i="1" s="1"/>
  <c r="K2167" i="1" s="1"/>
  <c r="L2167" i="1" s="1"/>
  <c r="G2169" i="1"/>
  <c r="H2168" i="1"/>
  <c r="M2166" i="1"/>
  <c r="N2166" i="1" s="1"/>
  <c r="E2171" i="1"/>
  <c r="F2171" i="1" s="1"/>
  <c r="I2168" i="1" l="1"/>
  <c r="J2168" i="1" s="1"/>
  <c r="K2168" i="1" s="1"/>
  <c r="L2168" i="1" s="1"/>
  <c r="G2170" i="1"/>
  <c r="H2169" i="1"/>
  <c r="M2167" i="1"/>
  <c r="N2167" i="1" s="1"/>
  <c r="E2172" i="1"/>
  <c r="F2172" i="1" s="1"/>
  <c r="I2169" i="1" l="1"/>
  <c r="J2169" i="1" s="1"/>
  <c r="K2169" i="1" s="1"/>
  <c r="L2169" i="1" s="1"/>
  <c r="G2171" i="1"/>
  <c r="H2170" i="1"/>
  <c r="M2168" i="1"/>
  <c r="N2168" i="1" s="1"/>
  <c r="E2173" i="1"/>
  <c r="F2173" i="1" s="1"/>
  <c r="I2170" i="1" l="1"/>
  <c r="J2170" i="1" s="1"/>
  <c r="K2170" i="1" s="1"/>
  <c r="L2170" i="1" s="1"/>
  <c r="G2172" i="1"/>
  <c r="H2171" i="1"/>
  <c r="M2169" i="1"/>
  <c r="N2169" i="1" s="1"/>
  <c r="E2174" i="1"/>
  <c r="F2174" i="1" s="1"/>
  <c r="I2171" i="1" l="1"/>
  <c r="J2171" i="1" s="1"/>
  <c r="K2171" i="1" s="1"/>
  <c r="L2171" i="1" s="1"/>
  <c r="G2173" i="1"/>
  <c r="H2172" i="1"/>
  <c r="M2170" i="1"/>
  <c r="N2170" i="1" s="1"/>
  <c r="E2175" i="1"/>
  <c r="F2175" i="1" s="1"/>
  <c r="I2172" i="1" l="1"/>
  <c r="J2172" i="1" s="1"/>
  <c r="G2174" i="1"/>
  <c r="H2173" i="1"/>
  <c r="M2171" i="1"/>
  <c r="E2176" i="1"/>
  <c r="F2176" i="1" s="1"/>
  <c r="I2173" i="1" l="1"/>
  <c r="J2173" i="1" s="1"/>
  <c r="K2173" i="1" s="1"/>
  <c r="L2173" i="1" s="1"/>
  <c r="G2175" i="1"/>
  <c r="H2174" i="1"/>
  <c r="K2172" i="1"/>
  <c r="L2172" i="1" s="1"/>
  <c r="M2172" i="1" s="1"/>
  <c r="N2171" i="1"/>
  <c r="E2177" i="1"/>
  <c r="F2177" i="1" s="1"/>
  <c r="I2174" i="1" l="1"/>
  <c r="J2174" i="1" s="1"/>
  <c r="K2174" i="1" s="1"/>
  <c r="L2174" i="1" s="1"/>
  <c r="G2176" i="1"/>
  <c r="H2175" i="1"/>
  <c r="N2172" i="1"/>
  <c r="M2173" i="1"/>
  <c r="N2173" i="1" s="1"/>
  <c r="E2178" i="1"/>
  <c r="F2178" i="1" s="1"/>
  <c r="I2175" i="1" l="1"/>
  <c r="J2175" i="1" s="1"/>
  <c r="K2175" i="1" s="1"/>
  <c r="L2175" i="1" s="1"/>
  <c r="G2177" i="1"/>
  <c r="H2176" i="1"/>
  <c r="M2174" i="1"/>
  <c r="N2174" i="1" s="1"/>
  <c r="E2179" i="1"/>
  <c r="F2179" i="1" s="1"/>
  <c r="I2176" i="1" l="1"/>
  <c r="J2176" i="1" s="1"/>
  <c r="K2176" i="1" s="1"/>
  <c r="L2176" i="1" s="1"/>
  <c r="G2178" i="1"/>
  <c r="H2177" i="1"/>
  <c r="M2175" i="1"/>
  <c r="N2175" i="1" s="1"/>
  <c r="E2180" i="1"/>
  <c r="F2180" i="1" s="1"/>
  <c r="I2177" i="1" l="1"/>
  <c r="J2177" i="1" s="1"/>
  <c r="K2177" i="1" s="1"/>
  <c r="L2177" i="1" s="1"/>
  <c r="G2179" i="1"/>
  <c r="H2178" i="1"/>
  <c r="M2176" i="1"/>
  <c r="N2176" i="1" s="1"/>
  <c r="E2181" i="1"/>
  <c r="F2181" i="1" s="1"/>
  <c r="I2178" i="1" l="1"/>
  <c r="J2178" i="1" s="1"/>
  <c r="G2180" i="1"/>
  <c r="H2179" i="1"/>
  <c r="M2177" i="1"/>
  <c r="N2177" i="1" s="1"/>
  <c r="E2182" i="1"/>
  <c r="F2182" i="1" s="1"/>
  <c r="I2179" i="1" l="1"/>
  <c r="J2179" i="1" s="1"/>
  <c r="K2179" i="1" s="1"/>
  <c r="L2179" i="1" s="1"/>
  <c r="G2181" i="1"/>
  <c r="H2180" i="1"/>
  <c r="K2178" i="1"/>
  <c r="L2178" i="1" s="1"/>
  <c r="M2178" i="1" s="1"/>
  <c r="N2178" i="1" s="1"/>
  <c r="E2183" i="1"/>
  <c r="F2183" i="1" s="1"/>
  <c r="I2180" i="1" l="1"/>
  <c r="J2180" i="1" s="1"/>
  <c r="K2180" i="1" s="1"/>
  <c r="L2180" i="1" s="1"/>
  <c r="G2182" i="1"/>
  <c r="H2181" i="1"/>
  <c r="M2179" i="1"/>
  <c r="N2179" i="1" s="1"/>
  <c r="E2184" i="1"/>
  <c r="F2184" i="1" s="1"/>
  <c r="I2181" i="1" l="1"/>
  <c r="J2181" i="1" s="1"/>
  <c r="K2181" i="1" s="1"/>
  <c r="L2181" i="1" s="1"/>
  <c r="G2183" i="1"/>
  <c r="H2182" i="1"/>
  <c r="M2180" i="1"/>
  <c r="N2180" i="1" s="1"/>
  <c r="E2185" i="1"/>
  <c r="F2185" i="1" s="1"/>
  <c r="I2182" i="1" l="1"/>
  <c r="J2182" i="1" s="1"/>
  <c r="K2182" i="1" s="1"/>
  <c r="L2182" i="1" s="1"/>
  <c r="M2181" i="1"/>
  <c r="N2181" i="1" s="1"/>
  <c r="G2184" i="1"/>
  <c r="H2183" i="1"/>
  <c r="E2186" i="1"/>
  <c r="F2186" i="1" s="1"/>
  <c r="I2183" i="1" l="1"/>
  <c r="J2183" i="1" s="1"/>
  <c r="K2183" i="1" s="1"/>
  <c r="L2183" i="1" s="1"/>
  <c r="M2182" i="1"/>
  <c r="N2182" i="1" s="1"/>
  <c r="G2185" i="1"/>
  <c r="H2184" i="1"/>
  <c r="E2187" i="1"/>
  <c r="F2187" i="1" s="1"/>
  <c r="I2184" i="1" l="1"/>
  <c r="J2184" i="1" s="1"/>
  <c r="K2184" i="1" s="1"/>
  <c r="L2184" i="1" s="1"/>
  <c r="M2183" i="1"/>
  <c r="N2183" i="1" s="1"/>
  <c r="G2186" i="1"/>
  <c r="H2185" i="1"/>
  <c r="C11" i="2"/>
  <c r="E2188" i="1"/>
  <c r="F2188" i="1" s="1"/>
  <c r="I2185" i="1" l="1"/>
  <c r="J2185" i="1" s="1"/>
  <c r="K2185" i="1" s="1"/>
  <c r="L2185" i="1" s="1"/>
  <c r="M2185" i="1" s="1"/>
  <c r="M2184" i="1"/>
  <c r="N2184" i="1" s="1"/>
  <c r="O11" i="2"/>
  <c r="G2187" i="1"/>
  <c r="H2186" i="1"/>
  <c r="P11" i="2"/>
  <c r="Q11" i="2"/>
  <c r="E2189" i="1"/>
  <c r="F2189" i="1" s="1"/>
  <c r="I2186" i="1" l="1"/>
  <c r="J2186" i="1" s="1"/>
  <c r="K2186" i="1" s="1"/>
  <c r="L2186" i="1" s="1"/>
  <c r="M2186" i="1" s="1"/>
  <c r="N2186" i="1" s="1"/>
  <c r="G2188" i="1"/>
  <c r="H2187" i="1"/>
  <c r="N2185" i="1"/>
  <c r="E2190" i="1"/>
  <c r="F2190" i="1" s="1"/>
  <c r="I2187" i="1" l="1"/>
  <c r="J2187" i="1" s="1"/>
  <c r="K2187" i="1" s="1"/>
  <c r="L2187" i="1" s="1"/>
  <c r="M2187" i="1" s="1"/>
  <c r="G2189" i="1"/>
  <c r="H2188" i="1"/>
  <c r="E2191" i="1"/>
  <c r="F2191" i="1" s="1"/>
  <c r="I2188" i="1" l="1"/>
  <c r="J2188" i="1" s="1"/>
  <c r="K2188" i="1" s="1"/>
  <c r="L2188" i="1" s="1"/>
  <c r="M2188" i="1" s="1"/>
  <c r="N2188" i="1" s="1"/>
  <c r="G2190" i="1"/>
  <c r="H2189" i="1"/>
  <c r="N2187" i="1"/>
  <c r="E2192" i="1"/>
  <c r="F2192" i="1" s="1"/>
  <c r="I2189" i="1" l="1"/>
  <c r="J2189" i="1" s="1"/>
  <c r="K2189" i="1" s="1"/>
  <c r="L2189" i="1" s="1"/>
  <c r="M2189" i="1" s="1"/>
  <c r="N2189" i="1" s="1"/>
  <c r="G2191" i="1"/>
  <c r="H2190" i="1"/>
  <c r="E2193" i="1"/>
  <c r="F2193" i="1" s="1"/>
  <c r="I2190" i="1" l="1"/>
  <c r="J2190" i="1" s="1"/>
  <c r="K2190" i="1" s="1"/>
  <c r="L2190" i="1" s="1"/>
  <c r="M2190" i="1" s="1"/>
  <c r="N2190" i="1" s="1"/>
  <c r="G2192" i="1"/>
  <c r="H2191" i="1"/>
  <c r="E2194" i="1"/>
  <c r="F2194" i="1" s="1"/>
  <c r="I2191" i="1" l="1"/>
  <c r="J2191" i="1" s="1"/>
  <c r="K2191" i="1" s="1"/>
  <c r="L2191" i="1" s="1"/>
  <c r="M2191" i="1" s="1"/>
  <c r="N2191" i="1" s="1"/>
  <c r="G2193" i="1"/>
  <c r="H2192" i="1"/>
  <c r="E2195" i="1"/>
  <c r="F2195" i="1" s="1"/>
  <c r="I2192" i="1" l="1"/>
  <c r="J2192" i="1" s="1"/>
  <c r="K2192" i="1" s="1"/>
  <c r="L2192" i="1" s="1"/>
  <c r="M2192" i="1" s="1"/>
  <c r="G2194" i="1"/>
  <c r="H2193" i="1"/>
  <c r="E2196" i="1"/>
  <c r="F2196" i="1" s="1"/>
  <c r="I2193" i="1" l="1"/>
  <c r="J2193" i="1" s="1"/>
  <c r="K2193" i="1" s="1"/>
  <c r="L2193" i="1" s="1"/>
  <c r="M2193" i="1" s="1"/>
  <c r="G2195" i="1"/>
  <c r="H2194" i="1"/>
  <c r="N2192" i="1"/>
  <c r="E2197" i="1"/>
  <c r="F2197" i="1" s="1"/>
  <c r="I2194" i="1" l="1"/>
  <c r="J2194" i="1" s="1"/>
  <c r="K2194" i="1" s="1"/>
  <c r="L2194" i="1" s="1"/>
  <c r="M2194" i="1" s="1"/>
  <c r="N2194" i="1" s="1"/>
  <c r="G2196" i="1"/>
  <c r="H2195" i="1"/>
  <c r="N2193" i="1"/>
  <c r="E2198" i="1"/>
  <c r="F2198" i="1" s="1"/>
  <c r="I2195" i="1" l="1"/>
  <c r="J2195" i="1" s="1"/>
  <c r="K2195" i="1" s="1"/>
  <c r="L2195" i="1" s="1"/>
  <c r="M2195" i="1" s="1"/>
  <c r="G2197" i="1"/>
  <c r="H2196" i="1"/>
  <c r="E2199" i="1"/>
  <c r="F2199" i="1" s="1"/>
  <c r="I2196" i="1" l="1"/>
  <c r="J2196" i="1" s="1"/>
  <c r="K2196" i="1" s="1"/>
  <c r="L2196" i="1" s="1"/>
  <c r="M2196" i="1" s="1"/>
  <c r="N2196" i="1" s="1"/>
  <c r="G2198" i="1"/>
  <c r="H2197" i="1"/>
  <c r="N2195" i="1"/>
  <c r="E2200" i="1"/>
  <c r="F2200" i="1" s="1"/>
  <c r="I2197" i="1" l="1"/>
  <c r="J2197" i="1" s="1"/>
  <c r="K2197" i="1" s="1"/>
  <c r="L2197" i="1" s="1"/>
  <c r="M2197" i="1" s="1"/>
  <c r="G2199" i="1"/>
  <c r="H2198" i="1"/>
  <c r="E2201" i="1"/>
  <c r="F2201" i="1" s="1"/>
  <c r="I2198" i="1" l="1"/>
  <c r="J2198" i="1" s="1"/>
  <c r="K2198" i="1" s="1"/>
  <c r="L2198" i="1" s="1"/>
  <c r="M2198" i="1" s="1"/>
  <c r="N2198" i="1" s="1"/>
  <c r="G2200" i="1"/>
  <c r="H2199" i="1"/>
  <c r="N2197" i="1"/>
  <c r="E2202" i="1"/>
  <c r="F2202" i="1" s="1"/>
  <c r="I2199" i="1" l="1"/>
  <c r="J2199" i="1" s="1"/>
  <c r="K2199" i="1" s="1"/>
  <c r="L2199" i="1" s="1"/>
  <c r="M2199" i="1" s="1"/>
  <c r="G2201" i="1"/>
  <c r="H2200" i="1"/>
  <c r="E2203" i="1"/>
  <c r="F2203" i="1" s="1"/>
  <c r="I2200" i="1" l="1"/>
  <c r="J2200" i="1" s="1"/>
  <c r="K2200" i="1" s="1"/>
  <c r="L2200" i="1" s="1"/>
  <c r="M2200" i="1" s="1"/>
  <c r="G2202" i="1"/>
  <c r="H2201" i="1"/>
  <c r="N2199" i="1"/>
  <c r="E2204" i="1"/>
  <c r="F2204" i="1" s="1"/>
  <c r="I2201" i="1" l="1"/>
  <c r="J2201" i="1" s="1"/>
  <c r="K2201" i="1" s="1"/>
  <c r="L2201" i="1" s="1"/>
  <c r="M2201" i="1" s="1"/>
  <c r="G2203" i="1"/>
  <c r="H2202" i="1"/>
  <c r="N2200" i="1"/>
  <c r="E2205" i="1"/>
  <c r="F2205" i="1" s="1"/>
  <c r="I2202" i="1" l="1"/>
  <c r="J2202" i="1" s="1"/>
  <c r="K2202" i="1" s="1"/>
  <c r="L2202" i="1" s="1"/>
  <c r="M2202" i="1" s="1"/>
  <c r="N2202" i="1" s="1"/>
  <c r="G2204" i="1"/>
  <c r="H2203" i="1"/>
  <c r="N2201" i="1"/>
  <c r="E2206" i="1"/>
  <c r="F2206" i="1" s="1"/>
  <c r="I2203" i="1" l="1"/>
  <c r="J2203" i="1" s="1"/>
  <c r="K2203" i="1" s="1"/>
  <c r="L2203" i="1" s="1"/>
  <c r="M2203" i="1" s="1"/>
  <c r="G2205" i="1"/>
  <c r="H2204" i="1"/>
  <c r="E2207" i="1"/>
  <c r="F2207" i="1" s="1"/>
  <c r="I2204" i="1" l="1"/>
  <c r="J2204" i="1" s="1"/>
  <c r="K2204" i="1" s="1"/>
  <c r="L2204" i="1" s="1"/>
  <c r="M2204" i="1" s="1"/>
  <c r="N2204" i="1" s="1"/>
  <c r="G2206" i="1"/>
  <c r="H2205" i="1"/>
  <c r="N2203" i="1"/>
  <c r="E2208" i="1"/>
  <c r="F2208" i="1" s="1"/>
  <c r="I2205" i="1" l="1"/>
  <c r="J2205" i="1" s="1"/>
  <c r="K2205" i="1" s="1"/>
  <c r="L2205" i="1" s="1"/>
  <c r="M2205" i="1" s="1"/>
  <c r="G2207" i="1"/>
  <c r="H2206" i="1"/>
  <c r="E2209" i="1"/>
  <c r="F2209" i="1" s="1"/>
  <c r="I2206" i="1" l="1"/>
  <c r="J2206" i="1" s="1"/>
  <c r="G2208" i="1"/>
  <c r="H2207" i="1"/>
  <c r="N2205" i="1"/>
  <c r="E2210" i="1"/>
  <c r="F2210" i="1" s="1"/>
  <c r="I2207" i="1" l="1"/>
  <c r="J2207" i="1" s="1"/>
  <c r="K2207" i="1" s="1"/>
  <c r="L2207" i="1" s="1"/>
  <c r="G2209" i="1"/>
  <c r="H2208" i="1"/>
  <c r="K2206" i="1"/>
  <c r="L2206" i="1" s="1"/>
  <c r="M2206" i="1" s="1"/>
  <c r="N2206" i="1" s="1"/>
  <c r="E2211" i="1"/>
  <c r="F2211" i="1" s="1"/>
  <c r="I2208" i="1" l="1"/>
  <c r="J2208" i="1" s="1"/>
  <c r="K2208" i="1" s="1"/>
  <c r="L2208" i="1" s="1"/>
  <c r="G2210" i="1"/>
  <c r="H2209" i="1"/>
  <c r="M2207" i="1"/>
  <c r="N2207" i="1" s="1"/>
  <c r="E2212" i="1"/>
  <c r="F2212" i="1" s="1"/>
  <c r="I2209" i="1" l="1"/>
  <c r="J2209" i="1" s="1"/>
  <c r="M2208" i="1"/>
  <c r="N2208" i="1" s="1"/>
  <c r="G2211" i="1"/>
  <c r="H2210" i="1"/>
  <c r="E2213" i="1"/>
  <c r="F2213" i="1" s="1"/>
  <c r="I2210" i="1" l="1"/>
  <c r="J2210" i="1" s="1"/>
  <c r="K2210" i="1" s="1"/>
  <c r="L2210" i="1" s="1"/>
  <c r="G2212" i="1"/>
  <c r="H2211" i="1"/>
  <c r="K2209" i="1"/>
  <c r="L2209" i="1" s="1"/>
  <c r="M2209" i="1" s="1"/>
  <c r="N2209" i="1" s="1"/>
  <c r="E2214" i="1"/>
  <c r="F2214" i="1" s="1"/>
  <c r="I2211" i="1" l="1"/>
  <c r="J2211" i="1" s="1"/>
  <c r="K2211" i="1" s="1"/>
  <c r="L2211" i="1" s="1"/>
  <c r="G2213" i="1"/>
  <c r="H2212" i="1"/>
  <c r="M2210" i="1"/>
  <c r="N2210" i="1" s="1"/>
  <c r="E2215" i="1"/>
  <c r="F2215" i="1" s="1"/>
  <c r="I2212" i="1" l="1"/>
  <c r="J2212" i="1" s="1"/>
  <c r="K2212" i="1" s="1"/>
  <c r="L2212" i="1" s="1"/>
  <c r="G2214" i="1"/>
  <c r="H2213" i="1"/>
  <c r="M2211" i="1"/>
  <c r="N2211" i="1" s="1"/>
  <c r="E2216" i="1"/>
  <c r="F2216" i="1" s="1"/>
  <c r="I2213" i="1" l="1"/>
  <c r="J2213" i="1" s="1"/>
  <c r="K2213" i="1" s="1"/>
  <c r="L2213" i="1" s="1"/>
  <c r="M2212" i="1"/>
  <c r="N2212" i="1" s="1"/>
  <c r="G2215" i="1"/>
  <c r="H2214" i="1"/>
  <c r="E2217" i="1"/>
  <c r="F2217" i="1" s="1"/>
  <c r="I2214" i="1" l="1"/>
  <c r="J2214" i="1" s="1"/>
  <c r="K2214" i="1" s="1"/>
  <c r="L2214" i="1" s="1"/>
  <c r="M2213" i="1"/>
  <c r="N2213" i="1" s="1"/>
  <c r="G2216" i="1"/>
  <c r="H2215" i="1"/>
  <c r="E2218" i="1"/>
  <c r="F2218" i="1" s="1"/>
  <c r="I2215" i="1" l="1"/>
  <c r="J2215" i="1" s="1"/>
  <c r="K2215" i="1" s="1"/>
  <c r="L2215" i="1" s="1"/>
  <c r="M2215" i="1" s="1"/>
  <c r="M2214" i="1"/>
  <c r="N2214" i="1" s="1"/>
  <c r="G2217" i="1"/>
  <c r="H2216" i="1"/>
  <c r="E2219" i="1"/>
  <c r="F2219" i="1" s="1"/>
  <c r="I2216" i="1" l="1"/>
  <c r="J2216" i="1" s="1"/>
  <c r="K2216" i="1" s="1"/>
  <c r="L2216" i="1" s="1"/>
  <c r="M2216" i="1" s="1"/>
  <c r="G2218" i="1"/>
  <c r="H2217" i="1"/>
  <c r="N2215" i="1"/>
  <c r="E2220" i="1"/>
  <c r="F2220" i="1" s="1"/>
  <c r="I2217" i="1" l="1"/>
  <c r="J2217" i="1" s="1"/>
  <c r="K2217" i="1" s="1"/>
  <c r="L2217" i="1" s="1"/>
  <c r="M2217" i="1" s="1"/>
  <c r="N2217" i="1" s="1"/>
  <c r="G2219" i="1"/>
  <c r="H2218" i="1"/>
  <c r="N2216" i="1"/>
  <c r="E2221" i="1"/>
  <c r="F2221" i="1" s="1"/>
  <c r="I2218" i="1" l="1"/>
  <c r="J2218" i="1" s="1"/>
  <c r="K2218" i="1" s="1"/>
  <c r="L2218" i="1" s="1"/>
  <c r="M2218" i="1" s="1"/>
  <c r="G2220" i="1"/>
  <c r="H2219" i="1"/>
  <c r="E2222" i="1"/>
  <c r="F2222" i="1" s="1"/>
  <c r="I2219" i="1" l="1"/>
  <c r="J2219" i="1" s="1"/>
  <c r="K2219" i="1" s="1"/>
  <c r="L2219" i="1" s="1"/>
  <c r="M2219" i="1" s="1"/>
  <c r="N2219" i="1" s="1"/>
  <c r="G2221" i="1"/>
  <c r="H2220" i="1"/>
  <c r="N2218" i="1"/>
  <c r="E2223" i="1"/>
  <c r="F2223" i="1" s="1"/>
  <c r="I2220" i="1" l="1"/>
  <c r="J2220" i="1" s="1"/>
  <c r="K2220" i="1" s="1"/>
  <c r="L2220" i="1" s="1"/>
  <c r="M2220" i="1" s="1"/>
  <c r="G2222" i="1"/>
  <c r="H2221" i="1"/>
  <c r="E2224" i="1"/>
  <c r="F2224" i="1" s="1"/>
  <c r="I2221" i="1" l="1"/>
  <c r="J2221" i="1" s="1"/>
  <c r="K2221" i="1" s="1"/>
  <c r="L2221" i="1" s="1"/>
  <c r="M2221" i="1" s="1"/>
  <c r="N2221" i="1" s="1"/>
  <c r="G2223" i="1"/>
  <c r="H2222" i="1"/>
  <c r="N2220" i="1"/>
  <c r="E2225" i="1"/>
  <c r="F2225" i="1" s="1"/>
  <c r="I2222" i="1" l="1"/>
  <c r="J2222" i="1" s="1"/>
  <c r="K2222" i="1" s="1"/>
  <c r="L2222" i="1" s="1"/>
  <c r="M2222" i="1" s="1"/>
  <c r="G2224" i="1"/>
  <c r="H2223" i="1"/>
  <c r="E2226" i="1"/>
  <c r="F2226" i="1" s="1"/>
  <c r="I2223" i="1" l="1"/>
  <c r="J2223" i="1" s="1"/>
  <c r="K2223" i="1" s="1"/>
  <c r="L2223" i="1" s="1"/>
  <c r="M2223" i="1" s="1"/>
  <c r="G2225" i="1"/>
  <c r="H2224" i="1"/>
  <c r="N2222" i="1"/>
  <c r="E2227" i="1"/>
  <c r="F2227" i="1" s="1"/>
  <c r="I2224" i="1" l="1"/>
  <c r="J2224" i="1" s="1"/>
  <c r="K2224" i="1" s="1"/>
  <c r="L2224" i="1" s="1"/>
  <c r="M2224" i="1" s="1"/>
  <c r="G2226" i="1"/>
  <c r="H2225" i="1"/>
  <c r="N2223" i="1"/>
  <c r="E2228" i="1"/>
  <c r="F2228" i="1" s="1"/>
  <c r="I2225" i="1" l="1"/>
  <c r="J2225" i="1" s="1"/>
  <c r="K2225" i="1" s="1"/>
  <c r="L2225" i="1" s="1"/>
  <c r="M2225" i="1" s="1"/>
  <c r="G2227" i="1"/>
  <c r="H2226" i="1"/>
  <c r="N2224" i="1"/>
  <c r="E2229" i="1"/>
  <c r="F2229" i="1" s="1"/>
  <c r="I2226" i="1" l="1"/>
  <c r="J2226" i="1" s="1"/>
  <c r="K2226" i="1" s="1"/>
  <c r="L2226" i="1" s="1"/>
  <c r="M2226" i="1" s="1"/>
  <c r="N2226" i="1" s="1"/>
  <c r="G2228" i="1"/>
  <c r="H2227" i="1"/>
  <c r="N2225" i="1"/>
  <c r="E2230" i="1"/>
  <c r="F2230" i="1" s="1"/>
  <c r="I2227" i="1" l="1"/>
  <c r="J2227" i="1" s="1"/>
  <c r="K2227" i="1" s="1"/>
  <c r="L2227" i="1" s="1"/>
  <c r="M2227" i="1" s="1"/>
  <c r="N2227" i="1" s="1"/>
  <c r="G2229" i="1"/>
  <c r="H2228" i="1"/>
  <c r="E2231" i="1"/>
  <c r="F2231" i="1" s="1"/>
  <c r="I2228" i="1" l="1"/>
  <c r="J2228" i="1" s="1"/>
  <c r="K2228" i="1" s="1"/>
  <c r="L2228" i="1" s="1"/>
  <c r="M2228" i="1" s="1"/>
  <c r="N2228" i="1" s="1"/>
  <c r="G2230" i="1"/>
  <c r="H2229" i="1"/>
  <c r="E2232" i="1"/>
  <c r="F2232" i="1" s="1"/>
  <c r="I2229" i="1" l="1"/>
  <c r="J2229" i="1" s="1"/>
  <c r="K2229" i="1" s="1"/>
  <c r="L2229" i="1" s="1"/>
  <c r="M2229" i="1" s="1"/>
  <c r="G2231" i="1"/>
  <c r="H2230" i="1"/>
  <c r="E2233" i="1"/>
  <c r="F2233" i="1" s="1"/>
  <c r="I2230" i="1" l="1"/>
  <c r="J2230" i="1" s="1"/>
  <c r="K2230" i="1" s="1"/>
  <c r="L2230" i="1" s="1"/>
  <c r="M2230" i="1" s="1"/>
  <c r="G2232" i="1"/>
  <c r="H2231" i="1"/>
  <c r="N2229" i="1"/>
  <c r="E2234" i="1"/>
  <c r="F2234" i="1" s="1"/>
  <c r="I2231" i="1" l="1"/>
  <c r="J2231" i="1" s="1"/>
  <c r="K2231" i="1" s="1"/>
  <c r="L2231" i="1" s="1"/>
  <c r="M2231" i="1" s="1"/>
  <c r="N2231" i="1" s="1"/>
  <c r="G2233" i="1"/>
  <c r="H2232" i="1"/>
  <c r="N2230" i="1"/>
  <c r="E2235" i="1"/>
  <c r="F2235" i="1" s="1"/>
  <c r="I2232" i="1" l="1"/>
  <c r="J2232" i="1" s="1"/>
  <c r="K2232" i="1" s="1"/>
  <c r="L2232" i="1" s="1"/>
  <c r="M2232" i="1" s="1"/>
  <c r="N2232" i="1" s="1"/>
  <c r="G2234" i="1"/>
  <c r="H2233" i="1"/>
  <c r="E2236" i="1"/>
  <c r="F2236" i="1" s="1"/>
  <c r="I2233" i="1" l="1"/>
  <c r="J2233" i="1" s="1"/>
  <c r="K2233" i="1" s="1"/>
  <c r="L2233" i="1" s="1"/>
  <c r="M2233" i="1" s="1"/>
  <c r="N2233" i="1" s="1"/>
  <c r="G2235" i="1"/>
  <c r="H2234" i="1"/>
  <c r="E2237" i="1"/>
  <c r="F2237" i="1" s="1"/>
  <c r="I2234" i="1" l="1"/>
  <c r="J2234" i="1" s="1"/>
  <c r="K2234" i="1" s="1"/>
  <c r="L2234" i="1" s="1"/>
  <c r="M2234" i="1" s="1"/>
  <c r="N2234" i="1" s="1"/>
  <c r="G2236" i="1"/>
  <c r="H2235" i="1"/>
  <c r="E2238" i="1"/>
  <c r="F2238" i="1" s="1"/>
  <c r="I2235" i="1" l="1"/>
  <c r="J2235" i="1" s="1"/>
  <c r="K2235" i="1" s="1"/>
  <c r="L2235" i="1" s="1"/>
  <c r="M2235" i="1" s="1"/>
  <c r="N2235" i="1" s="1"/>
  <c r="G2237" i="1"/>
  <c r="H2236" i="1"/>
  <c r="E2239" i="1"/>
  <c r="F2239" i="1" s="1"/>
  <c r="I2236" i="1" l="1"/>
  <c r="J2236" i="1" s="1"/>
  <c r="K2236" i="1" s="1"/>
  <c r="L2236" i="1" s="1"/>
  <c r="M2236" i="1" s="1"/>
  <c r="N2236" i="1" s="1"/>
  <c r="G2238" i="1"/>
  <c r="H2237" i="1"/>
  <c r="E2240" i="1"/>
  <c r="F2240" i="1" s="1"/>
  <c r="I2237" i="1" l="1"/>
  <c r="J2237" i="1" s="1"/>
  <c r="K2237" i="1" s="1"/>
  <c r="L2237" i="1" s="1"/>
  <c r="M2237" i="1" s="1"/>
  <c r="G2239" i="1"/>
  <c r="H2238" i="1"/>
  <c r="E2241" i="1"/>
  <c r="F2241" i="1" s="1"/>
  <c r="I2238" i="1" l="1"/>
  <c r="J2238" i="1" s="1"/>
  <c r="K2238" i="1" s="1"/>
  <c r="L2238" i="1" s="1"/>
  <c r="M2238" i="1" s="1"/>
  <c r="G2240" i="1"/>
  <c r="H2239" i="1"/>
  <c r="N2237" i="1"/>
  <c r="E2242" i="1"/>
  <c r="F2242" i="1" s="1"/>
  <c r="I2239" i="1" l="1"/>
  <c r="J2239" i="1" s="1"/>
  <c r="K2239" i="1" s="1"/>
  <c r="L2239" i="1" s="1"/>
  <c r="M2239" i="1" s="1"/>
  <c r="G2241" i="1"/>
  <c r="H2240" i="1"/>
  <c r="N2238" i="1"/>
  <c r="E2243" i="1"/>
  <c r="F2243" i="1" s="1"/>
  <c r="I2240" i="1" l="1"/>
  <c r="J2240" i="1" s="1"/>
  <c r="K2240" i="1" s="1"/>
  <c r="L2240" i="1" s="1"/>
  <c r="M2240" i="1" s="1"/>
  <c r="N2240" i="1" s="1"/>
  <c r="G2242" i="1"/>
  <c r="H2241" i="1"/>
  <c r="N2239" i="1"/>
  <c r="E2244" i="1"/>
  <c r="F2244" i="1" s="1"/>
  <c r="I2241" i="1" l="1"/>
  <c r="J2241" i="1" s="1"/>
  <c r="G2243" i="1"/>
  <c r="H2242" i="1"/>
  <c r="E2245" i="1"/>
  <c r="F2245" i="1" s="1"/>
  <c r="I2242" i="1" l="1"/>
  <c r="J2242" i="1" s="1"/>
  <c r="K2242" i="1" s="1"/>
  <c r="L2242" i="1" s="1"/>
  <c r="G2244" i="1"/>
  <c r="H2243" i="1"/>
  <c r="K2241" i="1"/>
  <c r="L2241" i="1" s="1"/>
  <c r="M2241" i="1" s="1"/>
  <c r="N2241" i="1" s="1"/>
  <c r="E2246" i="1"/>
  <c r="F2246" i="1" s="1"/>
  <c r="I2243" i="1" l="1"/>
  <c r="J2243" i="1" s="1"/>
  <c r="K2243" i="1" s="1"/>
  <c r="L2243" i="1" s="1"/>
  <c r="G2245" i="1"/>
  <c r="H2244" i="1"/>
  <c r="M2242" i="1"/>
  <c r="N2242" i="1" s="1"/>
  <c r="E2247" i="1"/>
  <c r="F2247" i="1" s="1"/>
  <c r="I2244" i="1" l="1"/>
  <c r="J2244" i="1" s="1"/>
  <c r="K2244" i="1" s="1"/>
  <c r="L2244" i="1" s="1"/>
  <c r="G2246" i="1"/>
  <c r="H2245" i="1"/>
  <c r="M2243" i="1"/>
  <c r="N2243" i="1" s="1"/>
  <c r="E2248" i="1"/>
  <c r="F2248" i="1" s="1"/>
  <c r="I2245" i="1" l="1"/>
  <c r="J2245" i="1" s="1"/>
  <c r="K2245" i="1" s="1"/>
  <c r="L2245" i="1" s="1"/>
  <c r="G2247" i="1"/>
  <c r="H2246" i="1"/>
  <c r="M2244" i="1"/>
  <c r="N2244" i="1" s="1"/>
  <c r="E2249" i="1"/>
  <c r="F2249" i="1" s="1"/>
  <c r="I2246" i="1" l="1"/>
  <c r="J2246" i="1" s="1"/>
  <c r="K2246" i="1" s="1"/>
  <c r="L2246" i="1" s="1"/>
  <c r="G2248" i="1"/>
  <c r="H2247" i="1"/>
  <c r="M2245" i="1"/>
  <c r="N2245" i="1" s="1"/>
  <c r="E2250" i="1"/>
  <c r="F2250" i="1" s="1"/>
  <c r="I2247" i="1" l="1"/>
  <c r="J2247" i="1" s="1"/>
  <c r="K2247" i="1" s="1"/>
  <c r="L2247" i="1" s="1"/>
  <c r="G2249" i="1"/>
  <c r="H2248" i="1"/>
  <c r="M2246" i="1"/>
  <c r="N2246" i="1" s="1"/>
  <c r="E2251" i="1"/>
  <c r="F2251" i="1" s="1"/>
  <c r="I2248" i="1" l="1"/>
  <c r="J2248" i="1" s="1"/>
  <c r="K2248" i="1" s="1"/>
  <c r="L2248" i="1" s="1"/>
  <c r="M2247" i="1"/>
  <c r="N2247" i="1" s="1"/>
  <c r="G2250" i="1"/>
  <c r="H2249" i="1"/>
  <c r="E2252" i="1"/>
  <c r="F2252" i="1" s="1"/>
  <c r="I2249" i="1" l="1"/>
  <c r="J2249" i="1" s="1"/>
  <c r="K2249" i="1" s="1"/>
  <c r="L2249" i="1" s="1"/>
  <c r="M2248" i="1"/>
  <c r="N2248" i="1" s="1"/>
  <c r="G2251" i="1"/>
  <c r="H2250" i="1"/>
  <c r="E2253" i="1"/>
  <c r="F2253" i="1" s="1"/>
  <c r="I2250" i="1" l="1"/>
  <c r="J2250" i="1" s="1"/>
  <c r="K2250" i="1" s="1"/>
  <c r="L2250" i="1" s="1"/>
  <c r="M2249" i="1"/>
  <c r="N2249" i="1" s="1"/>
  <c r="G2252" i="1"/>
  <c r="H2251" i="1"/>
  <c r="E2254" i="1"/>
  <c r="F2254" i="1" s="1"/>
  <c r="I2251" i="1" l="1"/>
  <c r="J2251" i="1" s="1"/>
  <c r="K2251" i="1" s="1"/>
  <c r="L2251" i="1" s="1"/>
  <c r="M2250" i="1"/>
  <c r="N2250" i="1" s="1"/>
  <c r="G2253" i="1"/>
  <c r="H2252" i="1"/>
  <c r="E2255" i="1"/>
  <c r="F2255" i="1" s="1"/>
  <c r="I2252" i="1" l="1"/>
  <c r="J2252" i="1" s="1"/>
  <c r="K2252" i="1" s="1"/>
  <c r="L2252" i="1" s="1"/>
  <c r="M2251" i="1"/>
  <c r="N2251" i="1" s="1"/>
  <c r="G2254" i="1"/>
  <c r="H2253" i="1"/>
  <c r="E2256" i="1"/>
  <c r="F2256" i="1" s="1"/>
  <c r="I2253" i="1" l="1"/>
  <c r="J2253" i="1" s="1"/>
  <c r="K2253" i="1" s="1"/>
  <c r="L2253" i="1" s="1"/>
  <c r="M2253" i="1" s="1"/>
  <c r="M2252" i="1"/>
  <c r="N2252" i="1" s="1"/>
  <c r="G2255" i="1"/>
  <c r="H2254" i="1"/>
  <c r="E2257" i="1"/>
  <c r="F2257" i="1" s="1"/>
  <c r="I2254" i="1" l="1"/>
  <c r="J2254" i="1" s="1"/>
  <c r="K2254" i="1" s="1"/>
  <c r="L2254" i="1" s="1"/>
  <c r="M2254" i="1" s="1"/>
  <c r="G2256" i="1"/>
  <c r="H2255" i="1"/>
  <c r="N2253" i="1"/>
  <c r="E2258" i="1"/>
  <c r="F2258" i="1" s="1"/>
  <c r="I2255" i="1" l="1"/>
  <c r="J2255" i="1" s="1"/>
  <c r="K2255" i="1" s="1"/>
  <c r="L2255" i="1" s="1"/>
  <c r="M2255" i="1" s="1"/>
  <c r="G2257" i="1"/>
  <c r="H2256" i="1"/>
  <c r="N2254" i="1"/>
  <c r="E2259" i="1"/>
  <c r="F2259" i="1" s="1"/>
  <c r="I2256" i="1" l="1"/>
  <c r="J2256" i="1" s="1"/>
  <c r="K2256" i="1" s="1"/>
  <c r="L2256" i="1" s="1"/>
  <c r="M2256" i="1" s="1"/>
  <c r="G2258" i="1"/>
  <c r="H2257" i="1"/>
  <c r="N2255" i="1"/>
  <c r="E2260" i="1"/>
  <c r="F2260" i="1" s="1"/>
  <c r="I2257" i="1" l="1"/>
  <c r="J2257" i="1" s="1"/>
  <c r="K2257" i="1" s="1"/>
  <c r="L2257" i="1" s="1"/>
  <c r="M2257" i="1" s="1"/>
  <c r="G2259" i="1"/>
  <c r="H2258" i="1"/>
  <c r="N2256" i="1"/>
  <c r="E2261" i="1"/>
  <c r="F2261" i="1" s="1"/>
  <c r="I2258" i="1" l="1"/>
  <c r="J2258" i="1" s="1"/>
  <c r="K2258" i="1" s="1"/>
  <c r="L2258" i="1" s="1"/>
  <c r="M2258" i="1" s="1"/>
  <c r="G2260" i="1"/>
  <c r="H2259" i="1"/>
  <c r="N2257" i="1"/>
  <c r="E2262" i="1"/>
  <c r="F2262" i="1" s="1"/>
  <c r="I2259" i="1" l="1"/>
  <c r="J2259" i="1" s="1"/>
  <c r="K2259" i="1" s="1"/>
  <c r="L2259" i="1" s="1"/>
  <c r="M2259" i="1" s="1"/>
  <c r="N2259" i="1" s="1"/>
  <c r="G2261" i="1"/>
  <c r="H2260" i="1"/>
  <c r="N2258" i="1"/>
  <c r="E2263" i="1"/>
  <c r="F2263" i="1" s="1"/>
  <c r="I2260" i="1" l="1"/>
  <c r="J2260" i="1" s="1"/>
  <c r="K2260" i="1" s="1"/>
  <c r="L2260" i="1" s="1"/>
  <c r="M2260" i="1" s="1"/>
  <c r="N2260" i="1" s="1"/>
  <c r="G2262" i="1"/>
  <c r="H2261" i="1"/>
  <c r="E2264" i="1"/>
  <c r="F2264" i="1" s="1"/>
  <c r="I2261" i="1" l="1"/>
  <c r="J2261" i="1" s="1"/>
  <c r="K2261" i="1" s="1"/>
  <c r="L2261" i="1" s="1"/>
  <c r="M2261" i="1" s="1"/>
  <c r="N2261" i="1" s="1"/>
  <c r="G2263" i="1"/>
  <c r="H2262" i="1"/>
  <c r="E2265" i="1"/>
  <c r="F2265" i="1" s="1"/>
  <c r="I2262" i="1" l="1"/>
  <c r="J2262" i="1" s="1"/>
  <c r="K2262" i="1" s="1"/>
  <c r="L2262" i="1" s="1"/>
  <c r="M2262" i="1" s="1"/>
  <c r="N2262" i="1" s="1"/>
  <c r="G2264" i="1"/>
  <c r="H2263" i="1"/>
  <c r="E2266" i="1"/>
  <c r="F2266" i="1" s="1"/>
  <c r="I2263" i="1" l="1"/>
  <c r="J2263" i="1" s="1"/>
  <c r="K2263" i="1" s="1"/>
  <c r="L2263" i="1" s="1"/>
  <c r="M2263" i="1" s="1"/>
  <c r="G2265" i="1"/>
  <c r="H2264" i="1"/>
  <c r="E2267" i="1"/>
  <c r="F2267" i="1" s="1"/>
  <c r="I2264" i="1" l="1"/>
  <c r="J2264" i="1" s="1"/>
  <c r="K2264" i="1" s="1"/>
  <c r="L2264" i="1" s="1"/>
  <c r="M2264" i="1" s="1"/>
  <c r="G2266" i="1"/>
  <c r="H2265" i="1"/>
  <c r="N2263" i="1"/>
  <c r="E2268" i="1"/>
  <c r="F2268" i="1" s="1"/>
  <c r="I2265" i="1" l="1"/>
  <c r="J2265" i="1" s="1"/>
  <c r="G2267" i="1"/>
  <c r="H2266" i="1"/>
  <c r="N2264" i="1"/>
  <c r="E2269" i="1"/>
  <c r="F2269" i="1" s="1"/>
  <c r="I2266" i="1" l="1"/>
  <c r="J2266" i="1" s="1"/>
  <c r="K2266" i="1" s="1"/>
  <c r="L2266" i="1" s="1"/>
  <c r="G2268" i="1"/>
  <c r="H2267" i="1"/>
  <c r="K2265" i="1"/>
  <c r="L2265" i="1" s="1"/>
  <c r="M2265" i="1" s="1"/>
  <c r="N2265" i="1" s="1"/>
  <c r="E2270" i="1"/>
  <c r="F2270" i="1" s="1"/>
  <c r="I2267" i="1" l="1"/>
  <c r="J2267" i="1" s="1"/>
  <c r="K2267" i="1" s="1"/>
  <c r="L2267" i="1" s="1"/>
  <c r="G2269" i="1"/>
  <c r="H2268" i="1"/>
  <c r="M2266" i="1"/>
  <c r="N2266" i="1" s="1"/>
  <c r="E2271" i="1"/>
  <c r="F2271" i="1" s="1"/>
  <c r="I2268" i="1" l="1"/>
  <c r="J2268" i="1" s="1"/>
  <c r="K2268" i="1" s="1"/>
  <c r="L2268" i="1" s="1"/>
  <c r="G2270" i="1"/>
  <c r="H2269" i="1"/>
  <c r="M2267" i="1"/>
  <c r="N2267" i="1" s="1"/>
  <c r="E2272" i="1"/>
  <c r="F2272" i="1" s="1"/>
  <c r="I2269" i="1" l="1"/>
  <c r="J2269" i="1" s="1"/>
  <c r="K2269" i="1" s="1"/>
  <c r="L2269" i="1" s="1"/>
  <c r="G2271" i="1"/>
  <c r="H2270" i="1"/>
  <c r="M2268" i="1"/>
  <c r="N2268" i="1" s="1"/>
  <c r="E2273" i="1"/>
  <c r="F2273" i="1" s="1"/>
  <c r="I2270" i="1" l="1"/>
  <c r="J2270" i="1" s="1"/>
  <c r="K2270" i="1" s="1"/>
  <c r="L2270" i="1" s="1"/>
  <c r="M2269" i="1"/>
  <c r="N2269" i="1" s="1"/>
  <c r="G2272" i="1"/>
  <c r="H2271" i="1"/>
  <c r="E2274" i="1"/>
  <c r="F2274" i="1" s="1"/>
  <c r="I2271" i="1" l="1"/>
  <c r="J2271" i="1" s="1"/>
  <c r="K2271" i="1" s="1"/>
  <c r="L2271" i="1" s="1"/>
  <c r="M2270" i="1"/>
  <c r="N2270" i="1" s="1"/>
  <c r="G2273" i="1"/>
  <c r="H2272" i="1"/>
  <c r="E2275" i="1"/>
  <c r="F2275" i="1" s="1"/>
  <c r="I2272" i="1" l="1"/>
  <c r="J2272" i="1" s="1"/>
  <c r="K2272" i="1" s="1"/>
  <c r="L2272" i="1" s="1"/>
  <c r="M2271" i="1"/>
  <c r="N2271" i="1" s="1"/>
  <c r="G2274" i="1"/>
  <c r="H2273" i="1"/>
  <c r="E2276" i="1"/>
  <c r="F2276" i="1" s="1"/>
  <c r="I2273" i="1" l="1"/>
  <c r="J2273" i="1" s="1"/>
  <c r="K2273" i="1" s="1"/>
  <c r="L2273" i="1" s="1"/>
  <c r="M2273" i="1" s="1"/>
  <c r="N2273" i="1" s="1"/>
  <c r="M2272" i="1"/>
  <c r="N2272" i="1" s="1"/>
  <c r="G2275" i="1"/>
  <c r="H2274" i="1"/>
  <c r="E2277" i="1"/>
  <c r="F2277" i="1" s="1"/>
  <c r="I2274" i="1" l="1"/>
  <c r="J2274" i="1" s="1"/>
  <c r="K2274" i="1" s="1"/>
  <c r="L2274" i="1" s="1"/>
  <c r="M2274" i="1" s="1"/>
  <c r="G2276" i="1"/>
  <c r="H2275" i="1"/>
  <c r="E2278" i="1"/>
  <c r="F2278" i="1" s="1"/>
  <c r="I2275" i="1" l="1"/>
  <c r="J2275" i="1" s="1"/>
  <c r="K2275" i="1" s="1"/>
  <c r="L2275" i="1" s="1"/>
  <c r="M2275" i="1" s="1"/>
  <c r="N2275" i="1" s="1"/>
  <c r="G2277" i="1"/>
  <c r="H2276" i="1"/>
  <c r="N2274" i="1"/>
  <c r="E2279" i="1"/>
  <c r="F2279" i="1" s="1"/>
  <c r="I2276" i="1" l="1"/>
  <c r="J2276" i="1" s="1"/>
  <c r="K2276" i="1" s="1"/>
  <c r="L2276" i="1" s="1"/>
  <c r="M2276" i="1" s="1"/>
  <c r="N2276" i="1" s="1"/>
  <c r="G2278" i="1"/>
  <c r="H2277" i="1"/>
  <c r="E2280" i="1"/>
  <c r="F2280" i="1" s="1"/>
  <c r="I2277" i="1" l="1"/>
  <c r="J2277" i="1" s="1"/>
  <c r="K2277" i="1" s="1"/>
  <c r="L2277" i="1" s="1"/>
  <c r="M2277" i="1" s="1"/>
  <c r="N2277" i="1" s="1"/>
  <c r="G2279" i="1"/>
  <c r="H2278" i="1"/>
  <c r="E2281" i="1"/>
  <c r="F2281" i="1" s="1"/>
  <c r="I2278" i="1" l="1"/>
  <c r="J2278" i="1" s="1"/>
  <c r="K2278" i="1" s="1"/>
  <c r="L2278" i="1" s="1"/>
  <c r="M2278" i="1" s="1"/>
  <c r="G2280" i="1"/>
  <c r="H2279" i="1"/>
  <c r="E2282" i="1"/>
  <c r="F2282" i="1" s="1"/>
  <c r="I2279" i="1" l="1"/>
  <c r="J2279" i="1" s="1"/>
  <c r="K2279" i="1" s="1"/>
  <c r="L2279" i="1" s="1"/>
  <c r="M2279" i="1" s="1"/>
  <c r="G2281" i="1"/>
  <c r="H2280" i="1"/>
  <c r="N2278" i="1"/>
  <c r="E2283" i="1"/>
  <c r="F2283" i="1" s="1"/>
  <c r="I2280" i="1" l="1"/>
  <c r="J2280" i="1" s="1"/>
  <c r="K2280" i="1" s="1"/>
  <c r="L2280" i="1" s="1"/>
  <c r="M2280" i="1" s="1"/>
  <c r="N2280" i="1" s="1"/>
  <c r="G2282" i="1"/>
  <c r="H2281" i="1"/>
  <c r="N2279" i="1"/>
  <c r="E2284" i="1"/>
  <c r="F2284" i="1" s="1"/>
  <c r="I2281" i="1" l="1"/>
  <c r="J2281" i="1" s="1"/>
  <c r="G2283" i="1"/>
  <c r="H2282" i="1"/>
  <c r="E2285" i="1"/>
  <c r="F2285" i="1" s="1"/>
  <c r="I2282" i="1" l="1"/>
  <c r="J2282" i="1" s="1"/>
  <c r="K2282" i="1" s="1"/>
  <c r="L2282" i="1" s="1"/>
  <c r="G2284" i="1"/>
  <c r="H2283" i="1"/>
  <c r="K2281" i="1"/>
  <c r="L2281" i="1" s="1"/>
  <c r="M2281" i="1" s="1"/>
  <c r="N2281" i="1" s="1"/>
  <c r="E2286" i="1"/>
  <c r="F2286" i="1" s="1"/>
  <c r="I2283" i="1" l="1"/>
  <c r="J2283" i="1" s="1"/>
  <c r="K2283" i="1" s="1"/>
  <c r="L2283" i="1" s="1"/>
  <c r="G2285" i="1"/>
  <c r="H2284" i="1"/>
  <c r="M2282" i="1"/>
  <c r="N2282" i="1" s="1"/>
  <c r="E2287" i="1"/>
  <c r="F2287" i="1" s="1"/>
  <c r="I2284" i="1" l="1"/>
  <c r="J2284" i="1" s="1"/>
  <c r="K2284" i="1" s="1"/>
  <c r="L2284" i="1" s="1"/>
  <c r="G2286" i="1"/>
  <c r="H2285" i="1"/>
  <c r="M2283" i="1"/>
  <c r="N2283" i="1" s="1"/>
  <c r="E2288" i="1"/>
  <c r="F2288" i="1" s="1"/>
  <c r="I2285" i="1" l="1"/>
  <c r="J2285" i="1" s="1"/>
  <c r="K2285" i="1" s="1"/>
  <c r="L2285" i="1" s="1"/>
  <c r="G2287" i="1"/>
  <c r="H2286" i="1"/>
  <c r="M2284" i="1"/>
  <c r="N2284" i="1" s="1"/>
  <c r="E2289" i="1"/>
  <c r="F2289" i="1" s="1"/>
  <c r="I2286" i="1" l="1"/>
  <c r="J2286" i="1" s="1"/>
  <c r="K2286" i="1" s="1"/>
  <c r="L2286" i="1" s="1"/>
  <c r="G2288" i="1"/>
  <c r="H2287" i="1"/>
  <c r="M2285" i="1"/>
  <c r="N2285" i="1" s="1"/>
  <c r="E2290" i="1"/>
  <c r="F2290" i="1" s="1"/>
  <c r="I2287" i="1" l="1"/>
  <c r="J2287" i="1" s="1"/>
  <c r="K2287" i="1" s="1"/>
  <c r="L2287" i="1" s="1"/>
  <c r="M2286" i="1"/>
  <c r="N2286" i="1" s="1"/>
  <c r="G2289" i="1"/>
  <c r="H2288" i="1"/>
  <c r="E2291" i="1"/>
  <c r="F2291" i="1" s="1"/>
  <c r="I2288" i="1" l="1"/>
  <c r="J2288" i="1" s="1"/>
  <c r="K2288" i="1" s="1"/>
  <c r="L2288" i="1" s="1"/>
  <c r="M2287" i="1"/>
  <c r="N2287" i="1" s="1"/>
  <c r="G2290" i="1"/>
  <c r="H2289" i="1"/>
  <c r="E2292" i="1"/>
  <c r="F2292" i="1" s="1"/>
  <c r="I2289" i="1" l="1"/>
  <c r="J2289" i="1" s="1"/>
  <c r="K2289" i="1" s="1"/>
  <c r="L2289" i="1" s="1"/>
  <c r="M2288" i="1"/>
  <c r="N2288" i="1" s="1"/>
  <c r="G2291" i="1"/>
  <c r="H2290" i="1"/>
  <c r="E2293" i="1"/>
  <c r="F2293" i="1" s="1"/>
  <c r="I2290" i="1" l="1"/>
  <c r="J2290" i="1" s="1"/>
  <c r="K2290" i="1" s="1"/>
  <c r="L2290" i="1" s="1"/>
  <c r="M2289" i="1"/>
  <c r="N2289" i="1" s="1"/>
  <c r="G2292" i="1"/>
  <c r="H2291" i="1"/>
  <c r="E2294" i="1"/>
  <c r="F2294" i="1" s="1"/>
  <c r="I2291" i="1" l="1"/>
  <c r="J2291" i="1" s="1"/>
  <c r="K2291" i="1" s="1"/>
  <c r="L2291" i="1" s="1"/>
  <c r="M2290" i="1"/>
  <c r="N2290" i="1" s="1"/>
  <c r="G2293" i="1"/>
  <c r="H2292" i="1"/>
  <c r="E2295" i="1"/>
  <c r="F2295" i="1" s="1"/>
  <c r="I2292" i="1" l="1"/>
  <c r="J2292" i="1" s="1"/>
  <c r="K2292" i="1" s="1"/>
  <c r="L2292" i="1" s="1"/>
  <c r="M2291" i="1"/>
  <c r="N2291" i="1" s="1"/>
  <c r="G2294" i="1"/>
  <c r="H2293" i="1"/>
  <c r="E2296" i="1"/>
  <c r="F2296" i="1" s="1"/>
  <c r="I2293" i="1" l="1"/>
  <c r="J2293" i="1" s="1"/>
  <c r="M2292" i="1"/>
  <c r="N2292" i="1" s="1"/>
  <c r="G2295" i="1"/>
  <c r="H2294" i="1"/>
  <c r="E2297" i="1"/>
  <c r="F2297" i="1" s="1"/>
  <c r="I2294" i="1" l="1"/>
  <c r="J2294" i="1" s="1"/>
  <c r="G2296" i="1"/>
  <c r="H2295" i="1"/>
  <c r="K2293" i="1"/>
  <c r="L2293" i="1" s="1"/>
  <c r="M2293" i="1" s="1"/>
  <c r="N2293" i="1" s="1"/>
  <c r="E2298" i="1"/>
  <c r="F2298" i="1" s="1"/>
  <c r="I2295" i="1" l="1"/>
  <c r="J2295" i="1" s="1"/>
  <c r="K2295" i="1" s="1"/>
  <c r="L2295" i="1" s="1"/>
  <c r="G2297" i="1"/>
  <c r="H2296" i="1"/>
  <c r="K2294" i="1"/>
  <c r="L2294" i="1" s="1"/>
  <c r="M2294" i="1" s="1"/>
  <c r="N2294" i="1" s="1"/>
  <c r="E2299" i="1"/>
  <c r="F2299" i="1" s="1"/>
  <c r="I2296" i="1" l="1"/>
  <c r="J2296" i="1" s="1"/>
  <c r="K2296" i="1" s="1"/>
  <c r="L2296" i="1" s="1"/>
  <c r="G2298" i="1"/>
  <c r="H2297" i="1"/>
  <c r="M2295" i="1"/>
  <c r="N2295" i="1" s="1"/>
  <c r="E2300" i="1"/>
  <c r="F2300" i="1" s="1"/>
  <c r="I2297" i="1" l="1"/>
  <c r="J2297" i="1" s="1"/>
  <c r="K2297" i="1" s="1"/>
  <c r="L2297" i="1" s="1"/>
  <c r="G2299" i="1"/>
  <c r="H2298" i="1"/>
  <c r="M2296" i="1"/>
  <c r="N2296" i="1" s="1"/>
  <c r="E2301" i="1"/>
  <c r="F2301" i="1" s="1"/>
  <c r="I2298" i="1" l="1"/>
  <c r="J2298" i="1" s="1"/>
  <c r="K2298" i="1" s="1"/>
  <c r="L2298" i="1" s="1"/>
  <c r="G2300" i="1"/>
  <c r="H2299" i="1"/>
  <c r="M2297" i="1"/>
  <c r="N2297" i="1" s="1"/>
  <c r="E2302" i="1"/>
  <c r="F2302" i="1" s="1"/>
  <c r="I2299" i="1" l="1"/>
  <c r="J2299" i="1" s="1"/>
  <c r="K2299" i="1" s="1"/>
  <c r="L2299" i="1" s="1"/>
  <c r="G2301" i="1"/>
  <c r="H2300" i="1"/>
  <c r="M2298" i="1"/>
  <c r="N2298" i="1" s="1"/>
  <c r="E2303" i="1"/>
  <c r="F2303" i="1" s="1"/>
  <c r="I2300" i="1" l="1"/>
  <c r="J2300" i="1" s="1"/>
  <c r="K2300" i="1" s="1"/>
  <c r="L2300" i="1" s="1"/>
  <c r="G2302" i="1"/>
  <c r="H2301" i="1"/>
  <c r="M2299" i="1"/>
  <c r="N2299" i="1" s="1"/>
  <c r="E2304" i="1"/>
  <c r="F2304" i="1" s="1"/>
  <c r="I2301" i="1" l="1"/>
  <c r="J2301" i="1" s="1"/>
  <c r="K2301" i="1" s="1"/>
  <c r="L2301" i="1" s="1"/>
  <c r="G2303" i="1"/>
  <c r="H2302" i="1"/>
  <c r="M2300" i="1"/>
  <c r="N2300" i="1" s="1"/>
  <c r="E2305" i="1"/>
  <c r="F2305" i="1" s="1"/>
  <c r="I2302" i="1" l="1"/>
  <c r="J2302" i="1" s="1"/>
  <c r="G2304" i="1"/>
  <c r="H2303" i="1"/>
  <c r="M2301" i="1"/>
  <c r="N2301" i="1" s="1"/>
  <c r="E2306" i="1"/>
  <c r="F2306" i="1" s="1"/>
  <c r="I2303" i="1" l="1"/>
  <c r="J2303" i="1" s="1"/>
  <c r="K2303" i="1" s="1"/>
  <c r="L2303" i="1" s="1"/>
  <c r="G2305" i="1"/>
  <c r="H2304" i="1"/>
  <c r="K2302" i="1"/>
  <c r="L2302" i="1" s="1"/>
  <c r="M2302" i="1" s="1"/>
  <c r="N2302" i="1" s="1"/>
  <c r="E2307" i="1"/>
  <c r="F2307" i="1" s="1"/>
  <c r="I2304" i="1" l="1"/>
  <c r="J2304" i="1" s="1"/>
  <c r="K2304" i="1" s="1"/>
  <c r="L2304" i="1" s="1"/>
  <c r="G2306" i="1"/>
  <c r="H2305" i="1"/>
  <c r="M2303" i="1"/>
  <c r="N2303" i="1" s="1"/>
  <c r="E2308" i="1"/>
  <c r="F2308" i="1" s="1"/>
  <c r="I2305" i="1" l="1"/>
  <c r="J2305" i="1" s="1"/>
  <c r="K2305" i="1" s="1"/>
  <c r="L2305" i="1" s="1"/>
  <c r="G2307" i="1"/>
  <c r="H2306" i="1"/>
  <c r="M2304" i="1"/>
  <c r="N2304" i="1" s="1"/>
  <c r="E2309" i="1"/>
  <c r="F2309" i="1" s="1"/>
  <c r="I2306" i="1" l="1"/>
  <c r="J2306" i="1" s="1"/>
  <c r="K2306" i="1" s="1"/>
  <c r="L2306" i="1" s="1"/>
  <c r="G2308" i="1"/>
  <c r="H2307" i="1"/>
  <c r="M2305" i="1"/>
  <c r="N2305" i="1" s="1"/>
  <c r="E2310" i="1"/>
  <c r="F2310" i="1" s="1"/>
  <c r="I2307" i="1" l="1"/>
  <c r="J2307" i="1" s="1"/>
  <c r="K2307" i="1" s="1"/>
  <c r="L2307" i="1" s="1"/>
  <c r="G2309" i="1"/>
  <c r="H2308" i="1"/>
  <c r="M2306" i="1"/>
  <c r="N2306" i="1" s="1"/>
  <c r="E2311" i="1"/>
  <c r="F2311" i="1" s="1"/>
  <c r="I2308" i="1" l="1"/>
  <c r="J2308" i="1" s="1"/>
  <c r="K2308" i="1" s="1"/>
  <c r="L2308" i="1" s="1"/>
  <c r="G2310" i="1"/>
  <c r="H2309" i="1"/>
  <c r="M2307" i="1"/>
  <c r="N2307" i="1" s="1"/>
  <c r="E2312" i="1"/>
  <c r="F2312" i="1" s="1"/>
  <c r="I2309" i="1" l="1"/>
  <c r="J2309" i="1" s="1"/>
  <c r="K2309" i="1" s="1"/>
  <c r="L2309" i="1" s="1"/>
  <c r="G2311" i="1"/>
  <c r="H2310" i="1"/>
  <c r="M2308" i="1"/>
  <c r="N2308" i="1" s="1"/>
  <c r="E2313" i="1"/>
  <c r="F2313" i="1" s="1"/>
  <c r="I2310" i="1" l="1"/>
  <c r="J2310" i="1" s="1"/>
  <c r="K2310" i="1" s="1"/>
  <c r="L2310" i="1" s="1"/>
  <c r="G2312" i="1"/>
  <c r="H2311" i="1"/>
  <c r="M2309" i="1"/>
  <c r="N2309" i="1" s="1"/>
  <c r="E2314" i="1"/>
  <c r="F2314" i="1" s="1"/>
  <c r="I2311" i="1" l="1"/>
  <c r="J2311" i="1" s="1"/>
  <c r="K2311" i="1" s="1"/>
  <c r="L2311" i="1" s="1"/>
  <c r="G2313" i="1"/>
  <c r="H2312" i="1"/>
  <c r="M2310" i="1"/>
  <c r="N2310" i="1" s="1"/>
  <c r="E2315" i="1"/>
  <c r="F2315" i="1" s="1"/>
  <c r="I2312" i="1" l="1"/>
  <c r="J2312" i="1" s="1"/>
  <c r="G2314" i="1"/>
  <c r="H2313" i="1"/>
  <c r="M2311" i="1"/>
  <c r="N2311" i="1" s="1"/>
  <c r="E2316" i="1"/>
  <c r="F2316" i="1" s="1"/>
  <c r="I2313" i="1" l="1"/>
  <c r="J2313" i="1" s="1"/>
  <c r="K2313" i="1" s="1"/>
  <c r="L2313" i="1" s="1"/>
  <c r="G2315" i="1"/>
  <c r="H2314" i="1"/>
  <c r="K2312" i="1"/>
  <c r="L2312" i="1" s="1"/>
  <c r="M2312" i="1" s="1"/>
  <c r="N2312" i="1" s="1"/>
  <c r="E2317" i="1"/>
  <c r="F2317" i="1" s="1"/>
  <c r="I2314" i="1" l="1"/>
  <c r="J2314" i="1" s="1"/>
  <c r="K2314" i="1" s="1"/>
  <c r="L2314" i="1" s="1"/>
  <c r="G2316" i="1"/>
  <c r="H2315" i="1"/>
  <c r="M2313" i="1"/>
  <c r="N2313" i="1" s="1"/>
  <c r="E2318" i="1"/>
  <c r="F2318" i="1" s="1"/>
  <c r="I2315" i="1" l="1"/>
  <c r="J2315" i="1" s="1"/>
  <c r="M2314" i="1"/>
  <c r="N2314" i="1" s="1"/>
  <c r="G2317" i="1"/>
  <c r="H2316" i="1"/>
  <c r="E2319" i="1"/>
  <c r="F2319" i="1" s="1"/>
  <c r="I2316" i="1" l="1"/>
  <c r="J2316" i="1" s="1"/>
  <c r="K2316" i="1" s="1"/>
  <c r="L2316" i="1" s="1"/>
  <c r="G2318" i="1"/>
  <c r="H2317" i="1"/>
  <c r="K2315" i="1"/>
  <c r="L2315" i="1" s="1"/>
  <c r="M2315" i="1" s="1"/>
  <c r="N2315" i="1" s="1"/>
  <c r="E2320" i="1"/>
  <c r="F2320" i="1" s="1"/>
  <c r="I2317" i="1" l="1"/>
  <c r="J2317" i="1" s="1"/>
  <c r="K2317" i="1" s="1"/>
  <c r="L2317" i="1" s="1"/>
  <c r="G2319" i="1"/>
  <c r="H2318" i="1"/>
  <c r="M2316" i="1"/>
  <c r="N2316" i="1" s="1"/>
  <c r="E2321" i="1"/>
  <c r="F2321" i="1" s="1"/>
  <c r="I2318" i="1" l="1"/>
  <c r="J2318" i="1" s="1"/>
  <c r="K2318" i="1" s="1"/>
  <c r="L2318" i="1" s="1"/>
  <c r="G2320" i="1"/>
  <c r="H2319" i="1"/>
  <c r="M2317" i="1"/>
  <c r="N2317" i="1" s="1"/>
  <c r="E2322" i="1"/>
  <c r="F2322" i="1" s="1"/>
  <c r="I2319" i="1" l="1"/>
  <c r="J2319" i="1" s="1"/>
  <c r="K2319" i="1" s="1"/>
  <c r="L2319" i="1" s="1"/>
  <c r="G2321" i="1"/>
  <c r="H2320" i="1"/>
  <c r="M2318" i="1"/>
  <c r="N2318" i="1" s="1"/>
  <c r="E2323" i="1"/>
  <c r="F2323" i="1" s="1"/>
  <c r="I2320" i="1" l="1"/>
  <c r="J2320" i="1" s="1"/>
  <c r="K2320" i="1" s="1"/>
  <c r="L2320" i="1" s="1"/>
  <c r="G2322" i="1"/>
  <c r="H2321" i="1"/>
  <c r="M2319" i="1"/>
  <c r="N2319" i="1" s="1"/>
  <c r="E2324" i="1"/>
  <c r="F2324" i="1" s="1"/>
  <c r="I2321" i="1" l="1"/>
  <c r="J2321" i="1" s="1"/>
  <c r="K2321" i="1" s="1"/>
  <c r="L2321" i="1" s="1"/>
  <c r="G2323" i="1"/>
  <c r="H2322" i="1"/>
  <c r="M2320" i="1"/>
  <c r="N2320" i="1" s="1"/>
  <c r="E2325" i="1"/>
  <c r="F2325" i="1" s="1"/>
  <c r="I2322" i="1" l="1"/>
  <c r="J2322" i="1" s="1"/>
  <c r="K2322" i="1" s="1"/>
  <c r="L2322" i="1" s="1"/>
  <c r="G2324" i="1"/>
  <c r="H2323" i="1"/>
  <c r="M2321" i="1"/>
  <c r="N2321" i="1" s="1"/>
  <c r="E2326" i="1"/>
  <c r="F2326" i="1" s="1"/>
  <c r="I2323" i="1" l="1"/>
  <c r="J2323" i="1" s="1"/>
  <c r="K2323" i="1" s="1"/>
  <c r="L2323" i="1" s="1"/>
  <c r="G2325" i="1"/>
  <c r="H2324" i="1"/>
  <c r="M2322" i="1"/>
  <c r="N2322" i="1" s="1"/>
  <c r="E2327" i="1"/>
  <c r="F2327" i="1" s="1"/>
  <c r="I2324" i="1" l="1"/>
  <c r="J2324" i="1" s="1"/>
  <c r="K2324" i="1" s="1"/>
  <c r="L2324" i="1" s="1"/>
  <c r="G2326" i="1"/>
  <c r="H2325" i="1"/>
  <c r="M2323" i="1"/>
  <c r="N2323" i="1" s="1"/>
  <c r="E2328" i="1"/>
  <c r="F2328" i="1" s="1"/>
  <c r="I2325" i="1" l="1"/>
  <c r="J2325" i="1" s="1"/>
  <c r="K2325" i="1" s="1"/>
  <c r="L2325" i="1" s="1"/>
  <c r="G2327" i="1"/>
  <c r="H2326" i="1"/>
  <c r="M2324" i="1"/>
  <c r="N2324" i="1" s="1"/>
  <c r="E2329" i="1"/>
  <c r="F2329" i="1" s="1"/>
  <c r="I2326" i="1" l="1"/>
  <c r="J2326" i="1" s="1"/>
  <c r="K2326" i="1" s="1"/>
  <c r="L2326" i="1" s="1"/>
  <c r="G2328" i="1"/>
  <c r="H2327" i="1"/>
  <c r="M2325" i="1"/>
  <c r="N2325" i="1" s="1"/>
  <c r="E2330" i="1"/>
  <c r="F2330" i="1" s="1"/>
  <c r="I2327" i="1" l="1"/>
  <c r="J2327" i="1" s="1"/>
  <c r="K2327" i="1" s="1"/>
  <c r="L2327" i="1" s="1"/>
  <c r="G2329" i="1"/>
  <c r="H2328" i="1"/>
  <c r="M2326" i="1"/>
  <c r="N2326" i="1" s="1"/>
  <c r="E2331" i="1"/>
  <c r="F2331" i="1" s="1"/>
  <c r="I2328" i="1" l="1"/>
  <c r="J2328" i="1" s="1"/>
  <c r="K2328" i="1" s="1"/>
  <c r="L2328" i="1" s="1"/>
  <c r="G2330" i="1"/>
  <c r="H2329" i="1"/>
  <c r="M2327" i="1"/>
  <c r="N2327" i="1" s="1"/>
  <c r="E2332" i="1"/>
  <c r="F2332" i="1" s="1"/>
  <c r="I2329" i="1" l="1"/>
  <c r="J2329" i="1" s="1"/>
  <c r="K2329" i="1" s="1"/>
  <c r="L2329" i="1" s="1"/>
  <c r="G2331" i="1"/>
  <c r="H2330" i="1"/>
  <c r="M2328" i="1"/>
  <c r="N2328" i="1" s="1"/>
  <c r="E2333" i="1"/>
  <c r="F2333" i="1" s="1"/>
  <c r="I2330" i="1" l="1"/>
  <c r="J2330" i="1" s="1"/>
  <c r="K2330" i="1" s="1"/>
  <c r="L2330" i="1" s="1"/>
  <c r="G2332" i="1"/>
  <c r="H2331" i="1"/>
  <c r="M2329" i="1"/>
  <c r="N2329" i="1" s="1"/>
  <c r="E2334" i="1"/>
  <c r="F2334" i="1" s="1"/>
  <c r="I2331" i="1" l="1"/>
  <c r="J2331" i="1" s="1"/>
  <c r="K2331" i="1" s="1"/>
  <c r="L2331" i="1" s="1"/>
  <c r="G2333" i="1"/>
  <c r="H2332" i="1"/>
  <c r="M2330" i="1"/>
  <c r="N2330" i="1" s="1"/>
  <c r="E2335" i="1"/>
  <c r="F2335" i="1" s="1"/>
  <c r="I2332" i="1" l="1"/>
  <c r="J2332" i="1" s="1"/>
  <c r="K2332" i="1" s="1"/>
  <c r="L2332" i="1" s="1"/>
  <c r="M2331" i="1"/>
  <c r="N2331" i="1" s="1"/>
  <c r="G2334" i="1"/>
  <c r="H2333" i="1"/>
  <c r="E2336" i="1"/>
  <c r="F2336" i="1" s="1"/>
  <c r="I2333" i="1" l="1"/>
  <c r="J2333" i="1" s="1"/>
  <c r="K2333" i="1" s="1"/>
  <c r="L2333" i="1" s="1"/>
  <c r="M2332" i="1"/>
  <c r="N2332" i="1" s="1"/>
  <c r="G2335" i="1"/>
  <c r="H2334" i="1"/>
  <c r="E2337" i="1"/>
  <c r="F2337" i="1" s="1"/>
  <c r="I2334" i="1" l="1"/>
  <c r="J2334" i="1" s="1"/>
  <c r="K2334" i="1" s="1"/>
  <c r="L2334" i="1" s="1"/>
  <c r="M2333" i="1"/>
  <c r="N2333" i="1" s="1"/>
  <c r="G2336" i="1"/>
  <c r="H2335" i="1"/>
  <c r="E2338" i="1"/>
  <c r="F2338" i="1" s="1"/>
  <c r="I2335" i="1" l="1"/>
  <c r="J2335" i="1" s="1"/>
  <c r="K2335" i="1" s="1"/>
  <c r="L2335" i="1" s="1"/>
  <c r="M2334" i="1"/>
  <c r="N2334" i="1" s="1"/>
  <c r="G2337" i="1"/>
  <c r="H2336" i="1"/>
  <c r="E2339" i="1"/>
  <c r="F2339" i="1" s="1"/>
  <c r="I2336" i="1" l="1"/>
  <c r="J2336" i="1" s="1"/>
  <c r="K2336" i="1" s="1"/>
  <c r="L2336" i="1" s="1"/>
  <c r="M2335" i="1"/>
  <c r="N2335" i="1" s="1"/>
  <c r="G2338" i="1"/>
  <c r="H2337" i="1"/>
  <c r="E2340" i="1"/>
  <c r="F2340" i="1" s="1"/>
  <c r="I2337" i="1" l="1"/>
  <c r="J2337" i="1" s="1"/>
  <c r="K2337" i="1" s="1"/>
  <c r="L2337" i="1" s="1"/>
  <c r="M2336" i="1"/>
  <c r="N2336" i="1" s="1"/>
  <c r="G2339" i="1"/>
  <c r="H2338" i="1"/>
  <c r="E2341" i="1"/>
  <c r="F2341" i="1" s="1"/>
  <c r="I2338" i="1" l="1"/>
  <c r="J2338" i="1" s="1"/>
  <c r="K2338" i="1" s="1"/>
  <c r="L2338" i="1" s="1"/>
  <c r="M2338" i="1" s="1"/>
  <c r="N2338" i="1" s="1"/>
  <c r="M2337" i="1"/>
  <c r="N2337" i="1" s="1"/>
  <c r="G2340" i="1"/>
  <c r="H2339" i="1"/>
  <c r="E2342" i="1"/>
  <c r="F2342" i="1" s="1"/>
  <c r="I2339" i="1" l="1"/>
  <c r="J2339" i="1" s="1"/>
  <c r="K2339" i="1" s="1"/>
  <c r="L2339" i="1" s="1"/>
  <c r="M2339" i="1" s="1"/>
  <c r="N2339" i="1" s="1"/>
  <c r="G2341" i="1"/>
  <c r="H2340" i="1"/>
  <c r="E2343" i="1"/>
  <c r="F2343" i="1" s="1"/>
  <c r="I2340" i="1" l="1"/>
  <c r="J2340" i="1" s="1"/>
  <c r="K2340" i="1" s="1"/>
  <c r="L2340" i="1" s="1"/>
  <c r="M2340" i="1" s="1"/>
  <c r="N2340" i="1" s="1"/>
  <c r="G2342" i="1"/>
  <c r="H2341" i="1"/>
  <c r="E2344" i="1"/>
  <c r="F2344" i="1" s="1"/>
  <c r="I2341" i="1" l="1"/>
  <c r="J2341" i="1" s="1"/>
  <c r="K2341" i="1" s="1"/>
  <c r="L2341" i="1" s="1"/>
  <c r="M2341" i="1" s="1"/>
  <c r="N2341" i="1" s="1"/>
  <c r="G2343" i="1"/>
  <c r="H2342" i="1"/>
  <c r="E2345" i="1"/>
  <c r="F2345" i="1" s="1"/>
  <c r="I2342" i="1" l="1"/>
  <c r="J2342" i="1" s="1"/>
  <c r="K2342" i="1" s="1"/>
  <c r="L2342" i="1" s="1"/>
  <c r="M2342" i="1" s="1"/>
  <c r="N2342" i="1" s="1"/>
  <c r="G2344" i="1"/>
  <c r="H2343" i="1"/>
  <c r="E2346" i="1"/>
  <c r="F2346" i="1" s="1"/>
  <c r="I2343" i="1" l="1"/>
  <c r="J2343" i="1" s="1"/>
  <c r="K2343" i="1" s="1"/>
  <c r="L2343" i="1" s="1"/>
  <c r="M2343" i="1" s="1"/>
  <c r="N2343" i="1" s="1"/>
  <c r="G2345" i="1"/>
  <c r="H2344" i="1"/>
  <c r="E2347" i="1"/>
  <c r="F2347" i="1" s="1"/>
  <c r="I2344" i="1" l="1"/>
  <c r="J2344" i="1" s="1"/>
  <c r="K2344" i="1" s="1"/>
  <c r="L2344" i="1" s="1"/>
  <c r="M2344" i="1" s="1"/>
  <c r="N2344" i="1" s="1"/>
  <c r="G2346" i="1"/>
  <c r="H2345" i="1"/>
  <c r="E2348" i="1"/>
  <c r="F2348" i="1" s="1"/>
  <c r="I2345" i="1" l="1"/>
  <c r="J2345" i="1" s="1"/>
  <c r="K2345" i="1" s="1"/>
  <c r="L2345" i="1" s="1"/>
  <c r="M2345" i="1" s="1"/>
  <c r="G2347" i="1"/>
  <c r="H2346" i="1"/>
  <c r="E2349" i="1"/>
  <c r="F2349" i="1" s="1"/>
  <c r="I2346" i="1" l="1"/>
  <c r="J2346" i="1" s="1"/>
  <c r="K2346" i="1" s="1"/>
  <c r="L2346" i="1" s="1"/>
  <c r="M2346" i="1" s="1"/>
  <c r="N2346" i="1" s="1"/>
  <c r="G2348" i="1"/>
  <c r="H2347" i="1"/>
  <c r="N2345" i="1"/>
  <c r="E2350" i="1"/>
  <c r="F2350" i="1" s="1"/>
  <c r="I2347" i="1" l="1"/>
  <c r="J2347" i="1" s="1"/>
  <c r="K2347" i="1" s="1"/>
  <c r="L2347" i="1" s="1"/>
  <c r="M2347" i="1" s="1"/>
  <c r="N2347" i="1" s="1"/>
  <c r="G2349" i="1"/>
  <c r="H2348" i="1"/>
  <c r="E2351" i="1"/>
  <c r="F2351" i="1" s="1"/>
  <c r="I2348" i="1" l="1"/>
  <c r="J2348" i="1" s="1"/>
  <c r="K2348" i="1" s="1"/>
  <c r="L2348" i="1" s="1"/>
  <c r="M2348" i="1" s="1"/>
  <c r="N2348" i="1" s="1"/>
  <c r="G2350" i="1"/>
  <c r="H2349" i="1"/>
  <c r="E2352" i="1"/>
  <c r="F2352" i="1" s="1"/>
  <c r="I2349" i="1" l="1"/>
  <c r="J2349" i="1" s="1"/>
  <c r="K2349" i="1" s="1"/>
  <c r="L2349" i="1" s="1"/>
  <c r="M2349" i="1" s="1"/>
  <c r="N2349" i="1" s="1"/>
  <c r="G2351" i="1"/>
  <c r="H2350" i="1"/>
  <c r="E2353" i="1"/>
  <c r="F2353" i="1" s="1"/>
  <c r="I2350" i="1" l="1"/>
  <c r="J2350" i="1" s="1"/>
  <c r="K2350" i="1" s="1"/>
  <c r="L2350" i="1" s="1"/>
  <c r="M2350" i="1" s="1"/>
  <c r="N2350" i="1" s="1"/>
  <c r="G2352" i="1"/>
  <c r="H2351" i="1"/>
  <c r="E2354" i="1"/>
  <c r="F2354" i="1" s="1"/>
  <c r="I2351" i="1" l="1"/>
  <c r="J2351" i="1" s="1"/>
  <c r="K2351" i="1" s="1"/>
  <c r="L2351" i="1" s="1"/>
  <c r="M2351" i="1" s="1"/>
  <c r="N2351" i="1" s="1"/>
  <c r="G2353" i="1"/>
  <c r="H2352" i="1"/>
  <c r="E2355" i="1"/>
  <c r="F2355" i="1" s="1"/>
  <c r="I2352" i="1" l="1"/>
  <c r="J2352" i="1" s="1"/>
  <c r="K2352" i="1" s="1"/>
  <c r="L2352" i="1" s="1"/>
  <c r="M2352" i="1" s="1"/>
  <c r="N2352" i="1" s="1"/>
  <c r="G2354" i="1"/>
  <c r="H2353" i="1"/>
  <c r="E2356" i="1"/>
  <c r="F2356" i="1" s="1"/>
  <c r="I2353" i="1" l="1"/>
  <c r="J2353" i="1" s="1"/>
  <c r="K2353" i="1" s="1"/>
  <c r="L2353" i="1" s="1"/>
  <c r="M2353" i="1" s="1"/>
  <c r="G2355" i="1"/>
  <c r="H2354" i="1"/>
  <c r="E2357" i="1"/>
  <c r="F2357" i="1" s="1"/>
  <c r="I2354" i="1" l="1"/>
  <c r="J2354" i="1" s="1"/>
  <c r="K2354" i="1" s="1"/>
  <c r="L2354" i="1" s="1"/>
  <c r="M2354" i="1" s="1"/>
  <c r="N2354" i="1" s="1"/>
  <c r="G2356" i="1"/>
  <c r="H2355" i="1"/>
  <c r="N2353" i="1"/>
  <c r="E2358" i="1"/>
  <c r="F2358" i="1" s="1"/>
  <c r="I2355" i="1" l="1"/>
  <c r="J2355" i="1" s="1"/>
  <c r="K2355" i="1" s="1"/>
  <c r="L2355" i="1" s="1"/>
  <c r="M2355" i="1" s="1"/>
  <c r="G2357" i="1"/>
  <c r="H2356" i="1"/>
  <c r="E2359" i="1"/>
  <c r="F2359" i="1" s="1"/>
  <c r="I2356" i="1" l="1"/>
  <c r="J2356" i="1" s="1"/>
  <c r="K2356" i="1" s="1"/>
  <c r="L2356" i="1" s="1"/>
  <c r="M2356" i="1" s="1"/>
  <c r="N2356" i="1" s="1"/>
  <c r="G2358" i="1"/>
  <c r="H2357" i="1"/>
  <c r="N2355" i="1"/>
  <c r="E2360" i="1"/>
  <c r="F2360" i="1" s="1"/>
  <c r="I2357" i="1" l="1"/>
  <c r="J2357" i="1" s="1"/>
  <c r="K2357" i="1" s="1"/>
  <c r="L2357" i="1" s="1"/>
  <c r="M2357" i="1" s="1"/>
  <c r="N2357" i="1" s="1"/>
  <c r="G2359" i="1"/>
  <c r="H2358" i="1"/>
  <c r="E2361" i="1"/>
  <c r="F2361" i="1" s="1"/>
  <c r="I2358" i="1" l="1"/>
  <c r="J2358" i="1" s="1"/>
  <c r="K2358" i="1" s="1"/>
  <c r="L2358" i="1" s="1"/>
  <c r="M2358" i="1" s="1"/>
  <c r="N2358" i="1" s="1"/>
  <c r="G2360" i="1"/>
  <c r="H2359" i="1"/>
  <c r="E2362" i="1"/>
  <c r="F2362" i="1" s="1"/>
  <c r="I2359" i="1" l="1"/>
  <c r="J2359" i="1" s="1"/>
  <c r="K2359" i="1" s="1"/>
  <c r="L2359" i="1" s="1"/>
  <c r="M2359" i="1" s="1"/>
  <c r="N2359" i="1" s="1"/>
  <c r="G2361" i="1"/>
  <c r="H2360" i="1"/>
  <c r="E2363" i="1"/>
  <c r="F2363" i="1" s="1"/>
  <c r="I2360" i="1" l="1"/>
  <c r="J2360" i="1" s="1"/>
  <c r="K2360" i="1" s="1"/>
  <c r="L2360" i="1" s="1"/>
  <c r="M2360" i="1" s="1"/>
  <c r="N2360" i="1" s="1"/>
  <c r="G2362" i="1"/>
  <c r="H2361" i="1"/>
  <c r="E2364" i="1"/>
  <c r="F2364" i="1" s="1"/>
  <c r="I2361" i="1" l="1"/>
  <c r="J2361" i="1" s="1"/>
  <c r="K2361" i="1" s="1"/>
  <c r="L2361" i="1" s="1"/>
  <c r="M2361" i="1" s="1"/>
  <c r="G2363" i="1"/>
  <c r="H2362" i="1"/>
  <c r="E2365" i="1"/>
  <c r="F2365" i="1" s="1"/>
  <c r="I2362" i="1" l="1"/>
  <c r="J2362" i="1" s="1"/>
  <c r="K2362" i="1" s="1"/>
  <c r="L2362" i="1" s="1"/>
  <c r="M2362" i="1" s="1"/>
  <c r="N2362" i="1" s="1"/>
  <c r="G2364" i="1"/>
  <c r="H2363" i="1"/>
  <c r="N2361" i="1"/>
  <c r="E2366" i="1"/>
  <c r="F2366" i="1" s="1"/>
  <c r="I2363" i="1" l="1"/>
  <c r="J2363" i="1" s="1"/>
  <c r="K2363" i="1" s="1"/>
  <c r="L2363" i="1" s="1"/>
  <c r="M2363" i="1" s="1"/>
  <c r="G2365" i="1"/>
  <c r="H2364" i="1"/>
  <c r="E2367" i="1"/>
  <c r="F2367" i="1" s="1"/>
  <c r="I2364" i="1" l="1"/>
  <c r="J2364" i="1" s="1"/>
  <c r="K2364" i="1" s="1"/>
  <c r="L2364" i="1" s="1"/>
  <c r="M2364" i="1" s="1"/>
  <c r="N2364" i="1" s="1"/>
  <c r="G2366" i="1"/>
  <c r="H2365" i="1"/>
  <c r="N2363" i="1"/>
  <c r="E2368" i="1"/>
  <c r="F2368" i="1" s="1"/>
  <c r="I2365" i="1" l="1"/>
  <c r="J2365" i="1" s="1"/>
  <c r="K2365" i="1" s="1"/>
  <c r="L2365" i="1" s="1"/>
  <c r="M2365" i="1" s="1"/>
  <c r="N2365" i="1" s="1"/>
  <c r="G2367" i="1"/>
  <c r="H2366" i="1"/>
  <c r="E2369" i="1"/>
  <c r="F2369" i="1" s="1"/>
  <c r="I2366" i="1" l="1"/>
  <c r="J2366" i="1" s="1"/>
  <c r="K2366" i="1" s="1"/>
  <c r="L2366" i="1" s="1"/>
  <c r="M2366" i="1" s="1"/>
  <c r="N2366" i="1" s="1"/>
  <c r="G2368" i="1"/>
  <c r="H2367" i="1"/>
  <c r="E2370" i="1"/>
  <c r="F2370" i="1" s="1"/>
  <c r="I2367" i="1" l="1"/>
  <c r="J2367" i="1" s="1"/>
  <c r="K2367" i="1" s="1"/>
  <c r="L2367" i="1" s="1"/>
  <c r="M2367" i="1" s="1"/>
  <c r="N2367" i="1" s="1"/>
  <c r="G2369" i="1"/>
  <c r="H2368" i="1"/>
  <c r="E2371" i="1"/>
  <c r="F2371" i="1" s="1"/>
  <c r="I2368" i="1" l="1"/>
  <c r="J2368" i="1" s="1"/>
  <c r="K2368" i="1" s="1"/>
  <c r="L2368" i="1" s="1"/>
  <c r="M2368" i="1" s="1"/>
  <c r="N2368" i="1" s="1"/>
  <c r="G2370" i="1"/>
  <c r="H2369" i="1"/>
  <c r="E2372" i="1"/>
  <c r="F2372" i="1" s="1"/>
  <c r="I2369" i="1" l="1"/>
  <c r="J2369" i="1" s="1"/>
  <c r="K2369" i="1" s="1"/>
  <c r="L2369" i="1" s="1"/>
  <c r="M2369" i="1" s="1"/>
  <c r="G2371" i="1"/>
  <c r="H2370" i="1"/>
  <c r="E2373" i="1"/>
  <c r="F2373" i="1" s="1"/>
  <c r="I2370" i="1" l="1"/>
  <c r="J2370" i="1" s="1"/>
  <c r="K2370" i="1" s="1"/>
  <c r="L2370" i="1" s="1"/>
  <c r="M2370" i="1" s="1"/>
  <c r="N2370" i="1" s="1"/>
  <c r="G2372" i="1"/>
  <c r="H2371" i="1"/>
  <c r="N2369" i="1"/>
  <c r="E2374" i="1"/>
  <c r="F2374" i="1" s="1"/>
  <c r="I2371" i="1" l="1"/>
  <c r="J2371" i="1" s="1"/>
  <c r="K2371" i="1" s="1"/>
  <c r="L2371" i="1" s="1"/>
  <c r="M2371" i="1" s="1"/>
  <c r="N2371" i="1" s="1"/>
  <c r="G2373" i="1"/>
  <c r="H2372" i="1"/>
  <c r="E2375" i="1"/>
  <c r="F2375" i="1" s="1"/>
  <c r="I2372" i="1" l="1"/>
  <c r="J2372" i="1" s="1"/>
  <c r="K2372" i="1" s="1"/>
  <c r="L2372" i="1" s="1"/>
  <c r="M2372" i="1" s="1"/>
  <c r="N2372" i="1" s="1"/>
  <c r="G2374" i="1"/>
  <c r="H2373" i="1"/>
  <c r="E2376" i="1"/>
  <c r="F2376" i="1" s="1"/>
  <c r="I2373" i="1" l="1"/>
  <c r="J2373" i="1" s="1"/>
  <c r="K2373" i="1" s="1"/>
  <c r="L2373" i="1" s="1"/>
  <c r="M2373" i="1" s="1"/>
  <c r="G2375" i="1"/>
  <c r="H2374" i="1"/>
  <c r="E2377" i="1"/>
  <c r="F2377" i="1" s="1"/>
  <c r="I2374" i="1" l="1"/>
  <c r="J2374" i="1" s="1"/>
  <c r="K2374" i="1" s="1"/>
  <c r="L2374" i="1" s="1"/>
  <c r="M2374" i="1" s="1"/>
  <c r="N2374" i="1" s="1"/>
  <c r="G2376" i="1"/>
  <c r="H2375" i="1"/>
  <c r="N2373" i="1"/>
  <c r="E2378" i="1"/>
  <c r="F2378" i="1" s="1"/>
  <c r="I2375" i="1" l="1"/>
  <c r="J2375" i="1" s="1"/>
  <c r="K2375" i="1" s="1"/>
  <c r="L2375" i="1" s="1"/>
  <c r="M2375" i="1" s="1"/>
  <c r="N2375" i="1" s="1"/>
  <c r="G2377" i="1"/>
  <c r="H2376" i="1"/>
  <c r="E2379" i="1"/>
  <c r="F2379" i="1" s="1"/>
  <c r="I2376" i="1" l="1"/>
  <c r="J2376" i="1" s="1"/>
  <c r="K2376" i="1" s="1"/>
  <c r="L2376" i="1" s="1"/>
  <c r="M2376" i="1" s="1"/>
  <c r="G2378" i="1"/>
  <c r="H2377" i="1"/>
  <c r="E2380" i="1"/>
  <c r="F2380" i="1" s="1"/>
  <c r="I2377" i="1" l="1"/>
  <c r="J2377" i="1" s="1"/>
  <c r="K2377" i="1" s="1"/>
  <c r="L2377" i="1" s="1"/>
  <c r="M2377" i="1" s="1"/>
  <c r="G2379" i="1"/>
  <c r="H2378" i="1"/>
  <c r="N2376" i="1"/>
  <c r="E2381" i="1"/>
  <c r="F2381" i="1" s="1"/>
  <c r="I2378" i="1" l="1"/>
  <c r="J2378" i="1" s="1"/>
  <c r="K2378" i="1" s="1"/>
  <c r="L2378" i="1" s="1"/>
  <c r="M2378" i="1" s="1"/>
  <c r="N2378" i="1" s="1"/>
  <c r="G2380" i="1"/>
  <c r="H2379" i="1"/>
  <c r="N2377" i="1"/>
  <c r="E2382" i="1"/>
  <c r="F2382" i="1" s="1"/>
  <c r="I2379" i="1" l="1"/>
  <c r="J2379" i="1" s="1"/>
  <c r="K2379" i="1" s="1"/>
  <c r="L2379" i="1" s="1"/>
  <c r="M2379" i="1" s="1"/>
  <c r="G2381" i="1"/>
  <c r="H2380" i="1"/>
  <c r="E2383" i="1"/>
  <c r="F2383" i="1" s="1"/>
  <c r="I2380" i="1" l="1"/>
  <c r="J2380" i="1" s="1"/>
  <c r="K2380" i="1" s="1"/>
  <c r="L2380" i="1" s="1"/>
  <c r="M2380" i="1" s="1"/>
  <c r="G2382" i="1"/>
  <c r="H2381" i="1"/>
  <c r="N2379" i="1"/>
  <c r="E2384" i="1"/>
  <c r="F2384" i="1" s="1"/>
  <c r="I2381" i="1" l="1"/>
  <c r="J2381" i="1" s="1"/>
  <c r="K2381" i="1" s="1"/>
  <c r="L2381" i="1" s="1"/>
  <c r="M2381" i="1" s="1"/>
  <c r="N2381" i="1" s="1"/>
  <c r="G2383" i="1"/>
  <c r="H2382" i="1"/>
  <c r="N2380" i="1"/>
  <c r="E2385" i="1"/>
  <c r="F2385" i="1" s="1"/>
  <c r="I2382" i="1" l="1"/>
  <c r="J2382" i="1" s="1"/>
  <c r="K2382" i="1" s="1"/>
  <c r="L2382" i="1" s="1"/>
  <c r="M2382" i="1" s="1"/>
  <c r="G2384" i="1"/>
  <c r="H2383" i="1"/>
  <c r="E2386" i="1"/>
  <c r="F2386" i="1" s="1"/>
  <c r="I2383" i="1" l="1"/>
  <c r="J2383" i="1" s="1"/>
  <c r="K2383" i="1" s="1"/>
  <c r="L2383" i="1" s="1"/>
  <c r="M2383" i="1" s="1"/>
  <c r="N2383" i="1" s="1"/>
  <c r="G2385" i="1"/>
  <c r="H2384" i="1"/>
  <c r="N2382" i="1"/>
  <c r="E2387" i="1"/>
  <c r="F2387" i="1" s="1"/>
  <c r="I2384" i="1" l="1"/>
  <c r="J2384" i="1" s="1"/>
  <c r="K2384" i="1" s="1"/>
  <c r="L2384" i="1" s="1"/>
  <c r="M2384" i="1" s="1"/>
  <c r="N2384" i="1" s="1"/>
  <c r="G2386" i="1"/>
  <c r="H2385" i="1"/>
  <c r="E2388" i="1"/>
  <c r="F2388" i="1" s="1"/>
  <c r="I2385" i="1" l="1"/>
  <c r="J2385" i="1" s="1"/>
  <c r="K2385" i="1" s="1"/>
  <c r="L2385" i="1" s="1"/>
  <c r="M2385" i="1" s="1"/>
  <c r="N2385" i="1" s="1"/>
  <c r="G2387" i="1"/>
  <c r="H2386" i="1"/>
  <c r="E2389" i="1"/>
  <c r="F2389" i="1" s="1"/>
  <c r="I2386" i="1" l="1"/>
  <c r="J2386" i="1" s="1"/>
  <c r="K2386" i="1" s="1"/>
  <c r="L2386" i="1" s="1"/>
  <c r="M2386" i="1" s="1"/>
  <c r="N2386" i="1" s="1"/>
  <c r="G2388" i="1"/>
  <c r="H2387" i="1"/>
  <c r="E2390" i="1"/>
  <c r="F2390" i="1" s="1"/>
  <c r="I2387" i="1" l="1"/>
  <c r="J2387" i="1" s="1"/>
  <c r="K2387" i="1" s="1"/>
  <c r="L2387" i="1" s="1"/>
  <c r="M2387" i="1" s="1"/>
  <c r="N2387" i="1" s="1"/>
  <c r="G2389" i="1"/>
  <c r="H2388" i="1"/>
  <c r="E2391" i="1"/>
  <c r="F2391" i="1" s="1"/>
  <c r="I2388" i="1" l="1"/>
  <c r="J2388" i="1" s="1"/>
  <c r="K2388" i="1" s="1"/>
  <c r="L2388" i="1" s="1"/>
  <c r="M2388" i="1" s="1"/>
  <c r="N2388" i="1" s="1"/>
  <c r="G2390" i="1"/>
  <c r="H2389" i="1"/>
  <c r="E2392" i="1"/>
  <c r="F2392" i="1" s="1"/>
  <c r="I2389" i="1" l="1"/>
  <c r="J2389" i="1" s="1"/>
  <c r="K2389" i="1" s="1"/>
  <c r="L2389" i="1" s="1"/>
  <c r="M2389" i="1" s="1"/>
  <c r="N2389" i="1" s="1"/>
  <c r="G2391" i="1"/>
  <c r="H2390" i="1"/>
  <c r="E2393" i="1"/>
  <c r="F2393" i="1" s="1"/>
  <c r="I2390" i="1" l="1"/>
  <c r="J2390" i="1" s="1"/>
  <c r="K2390" i="1" s="1"/>
  <c r="L2390" i="1" s="1"/>
  <c r="M2390" i="1" s="1"/>
  <c r="N2390" i="1" s="1"/>
  <c r="G2392" i="1"/>
  <c r="H2391" i="1"/>
  <c r="E2394" i="1"/>
  <c r="F2394" i="1" s="1"/>
  <c r="I2391" i="1" l="1"/>
  <c r="J2391" i="1" s="1"/>
  <c r="K2391" i="1" s="1"/>
  <c r="L2391" i="1" s="1"/>
  <c r="M2391" i="1" s="1"/>
  <c r="N2391" i="1" s="1"/>
  <c r="G2393" i="1"/>
  <c r="H2392" i="1"/>
  <c r="E2395" i="1"/>
  <c r="F2395" i="1" s="1"/>
  <c r="I2392" i="1" l="1"/>
  <c r="J2392" i="1" s="1"/>
  <c r="K2392" i="1" s="1"/>
  <c r="L2392" i="1" s="1"/>
  <c r="M2392" i="1" s="1"/>
  <c r="N2392" i="1" s="1"/>
  <c r="G2394" i="1"/>
  <c r="H2393" i="1"/>
  <c r="E2396" i="1"/>
  <c r="F2396" i="1" s="1"/>
  <c r="I2393" i="1" l="1"/>
  <c r="J2393" i="1" s="1"/>
  <c r="K2393" i="1" s="1"/>
  <c r="L2393" i="1" s="1"/>
  <c r="M2393" i="1" s="1"/>
  <c r="N2393" i="1" s="1"/>
  <c r="G2395" i="1"/>
  <c r="H2394" i="1"/>
  <c r="E2397" i="1"/>
  <c r="F2397" i="1" s="1"/>
  <c r="I2394" i="1" l="1"/>
  <c r="J2394" i="1" s="1"/>
  <c r="K2394" i="1" s="1"/>
  <c r="L2394" i="1" s="1"/>
  <c r="M2394" i="1" s="1"/>
  <c r="G2396" i="1"/>
  <c r="H2395" i="1"/>
  <c r="E2398" i="1"/>
  <c r="F2398" i="1" s="1"/>
  <c r="I2395" i="1" l="1"/>
  <c r="J2395" i="1" s="1"/>
  <c r="K2395" i="1" s="1"/>
  <c r="L2395" i="1" s="1"/>
  <c r="M2395" i="1" s="1"/>
  <c r="G2397" i="1"/>
  <c r="H2396" i="1"/>
  <c r="N2394" i="1"/>
  <c r="E2399" i="1"/>
  <c r="F2399" i="1" s="1"/>
  <c r="I2396" i="1" l="1"/>
  <c r="J2396" i="1" s="1"/>
  <c r="K2396" i="1" s="1"/>
  <c r="L2396" i="1" s="1"/>
  <c r="M2396" i="1" s="1"/>
  <c r="G2398" i="1"/>
  <c r="H2397" i="1"/>
  <c r="N2395" i="1"/>
  <c r="E2400" i="1"/>
  <c r="F2400" i="1" s="1"/>
  <c r="I2397" i="1" l="1"/>
  <c r="J2397" i="1" s="1"/>
  <c r="K2397" i="1" s="1"/>
  <c r="L2397" i="1" s="1"/>
  <c r="M2397" i="1" s="1"/>
  <c r="G2399" i="1"/>
  <c r="H2398" i="1"/>
  <c r="N2396" i="1"/>
  <c r="E2401" i="1"/>
  <c r="F2401" i="1" s="1"/>
  <c r="I2398" i="1" l="1"/>
  <c r="J2398" i="1" s="1"/>
  <c r="K2398" i="1" s="1"/>
  <c r="L2398" i="1" s="1"/>
  <c r="M2398" i="1" s="1"/>
  <c r="G2400" i="1"/>
  <c r="H2399" i="1"/>
  <c r="N2397" i="1"/>
  <c r="E2402" i="1"/>
  <c r="F2402" i="1" s="1"/>
  <c r="I2399" i="1" l="1"/>
  <c r="J2399" i="1" s="1"/>
  <c r="K2399" i="1" s="1"/>
  <c r="L2399" i="1" s="1"/>
  <c r="M2399" i="1" s="1"/>
  <c r="G2401" i="1"/>
  <c r="H2400" i="1"/>
  <c r="N2398" i="1"/>
  <c r="E2403" i="1"/>
  <c r="F2403" i="1" s="1"/>
  <c r="I2400" i="1" l="1"/>
  <c r="J2400" i="1" s="1"/>
  <c r="K2400" i="1" s="1"/>
  <c r="L2400" i="1" s="1"/>
  <c r="M2400" i="1" s="1"/>
  <c r="G2402" i="1"/>
  <c r="H2401" i="1"/>
  <c r="N2399" i="1"/>
  <c r="E2404" i="1"/>
  <c r="F2404" i="1" s="1"/>
  <c r="I2401" i="1" l="1"/>
  <c r="J2401" i="1" s="1"/>
  <c r="K2401" i="1" s="1"/>
  <c r="L2401" i="1" s="1"/>
  <c r="M2401" i="1" s="1"/>
  <c r="N2401" i="1" s="1"/>
  <c r="G2403" i="1"/>
  <c r="H2402" i="1"/>
  <c r="N2400" i="1"/>
  <c r="E2405" i="1"/>
  <c r="F2405" i="1" s="1"/>
  <c r="I2402" i="1" l="1"/>
  <c r="J2402" i="1" s="1"/>
  <c r="K2402" i="1" s="1"/>
  <c r="L2402" i="1" s="1"/>
  <c r="M2402" i="1" s="1"/>
  <c r="N2402" i="1" s="1"/>
  <c r="G2404" i="1"/>
  <c r="H2403" i="1"/>
  <c r="E2406" i="1"/>
  <c r="F2406" i="1" s="1"/>
  <c r="I2403" i="1" l="1"/>
  <c r="J2403" i="1" s="1"/>
  <c r="K2403" i="1" s="1"/>
  <c r="L2403" i="1" s="1"/>
  <c r="M2403" i="1" s="1"/>
  <c r="N2403" i="1" s="1"/>
  <c r="G2405" i="1"/>
  <c r="H2404" i="1"/>
  <c r="E2407" i="1"/>
  <c r="F2407" i="1" s="1"/>
  <c r="I2404" i="1" l="1"/>
  <c r="J2404" i="1" s="1"/>
  <c r="K2404" i="1" s="1"/>
  <c r="L2404" i="1" s="1"/>
  <c r="M2404" i="1" s="1"/>
  <c r="N2404" i="1" s="1"/>
  <c r="G2406" i="1"/>
  <c r="H2405" i="1"/>
  <c r="E2408" i="1"/>
  <c r="F2408" i="1" s="1"/>
  <c r="I2405" i="1" l="1"/>
  <c r="J2405" i="1" s="1"/>
  <c r="K2405" i="1" s="1"/>
  <c r="L2405" i="1" s="1"/>
  <c r="M2405" i="1" s="1"/>
  <c r="G2407" i="1"/>
  <c r="H2406" i="1"/>
  <c r="E2409" i="1"/>
  <c r="F2409" i="1" s="1"/>
  <c r="I2406" i="1" l="1"/>
  <c r="J2406" i="1" s="1"/>
  <c r="K2406" i="1" s="1"/>
  <c r="L2406" i="1" s="1"/>
  <c r="M2406" i="1" s="1"/>
  <c r="N2406" i="1" s="1"/>
  <c r="G2408" i="1"/>
  <c r="H2407" i="1"/>
  <c r="N2405" i="1"/>
  <c r="E2410" i="1"/>
  <c r="F2410" i="1" s="1"/>
  <c r="I2407" i="1" l="1"/>
  <c r="J2407" i="1" s="1"/>
  <c r="K2407" i="1" s="1"/>
  <c r="L2407" i="1" s="1"/>
  <c r="M2407" i="1" s="1"/>
  <c r="N2407" i="1" s="1"/>
  <c r="G2409" i="1"/>
  <c r="H2408" i="1"/>
  <c r="E2411" i="1"/>
  <c r="F2411" i="1" s="1"/>
  <c r="I2408" i="1" l="1"/>
  <c r="J2408" i="1" s="1"/>
  <c r="K2408" i="1" s="1"/>
  <c r="L2408" i="1" s="1"/>
  <c r="M2408" i="1" s="1"/>
  <c r="N2408" i="1" s="1"/>
  <c r="G2410" i="1"/>
  <c r="H2409" i="1"/>
  <c r="E2412" i="1"/>
  <c r="F2412" i="1" s="1"/>
  <c r="I2409" i="1" l="1"/>
  <c r="J2409" i="1" s="1"/>
  <c r="K2409" i="1" s="1"/>
  <c r="L2409" i="1" s="1"/>
  <c r="M2409" i="1" s="1"/>
  <c r="G2411" i="1"/>
  <c r="H2410" i="1"/>
  <c r="E2413" i="1"/>
  <c r="F2413" i="1" s="1"/>
  <c r="I2410" i="1" l="1"/>
  <c r="J2410" i="1" s="1"/>
  <c r="K2410" i="1" s="1"/>
  <c r="L2410" i="1" s="1"/>
  <c r="M2410" i="1" s="1"/>
  <c r="G2412" i="1"/>
  <c r="H2411" i="1"/>
  <c r="N2409" i="1"/>
  <c r="E2414" i="1"/>
  <c r="F2414" i="1" s="1"/>
  <c r="I2411" i="1" l="1"/>
  <c r="J2411" i="1" s="1"/>
  <c r="K2411" i="1" s="1"/>
  <c r="L2411" i="1" s="1"/>
  <c r="M2411" i="1" s="1"/>
  <c r="G2413" i="1"/>
  <c r="H2412" i="1"/>
  <c r="N2410" i="1"/>
  <c r="E2415" i="1"/>
  <c r="F2415" i="1" s="1"/>
  <c r="I2412" i="1" l="1"/>
  <c r="J2412" i="1" s="1"/>
  <c r="K2412" i="1" s="1"/>
  <c r="L2412" i="1" s="1"/>
  <c r="M2412" i="1" s="1"/>
  <c r="N2412" i="1" s="1"/>
  <c r="G2414" i="1"/>
  <c r="H2413" i="1"/>
  <c r="N2411" i="1"/>
  <c r="E2416" i="1"/>
  <c r="F2416" i="1" s="1"/>
  <c r="I2413" i="1" l="1"/>
  <c r="J2413" i="1" s="1"/>
  <c r="K2413" i="1" s="1"/>
  <c r="L2413" i="1" s="1"/>
  <c r="M2413" i="1" s="1"/>
  <c r="N2413" i="1" s="1"/>
  <c r="G2415" i="1"/>
  <c r="H2414" i="1"/>
  <c r="E2417" i="1"/>
  <c r="F2417" i="1" s="1"/>
  <c r="I2414" i="1" l="1"/>
  <c r="J2414" i="1" s="1"/>
  <c r="K2414" i="1" s="1"/>
  <c r="L2414" i="1" s="1"/>
  <c r="M2414" i="1" s="1"/>
  <c r="N2414" i="1" s="1"/>
  <c r="G2416" i="1"/>
  <c r="H2415" i="1"/>
  <c r="E2418" i="1"/>
  <c r="F2418" i="1" s="1"/>
  <c r="I2415" i="1" l="1"/>
  <c r="J2415" i="1" s="1"/>
  <c r="K2415" i="1" s="1"/>
  <c r="L2415" i="1" s="1"/>
  <c r="M2415" i="1" s="1"/>
  <c r="N2415" i="1" s="1"/>
  <c r="G2417" i="1"/>
  <c r="H2416" i="1"/>
  <c r="E2419" i="1"/>
  <c r="F2419" i="1" s="1"/>
  <c r="I2416" i="1" l="1"/>
  <c r="J2416" i="1" s="1"/>
  <c r="K2416" i="1" s="1"/>
  <c r="L2416" i="1" s="1"/>
  <c r="M2416" i="1" s="1"/>
  <c r="N2416" i="1" s="1"/>
  <c r="G2418" i="1"/>
  <c r="H2417" i="1"/>
  <c r="E2420" i="1"/>
  <c r="F2420" i="1" s="1"/>
  <c r="I2417" i="1" l="1"/>
  <c r="J2417" i="1" s="1"/>
  <c r="K2417" i="1" s="1"/>
  <c r="L2417" i="1" s="1"/>
  <c r="M2417" i="1" s="1"/>
  <c r="N2417" i="1" s="1"/>
  <c r="G2419" i="1"/>
  <c r="H2418" i="1"/>
  <c r="E2421" i="1"/>
  <c r="F2421" i="1" s="1"/>
  <c r="I2418" i="1" l="1"/>
  <c r="J2418" i="1" s="1"/>
  <c r="K2418" i="1" s="1"/>
  <c r="L2418" i="1" s="1"/>
  <c r="M2418" i="1" s="1"/>
  <c r="N2418" i="1" s="1"/>
  <c r="G2420" i="1"/>
  <c r="H2419" i="1"/>
  <c r="E2422" i="1"/>
  <c r="F2422" i="1" s="1"/>
  <c r="I2419" i="1" l="1"/>
  <c r="J2419" i="1" s="1"/>
  <c r="K2419" i="1" s="1"/>
  <c r="L2419" i="1" s="1"/>
  <c r="M2419" i="1" s="1"/>
  <c r="N2419" i="1" s="1"/>
  <c r="G2421" i="1"/>
  <c r="H2420" i="1"/>
  <c r="E2423" i="1"/>
  <c r="F2423" i="1" s="1"/>
  <c r="I2420" i="1" l="1"/>
  <c r="J2420" i="1" s="1"/>
  <c r="K2420" i="1" s="1"/>
  <c r="L2420" i="1" s="1"/>
  <c r="M2420" i="1" s="1"/>
  <c r="N2420" i="1" s="1"/>
  <c r="G2422" i="1"/>
  <c r="H2421" i="1"/>
  <c r="E2424" i="1"/>
  <c r="F2424" i="1" s="1"/>
  <c r="I2421" i="1" l="1"/>
  <c r="J2421" i="1" s="1"/>
  <c r="K2421" i="1" s="1"/>
  <c r="L2421" i="1" s="1"/>
  <c r="M2421" i="1" s="1"/>
  <c r="N2421" i="1" s="1"/>
  <c r="G2423" i="1"/>
  <c r="H2422" i="1"/>
  <c r="E2425" i="1"/>
  <c r="F2425" i="1" s="1"/>
  <c r="I2422" i="1" l="1"/>
  <c r="J2422" i="1" s="1"/>
  <c r="K2422" i="1" s="1"/>
  <c r="L2422" i="1" s="1"/>
  <c r="M2422" i="1" s="1"/>
  <c r="N2422" i="1" s="1"/>
  <c r="G2424" i="1"/>
  <c r="H2423" i="1"/>
  <c r="E2426" i="1"/>
  <c r="F2426" i="1" s="1"/>
  <c r="I2423" i="1" l="1"/>
  <c r="J2423" i="1" s="1"/>
  <c r="K2423" i="1" s="1"/>
  <c r="L2423" i="1" s="1"/>
  <c r="M2423" i="1" s="1"/>
  <c r="N2423" i="1" s="1"/>
  <c r="G2425" i="1"/>
  <c r="H2424" i="1"/>
  <c r="E2427" i="1"/>
  <c r="F2427" i="1" s="1"/>
  <c r="I2424" i="1" l="1"/>
  <c r="J2424" i="1" s="1"/>
  <c r="K2424" i="1" s="1"/>
  <c r="L2424" i="1" s="1"/>
  <c r="M2424" i="1" s="1"/>
  <c r="N2424" i="1" s="1"/>
  <c r="G2426" i="1"/>
  <c r="H2425" i="1"/>
  <c r="E2428" i="1"/>
  <c r="F2428" i="1" s="1"/>
  <c r="I2425" i="1" l="1"/>
  <c r="J2425" i="1" s="1"/>
  <c r="K2425" i="1" s="1"/>
  <c r="L2425" i="1" s="1"/>
  <c r="M2425" i="1" s="1"/>
  <c r="N2425" i="1" s="1"/>
  <c r="G2427" i="1"/>
  <c r="H2426" i="1"/>
  <c r="E2429" i="1"/>
  <c r="F2429" i="1" s="1"/>
  <c r="I2426" i="1" l="1"/>
  <c r="J2426" i="1" s="1"/>
  <c r="K2426" i="1" s="1"/>
  <c r="L2426" i="1" s="1"/>
  <c r="M2426" i="1" s="1"/>
  <c r="N2426" i="1" s="1"/>
  <c r="G2428" i="1"/>
  <c r="H2427" i="1"/>
  <c r="E2430" i="1"/>
  <c r="F2430" i="1" s="1"/>
  <c r="I2427" i="1" l="1"/>
  <c r="J2427" i="1" s="1"/>
  <c r="K2427" i="1" s="1"/>
  <c r="L2427" i="1" s="1"/>
  <c r="M2427" i="1" s="1"/>
  <c r="G2429" i="1"/>
  <c r="H2428" i="1"/>
  <c r="E2431" i="1"/>
  <c r="F2431" i="1" s="1"/>
  <c r="I2428" i="1" l="1"/>
  <c r="J2428" i="1" s="1"/>
  <c r="K2428" i="1" s="1"/>
  <c r="L2428" i="1" s="1"/>
  <c r="M2428" i="1" s="1"/>
  <c r="G2430" i="1"/>
  <c r="H2429" i="1"/>
  <c r="N2427" i="1"/>
  <c r="E2432" i="1"/>
  <c r="F2432" i="1" s="1"/>
  <c r="I2429" i="1" l="1"/>
  <c r="J2429" i="1" s="1"/>
  <c r="K2429" i="1" s="1"/>
  <c r="L2429" i="1" s="1"/>
  <c r="M2429" i="1" s="1"/>
  <c r="N2429" i="1" s="1"/>
  <c r="G2431" i="1"/>
  <c r="H2430" i="1"/>
  <c r="C12" i="2"/>
  <c r="N2428" i="1"/>
  <c r="E2433" i="1"/>
  <c r="F2433" i="1" s="1"/>
  <c r="I2430" i="1" l="1"/>
  <c r="J2430" i="1" s="1"/>
  <c r="K2430" i="1" s="1"/>
  <c r="L2430" i="1" s="1"/>
  <c r="M2430" i="1" s="1"/>
  <c r="O12" i="2"/>
  <c r="G2432" i="1"/>
  <c r="H2431" i="1"/>
  <c r="P12" i="2"/>
  <c r="Q12" i="2"/>
  <c r="E2434" i="1"/>
  <c r="F2434" i="1" s="1"/>
  <c r="I2431" i="1" l="1"/>
  <c r="J2431" i="1" s="1"/>
  <c r="K2431" i="1" s="1"/>
  <c r="L2431" i="1" s="1"/>
  <c r="M2431" i="1" s="1"/>
  <c r="N2431" i="1" s="1"/>
  <c r="G2433" i="1"/>
  <c r="H2432" i="1"/>
  <c r="N2430" i="1"/>
  <c r="E2435" i="1"/>
  <c r="F2435" i="1" s="1"/>
  <c r="I2432" i="1" l="1"/>
  <c r="J2432" i="1" s="1"/>
  <c r="K2432" i="1" s="1"/>
  <c r="L2432" i="1" s="1"/>
  <c r="M2432" i="1" s="1"/>
  <c r="G2434" i="1"/>
  <c r="H2433" i="1"/>
  <c r="E2436" i="1"/>
  <c r="F2436" i="1" s="1"/>
  <c r="I2433" i="1" l="1"/>
  <c r="J2433" i="1" s="1"/>
  <c r="K2433" i="1" s="1"/>
  <c r="L2433" i="1" s="1"/>
  <c r="M2433" i="1" s="1"/>
  <c r="N2433" i="1" s="1"/>
  <c r="G2435" i="1"/>
  <c r="H2434" i="1"/>
  <c r="N2432" i="1"/>
  <c r="E2437" i="1"/>
  <c r="F2437" i="1" s="1"/>
  <c r="I2434" i="1" l="1"/>
  <c r="J2434" i="1" s="1"/>
  <c r="K2434" i="1" s="1"/>
  <c r="L2434" i="1" s="1"/>
  <c r="M2434" i="1" s="1"/>
  <c r="G2436" i="1"/>
  <c r="H2435" i="1"/>
  <c r="E2438" i="1"/>
  <c r="F2438" i="1" s="1"/>
  <c r="I2435" i="1" l="1"/>
  <c r="J2435" i="1" s="1"/>
  <c r="K2435" i="1" s="1"/>
  <c r="L2435" i="1" s="1"/>
  <c r="M2435" i="1" s="1"/>
  <c r="N2435" i="1" s="1"/>
  <c r="G2437" i="1"/>
  <c r="H2436" i="1"/>
  <c r="N2434" i="1"/>
  <c r="E2439" i="1"/>
  <c r="F2439" i="1" s="1"/>
  <c r="I2436" i="1" l="1"/>
  <c r="J2436" i="1" s="1"/>
  <c r="K2436" i="1" s="1"/>
  <c r="L2436" i="1" s="1"/>
  <c r="M2436" i="1" s="1"/>
  <c r="G2438" i="1"/>
  <c r="H2437" i="1"/>
  <c r="E2440" i="1"/>
  <c r="F2440" i="1" s="1"/>
  <c r="I2437" i="1" l="1"/>
  <c r="J2437" i="1" s="1"/>
  <c r="K2437" i="1" s="1"/>
  <c r="L2437" i="1" s="1"/>
  <c r="M2437" i="1" s="1"/>
  <c r="N2437" i="1" s="1"/>
  <c r="G2439" i="1"/>
  <c r="H2438" i="1"/>
  <c r="N2436" i="1"/>
  <c r="E2441" i="1"/>
  <c r="F2441" i="1" s="1"/>
  <c r="I2438" i="1" l="1"/>
  <c r="J2438" i="1" s="1"/>
  <c r="K2438" i="1" s="1"/>
  <c r="L2438" i="1" s="1"/>
  <c r="M2438" i="1" s="1"/>
  <c r="G2440" i="1"/>
  <c r="H2439" i="1"/>
  <c r="E2442" i="1"/>
  <c r="F2442" i="1" s="1"/>
  <c r="I2439" i="1" l="1"/>
  <c r="J2439" i="1" s="1"/>
  <c r="K2439" i="1" s="1"/>
  <c r="L2439" i="1" s="1"/>
  <c r="M2439" i="1" s="1"/>
  <c r="N2439" i="1" s="1"/>
  <c r="G2441" i="1"/>
  <c r="H2440" i="1"/>
  <c r="N2438" i="1"/>
  <c r="E2443" i="1"/>
  <c r="F2443" i="1" s="1"/>
  <c r="I2440" i="1" l="1"/>
  <c r="J2440" i="1" s="1"/>
  <c r="K2440" i="1" s="1"/>
  <c r="L2440" i="1" s="1"/>
  <c r="M2440" i="1" s="1"/>
  <c r="G2442" i="1"/>
  <c r="H2441" i="1"/>
  <c r="E2444" i="1"/>
  <c r="F2444" i="1" s="1"/>
  <c r="I2441" i="1" l="1"/>
  <c r="J2441" i="1" s="1"/>
  <c r="K2441" i="1" s="1"/>
  <c r="L2441" i="1" s="1"/>
  <c r="M2441" i="1" s="1"/>
  <c r="N2441" i="1" s="1"/>
  <c r="G2443" i="1"/>
  <c r="H2442" i="1"/>
  <c r="N2440" i="1"/>
  <c r="E2445" i="1"/>
  <c r="F2445" i="1" s="1"/>
  <c r="I2442" i="1" l="1"/>
  <c r="J2442" i="1" s="1"/>
  <c r="K2442" i="1" s="1"/>
  <c r="L2442" i="1" s="1"/>
  <c r="M2442" i="1" s="1"/>
  <c r="G2444" i="1"/>
  <c r="H2443" i="1"/>
  <c r="E2446" i="1"/>
  <c r="F2446" i="1" s="1"/>
  <c r="I2443" i="1" l="1"/>
  <c r="J2443" i="1" s="1"/>
  <c r="K2443" i="1" s="1"/>
  <c r="L2443" i="1" s="1"/>
  <c r="M2443" i="1" s="1"/>
  <c r="N2443" i="1" s="1"/>
  <c r="G2445" i="1"/>
  <c r="H2444" i="1"/>
  <c r="N2442" i="1"/>
  <c r="E2447" i="1"/>
  <c r="F2447" i="1" s="1"/>
  <c r="I2444" i="1" l="1"/>
  <c r="J2444" i="1" s="1"/>
  <c r="K2444" i="1" s="1"/>
  <c r="L2444" i="1" s="1"/>
  <c r="M2444" i="1" s="1"/>
  <c r="G2446" i="1"/>
  <c r="H2445" i="1"/>
  <c r="E2448" i="1"/>
  <c r="F2448" i="1" s="1"/>
  <c r="I2445" i="1" l="1"/>
  <c r="J2445" i="1" s="1"/>
  <c r="K2445" i="1" s="1"/>
  <c r="L2445" i="1" s="1"/>
  <c r="M2445" i="1" s="1"/>
  <c r="N2445" i="1" s="1"/>
  <c r="G2447" i="1"/>
  <c r="H2446" i="1"/>
  <c r="N2444" i="1"/>
  <c r="E2449" i="1"/>
  <c r="F2449" i="1" s="1"/>
  <c r="I2446" i="1" l="1"/>
  <c r="J2446" i="1" s="1"/>
  <c r="K2446" i="1" s="1"/>
  <c r="L2446" i="1" s="1"/>
  <c r="M2446" i="1" s="1"/>
  <c r="N2446" i="1" s="1"/>
  <c r="G2448" i="1"/>
  <c r="H2447" i="1"/>
  <c r="E2450" i="1"/>
  <c r="F2450" i="1" s="1"/>
  <c r="I2447" i="1" l="1"/>
  <c r="J2447" i="1" s="1"/>
  <c r="K2447" i="1" s="1"/>
  <c r="L2447" i="1" s="1"/>
  <c r="M2447" i="1" s="1"/>
  <c r="G2449" i="1"/>
  <c r="H2448" i="1"/>
  <c r="E2451" i="1"/>
  <c r="F2451" i="1" s="1"/>
  <c r="I2448" i="1" l="1"/>
  <c r="J2448" i="1" s="1"/>
  <c r="K2448" i="1" s="1"/>
  <c r="L2448" i="1" s="1"/>
  <c r="M2448" i="1" s="1"/>
  <c r="G2450" i="1"/>
  <c r="H2449" i="1"/>
  <c r="N2447" i="1"/>
  <c r="E2452" i="1"/>
  <c r="F2452" i="1" s="1"/>
  <c r="I2449" i="1" l="1"/>
  <c r="J2449" i="1" s="1"/>
  <c r="K2449" i="1" s="1"/>
  <c r="L2449" i="1" s="1"/>
  <c r="M2449" i="1" s="1"/>
  <c r="N2449" i="1" s="1"/>
  <c r="G2451" i="1"/>
  <c r="H2450" i="1"/>
  <c r="N2448" i="1"/>
  <c r="E2453" i="1"/>
  <c r="F2453" i="1" s="1"/>
  <c r="I2450" i="1" l="1"/>
  <c r="J2450" i="1" s="1"/>
  <c r="K2450" i="1" s="1"/>
  <c r="L2450" i="1" s="1"/>
  <c r="M2450" i="1" s="1"/>
  <c r="N2450" i="1" s="1"/>
  <c r="G2452" i="1"/>
  <c r="H2451" i="1"/>
  <c r="E2454" i="1"/>
  <c r="F2454" i="1" s="1"/>
  <c r="I2451" i="1" l="1"/>
  <c r="J2451" i="1" s="1"/>
  <c r="G2453" i="1"/>
  <c r="H2452" i="1"/>
  <c r="E2455" i="1"/>
  <c r="F2455" i="1" s="1"/>
  <c r="I2452" i="1" l="1"/>
  <c r="J2452" i="1" s="1"/>
  <c r="K2452" i="1" s="1"/>
  <c r="L2452" i="1" s="1"/>
  <c r="G2454" i="1"/>
  <c r="H2453" i="1"/>
  <c r="K2451" i="1"/>
  <c r="L2451" i="1" s="1"/>
  <c r="M2451" i="1" s="1"/>
  <c r="N2451" i="1" s="1"/>
  <c r="E2456" i="1"/>
  <c r="F2456" i="1" s="1"/>
  <c r="I2453" i="1" l="1"/>
  <c r="J2453" i="1" s="1"/>
  <c r="G2455" i="1"/>
  <c r="H2454" i="1"/>
  <c r="M2452" i="1"/>
  <c r="N2452" i="1" s="1"/>
  <c r="E2457" i="1"/>
  <c r="F2457" i="1" s="1"/>
  <c r="I2454" i="1" l="1"/>
  <c r="J2454" i="1" s="1"/>
  <c r="K2454" i="1" s="1"/>
  <c r="L2454" i="1" s="1"/>
  <c r="G2456" i="1"/>
  <c r="H2455" i="1"/>
  <c r="K2453" i="1"/>
  <c r="L2453" i="1" s="1"/>
  <c r="M2453" i="1" s="1"/>
  <c r="N2453" i="1" s="1"/>
  <c r="E2458" i="1"/>
  <c r="F2458" i="1" s="1"/>
  <c r="I2455" i="1" l="1"/>
  <c r="J2455" i="1" s="1"/>
  <c r="K2455" i="1" s="1"/>
  <c r="L2455" i="1" s="1"/>
  <c r="G2457" i="1"/>
  <c r="H2456" i="1"/>
  <c r="M2454" i="1"/>
  <c r="N2454" i="1" s="1"/>
  <c r="E2459" i="1"/>
  <c r="F2459" i="1" s="1"/>
  <c r="I2456" i="1" l="1"/>
  <c r="J2456" i="1" s="1"/>
  <c r="K2456" i="1" s="1"/>
  <c r="L2456" i="1" s="1"/>
  <c r="G2458" i="1"/>
  <c r="H2457" i="1"/>
  <c r="M2455" i="1"/>
  <c r="N2455" i="1" s="1"/>
  <c r="E2460" i="1"/>
  <c r="F2460" i="1" s="1"/>
  <c r="I2457" i="1" l="1"/>
  <c r="J2457" i="1" s="1"/>
  <c r="K2457" i="1" s="1"/>
  <c r="L2457" i="1" s="1"/>
  <c r="M2456" i="1"/>
  <c r="N2456" i="1" s="1"/>
  <c r="G2459" i="1"/>
  <c r="H2458" i="1"/>
  <c r="E2461" i="1"/>
  <c r="F2461" i="1" s="1"/>
  <c r="M2457" i="1" l="1"/>
  <c r="N2457" i="1" s="1"/>
  <c r="I2458" i="1"/>
  <c r="J2458" i="1" s="1"/>
  <c r="K2458" i="1" s="1"/>
  <c r="L2458" i="1" s="1"/>
  <c r="M2458" i="1" s="1"/>
  <c r="N2458" i="1" s="1"/>
  <c r="G2460" i="1"/>
  <c r="H2459" i="1"/>
  <c r="E2462" i="1"/>
  <c r="F2462" i="1" s="1"/>
  <c r="I2459" i="1" l="1"/>
  <c r="J2459" i="1" s="1"/>
  <c r="K2459" i="1" s="1"/>
  <c r="L2459" i="1" s="1"/>
  <c r="M2459" i="1" s="1"/>
  <c r="N2459" i="1" s="1"/>
  <c r="G2461" i="1"/>
  <c r="H2460" i="1"/>
  <c r="E2463" i="1"/>
  <c r="F2463" i="1" s="1"/>
  <c r="I2460" i="1" l="1"/>
  <c r="J2460" i="1" s="1"/>
  <c r="K2460" i="1" s="1"/>
  <c r="L2460" i="1" s="1"/>
  <c r="M2460" i="1" s="1"/>
  <c r="N2460" i="1" s="1"/>
  <c r="G2462" i="1"/>
  <c r="H2461" i="1"/>
  <c r="E2464" i="1"/>
  <c r="F2464" i="1" s="1"/>
  <c r="I2461" i="1" l="1"/>
  <c r="J2461" i="1" s="1"/>
  <c r="K2461" i="1" s="1"/>
  <c r="L2461" i="1" s="1"/>
  <c r="M2461" i="1" s="1"/>
  <c r="G2463" i="1"/>
  <c r="H2462" i="1"/>
  <c r="E2465" i="1"/>
  <c r="F2465" i="1" s="1"/>
  <c r="I2462" i="1" l="1"/>
  <c r="J2462" i="1" s="1"/>
  <c r="K2462" i="1" s="1"/>
  <c r="L2462" i="1" s="1"/>
  <c r="M2462" i="1" s="1"/>
  <c r="G2464" i="1"/>
  <c r="H2463" i="1"/>
  <c r="N2461" i="1"/>
  <c r="E2466" i="1"/>
  <c r="F2466" i="1" s="1"/>
  <c r="I2463" i="1" l="1"/>
  <c r="J2463" i="1" s="1"/>
  <c r="K2463" i="1" s="1"/>
  <c r="L2463" i="1" s="1"/>
  <c r="M2463" i="1" s="1"/>
  <c r="G2465" i="1"/>
  <c r="H2464" i="1"/>
  <c r="N2462" i="1"/>
  <c r="E2467" i="1"/>
  <c r="F2467" i="1" s="1"/>
  <c r="I2464" i="1" l="1"/>
  <c r="J2464" i="1" s="1"/>
  <c r="K2464" i="1" s="1"/>
  <c r="L2464" i="1" s="1"/>
  <c r="M2464" i="1" s="1"/>
  <c r="N2464" i="1" s="1"/>
  <c r="G2466" i="1"/>
  <c r="H2465" i="1"/>
  <c r="N2463" i="1"/>
  <c r="E2468" i="1"/>
  <c r="F2468" i="1" s="1"/>
  <c r="I2465" i="1" l="1"/>
  <c r="J2465" i="1" s="1"/>
  <c r="K2465" i="1" s="1"/>
  <c r="L2465" i="1" s="1"/>
  <c r="M2465" i="1" s="1"/>
  <c r="G2467" i="1"/>
  <c r="H2466" i="1"/>
  <c r="E2469" i="1"/>
  <c r="F2469" i="1" s="1"/>
  <c r="I2466" i="1" l="1"/>
  <c r="J2466" i="1" s="1"/>
  <c r="K2466" i="1" s="1"/>
  <c r="L2466" i="1" s="1"/>
  <c r="M2466" i="1" s="1"/>
  <c r="N2466" i="1" s="1"/>
  <c r="G2468" i="1"/>
  <c r="H2467" i="1"/>
  <c r="N2465" i="1"/>
  <c r="E2470" i="1"/>
  <c r="F2470" i="1" s="1"/>
  <c r="I2467" i="1" l="1"/>
  <c r="J2467" i="1" s="1"/>
  <c r="K2467" i="1" s="1"/>
  <c r="L2467" i="1" s="1"/>
  <c r="M2467" i="1" s="1"/>
  <c r="G2469" i="1"/>
  <c r="H2468" i="1"/>
  <c r="E2471" i="1"/>
  <c r="F2471" i="1" s="1"/>
  <c r="I2468" i="1" l="1"/>
  <c r="J2468" i="1" s="1"/>
  <c r="K2468" i="1" s="1"/>
  <c r="L2468" i="1" s="1"/>
  <c r="M2468" i="1" s="1"/>
  <c r="G2470" i="1"/>
  <c r="H2469" i="1"/>
  <c r="N2467" i="1"/>
  <c r="E2472" i="1"/>
  <c r="F2472" i="1" s="1"/>
  <c r="I2469" i="1" l="1"/>
  <c r="J2469" i="1" s="1"/>
  <c r="K2469" i="1" s="1"/>
  <c r="L2469" i="1" s="1"/>
  <c r="M2469" i="1" s="1"/>
  <c r="N2469" i="1" s="1"/>
  <c r="G2471" i="1"/>
  <c r="H2470" i="1"/>
  <c r="N2468" i="1"/>
  <c r="E2473" i="1"/>
  <c r="F2473" i="1" s="1"/>
  <c r="I2470" i="1" l="1"/>
  <c r="J2470" i="1" s="1"/>
  <c r="K2470" i="1" s="1"/>
  <c r="L2470" i="1" s="1"/>
  <c r="M2470" i="1" s="1"/>
  <c r="N2470" i="1" s="1"/>
  <c r="G2472" i="1"/>
  <c r="H2471" i="1"/>
  <c r="E2474" i="1"/>
  <c r="F2474" i="1" s="1"/>
  <c r="I2471" i="1" l="1"/>
  <c r="J2471" i="1" s="1"/>
  <c r="K2471" i="1" s="1"/>
  <c r="L2471" i="1" s="1"/>
  <c r="M2471" i="1" s="1"/>
  <c r="N2471" i="1" s="1"/>
  <c r="G2473" i="1"/>
  <c r="H2472" i="1"/>
  <c r="E2475" i="1"/>
  <c r="F2475" i="1" s="1"/>
  <c r="I2472" i="1" l="1"/>
  <c r="J2472" i="1" s="1"/>
  <c r="K2472" i="1" s="1"/>
  <c r="L2472" i="1" s="1"/>
  <c r="M2472" i="1" s="1"/>
  <c r="G2474" i="1"/>
  <c r="H2473" i="1"/>
  <c r="E2476" i="1"/>
  <c r="F2476" i="1" s="1"/>
  <c r="I2473" i="1" l="1"/>
  <c r="J2473" i="1" s="1"/>
  <c r="K2473" i="1" s="1"/>
  <c r="L2473" i="1" s="1"/>
  <c r="M2473" i="1" s="1"/>
  <c r="N2473" i="1" s="1"/>
  <c r="G2475" i="1"/>
  <c r="H2474" i="1"/>
  <c r="N2472" i="1"/>
  <c r="E2477" i="1"/>
  <c r="F2477" i="1" s="1"/>
  <c r="I2474" i="1" l="1"/>
  <c r="J2474" i="1" s="1"/>
  <c r="K2474" i="1" s="1"/>
  <c r="L2474" i="1" s="1"/>
  <c r="M2474" i="1" s="1"/>
  <c r="G2476" i="1"/>
  <c r="H2475" i="1"/>
  <c r="E2478" i="1"/>
  <c r="F2478" i="1" s="1"/>
  <c r="I2475" i="1" l="1"/>
  <c r="J2475" i="1" s="1"/>
  <c r="K2475" i="1" s="1"/>
  <c r="L2475" i="1" s="1"/>
  <c r="M2475" i="1" s="1"/>
  <c r="G2477" i="1"/>
  <c r="H2476" i="1"/>
  <c r="N2474" i="1"/>
  <c r="E2479" i="1"/>
  <c r="F2479" i="1" s="1"/>
  <c r="I2476" i="1" l="1"/>
  <c r="J2476" i="1" s="1"/>
  <c r="K2476" i="1" s="1"/>
  <c r="L2476" i="1" s="1"/>
  <c r="M2476" i="1" s="1"/>
  <c r="G2478" i="1"/>
  <c r="H2477" i="1"/>
  <c r="N2475" i="1"/>
  <c r="E2480" i="1"/>
  <c r="F2480" i="1" s="1"/>
  <c r="I2477" i="1" l="1"/>
  <c r="J2477" i="1" s="1"/>
  <c r="K2477" i="1" s="1"/>
  <c r="L2477" i="1" s="1"/>
  <c r="M2477" i="1" s="1"/>
  <c r="N2477" i="1" s="1"/>
  <c r="G2479" i="1"/>
  <c r="H2478" i="1"/>
  <c r="N2476" i="1"/>
  <c r="E2481" i="1"/>
  <c r="F2481" i="1" s="1"/>
  <c r="I2478" i="1" l="1"/>
  <c r="J2478" i="1" s="1"/>
  <c r="K2478" i="1" s="1"/>
  <c r="L2478" i="1" s="1"/>
  <c r="M2478" i="1" s="1"/>
  <c r="N2478" i="1" s="1"/>
  <c r="G2480" i="1"/>
  <c r="H2479" i="1"/>
  <c r="E2482" i="1"/>
  <c r="F2482" i="1" s="1"/>
  <c r="I2479" i="1" l="1"/>
  <c r="J2479" i="1" s="1"/>
  <c r="K2479" i="1" s="1"/>
  <c r="L2479" i="1" s="1"/>
  <c r="M2479" i="1" s="1"/>
  <c r="N2479" i="1" s="1"/>
  <c r="G2481" i="1"/>
  <c r="H2480" i="1"/>
  <c r="E2483" i="1"/>
  <c r="F2483" i="1" s="1"/>
  <c r="I2480" i="1" l="1"/>
  <c r="J2480" i="1" s="1"/>
  <c r="K2480" i="1" s="1"/>
  <c r="L2480" i="1" s="1"/>
  <c r="M2480" i="1" s="1"/>
  <c r="G2482" i="1"/>
  <c r="H2481" i="1"/>
  <c r="E2484" i="1"/>
  <c r="F2484" i="1" s="1"/>
  <c r="I2481" i="1" l="1"/>
  <c r="J2481" i="1" s="1"/>
  <c r="K2481" i="1" s="1"/>
  <c r="L2481" i="1" s="1"/>
  <c r="M2481" i="1" s="1"/>
  <c r="N2481" i="1" s="1"/>
  <c r="G2483" i="1"/>
  <c r="H2482" i="1"/>
  <c r="N2480" i="1"/>
  <c r="E2485" i="1"/>
  <c r="F2485" i="1" s="1"/>
  <c r="I2482" i="1" l="1"/>
  <c r="J2482" i="1" s="1"/>
  <c r="K2482" i="1" s="1"/>
  <c r="L2482" i="1" s="1"/>
  <c r="M2482" i="1" s="1"/>
  <c r="G2484" i="1"/>
  <c r="H2483" i="1"/>
  <c r="E2486" i="1"/>
  <c r="F2486" i="1" s="1"/>
  <c r="I2483" i="1" l="1"/>
  <c r="J2483" i="1" s="1"/>
  <c r="K2483" i="1" s="1"/>
  <c r="L2483" i="1" s="1"/>
  <c r="M2483" i="1" s="1"/>
  <c r="N2483" i="1" s="1"/>
  <c r="G2485" i="1"/>
  <c r="H2484" i="1"/>
  <c r="N2482" i="1"/>
  <c r="E2487" i="1"/>
  <c r="F2487" i="1" s="1"/>
  <c r="I2484" i="1" l="1"/>
  <c r="J2484" i="1" s="1"/>
  <c r="K2484" i="1" s="1"/>
  <c r="L2484" i="1" s="1"/>
  <c r="M2484" i="1" s="1"/>
  <c r="N2484" i="1" s="1"/>
  <c r="G2486" i="1"/>
  <c r="H2485" i="1"/>
  <c r="E2488" i="1"/>
  <c r="F2488" i="1" s="1"/>
  <c r="I2485" i="1" l="1"/>
  <c r="J2485" i="1" s="1"/>
  <c r="K2485" i="1" s="1"/>
  <c r="L2485" i="1" s="1"/>
  <c r="M2485" i="1" s="1"/>
  <c r="N2485" i="1" s="1"/>
  <c r="G2487" i="1"/>
  <c r="H2486" i="1"/>
  <c r="E2489" i="1"/>
  <c r="F2489" i="1" s="1"/>
  <c r="I2486" i="1" l="1"/>
  <c r="J2486" i="1" s="1"/>
  <c r="K2486" i="1" s="1"/>
  <c r="L2486" i="1" s="1"/>
  <c r="M2486" i="1" s="1"/>
  <c r="N2486" i="1" s="1"/>
  <c r="G2488" i="1"/>
  <c r="H2487" i="1"/>
  <c r="E2490" i="1"/>
  <c r="F2490" i="1" s="1"/>
  <c r="I2487" i="1" l="1"/>
  <c r="J2487" i="1" s="1"/>
  <c r="K2487" i="1" s="1"/>
  <c r="L2487" i="1" s="1"/>
  <c r="M2487" i="1" s="1"/>
  <c r="G2489" i="1"/>
  <c r="H2488" i="1"/>
  <c r="E2491" i="1"/>
  <c r="F2491" i="1" s="1"/>
  <c r="I2488" i="1" l="1"/>
  <c r="J2488" i="1" s="1"/>
  <c r="K2488" i="1" s="1"/>
  <c r="L2488" i="1" s="1"/>
  <c r="M2488" i="1" s="1"/>
  <c r="G2490" i="1"/>
  <c r="H2489" i="1"/>
  <c r="N2487" i="1"/>
  <c r="E2492" i="1"/>
  <c r="F2492" i="1" s="1"/>
  <c r="I2489" i="1" l="1"/>
  <c r="J2489" i="1" s="1"/>
  <c r="K2489" i="1" s="1"/>
  <c r="L2489" i="1" s="1"/>
  <c r="M2489" i="1" s="1"/>
  <c r="N2489" i="1" s="1"/>
  <c r="G2491" i="1"/>
  <c r="H2490" i="1"/>
  <c r="N2488" i="1"/>
  <c r="E2493" i="1"/>
  <c r="F2493" i="1" s="1"/>
  <c r="I2490" i="1" l="1"/>
  <c r="J2490" i="1" s="1"/>
  <c r="G2492" i="1"/>
  <c r="H2491" i="1"/>
  <c r="E2494" i="1"/>
  <c r="F2494" i="1" s="1"/>
  <c r="I2491" i="1" l="1"/>
  <c r="J2491" i="1" s="1"/>
  <c r="K2491" i="1" s="1"/>
  <c r="L2491" i="1" s="1"/>
  <c r="K2490" i="1"/>
  <c r="L2490" i="1" s="1"/>
  <c r="M2490" i="1" s="1"/>
  <c r="N2490" i="1" s="1"/>
  <c r="G2493" i="1"/>
  <c r="H2492" i="1"/>
  <c r="E2495" i="1"/>
  <c r="F2495" i="1" s="1"/>
  <c r="I2492" i="1" l="1"/>
  <c r="J2492" i="1" s="1"/>
  <c r="K2492" i="1" s="1"/>
  <c r="L2492" i="1" s="1"/>
  <c r="M2491" i="1"/>
  <c r="N2491" i="1" s="1"/>
  <c r="G2494" i="1"/>
  <c r="H2493" i="1"/>
  <c r="E2496" i="1"/>
  <c r="F2496" i="1" s="1"/>
  <c r="I2493" i="1" l="1"/>
  <c r="J2493" i="1" s="1"/>
  <c r="K2493" i="1" s="1"/>
  <c r="L2493" i="1" s="1"/>
  <c r="M2493" i="1" s="1"/>
  <c r="M2492" i="1"/>
  <c r="N2492" i="1" s="1"/>
  <c r="G2495" i="1"/>
  <c r="H2494" i="1"/>
  <c r="E2497" i="1"/>
  <c r="F2497" i="1" s="1"/>
  <c r="I2494" i="1" l="1"/>
  <c r="J2494" i="1" s="1"/>
  <c r="K2494" i="1" s="1"/>
  <c r="L2494" i="1" s="1"/>
  <c r="M2494" i="1" s="1"/>
  <c r="N2494" i="1" s="1"/>
  <c r="G2496" i="1"/>
  <c r="H2495" i="1"/>
  <c r="N2493" i="1"/>
  <c r="E2498" i="1"/>
  <c r="F2498" i="1" s="1"/>
  <c r="I2495" i="1" l="1"/>
  <c r="J2495" i="1" s="1"/>
  <c r="K2495" i="1" s="1"/>
  <c r="L2495" i="1" s="1"/>
  <c r="M2495" i="1" s="1"/>
  <c r="N2495" i="1" s="1"/>
  <c r="G2497" i="1"/>
  <c r="H2496" i="1"/>
  <c r="E2499" i="1"/>
  <c r="F2499" i="1" s="1"/>
  <c r="I2496" i="1" l="1"/>
  <c r="J2496" i="1" s="1"/>
  <c r="K2496" i="1" s="1"/>
  <c r="L2496" i="1" s="1"/>
  <c r="M2496" i="1" s="1"/>
  <c r="G2498" i="1"/>
  <c r="H2497" i="1"/>
  <c r="E2500" i="1"/>
  <c r="F2500" i="1" s="1"/>
  <c r="I2497" i="1" l="1"/>
  <c r="J2497" i="1" s="1"/>
  <c r="K2497" i="1" s="1"/>
  <c r="L2497" i="1" s="1"/>
  <c r="M2497" i="1" s="1"/>
  <c r="N2497" i="1" s="1"/>
  <c r="G2499" i="1"/>
  <c r="H2498" i="1"/>
  <c r="N2496" i="1"/>
  <c r="E2501" i="1"/>
  <c r="F2501" i="1" s="1"/>
  <c r="I2498" i="1" l="1"/>
  <c r="J2498" i="1" s="1"/>
  <c r="K2498" i="1" s="1"/>
  <c r="L2498" i="1" s="1"/>
  <c r="M2498" i="1" s="1"/>
  <c r="N2498" i="1" s="1"/>
  <c r="G2500" i="1"/>
  <c r="H2499" i="1"/>
  <c r="E2502" i="1"/>
  <c r="F2502" i="1" s="1"/>
  <c r="I2499" i="1" l="1"/>
  <c r="J2499" i="1" s="1"/>
  <c r="K2499" i="1" s="1"/>
  <c r="L2499" i="1" s="1"/>
  <c r="M2499" i="1" s="1"/>
  <c r="N2499" i="1" s="1"/>
  <c r="G2501" i="1"/>
  <c r="H2500" i="1"/>
  <c r="E2503" i="1"/>
  <c r="F2503" i="1" s="1"/>
  <c r="I2500" i="1" l="1"/>
  <c r="J2500" i="1" s="1"/>
  <c r="K2500" i="1" s="1"/>
  <c r="L2500" i="1" s="1"/>
  <c r="M2500" i="1" s="1"/>
  <c r="G2502" i="1"/>
  <c r="H2501" i="1"/>
  <c r="E2504" i="1"/>
  <c r="F2504" i="1" s="1"/>
  <c r="I2501" i="1" l="1"/>
  <c r="J2501" i="1" s="1"/>
  <c r="K2501" i="1" s="1"/>
  <c r="L2501" i="1" s="1"/>
  <c r="M2501" i="1" s="1"/>
  <c r="G2503" i="1"/>
  <c r="H2502" i="1"/>
  <c r="N2500" i="1"/>
  <c r="E2505" i="1"/>
  <c r="F2505" i="1" s="1"/>
  <c r="I2502" i="1" l="1"/>
  <c r="J2502" i="1" s="1"/>
  <c r="K2502" i="1" s="1"/>
  <c r="L2502" i="1" s="1"/>
  <c r="M2502" i="1" s="1"/>
  <c r="G2504" i="1"/>
  <c r="H2503" i="1"/>
  <c r="N2501" i="1"/>
  <c r="E2506" i="1"/>
  <c r="F2506" i="1" s="1"/>
  <c r="I2503" i="1" l="1"/>
  <c r="J2503" i="1" s="1"/>
  <c r="K2503" i="1" s="1"/>
  <c r="L2503" i="1" s="1"/>
  <c r="M2503" i="1" s="1"/>
  <c r="N2503" i="1" s="1"/>
  <c r="G2505" i="1"/>
  <c r="H2504" i="1"/>
  <c r="N2502" i="1"/>
  <c r="E2507" i="1"/>
  <c r="F2507" i="1" s="1"/>
  <c r="I2504" i="1" l="1"/>
  <c r="J2504" i="1" s="1"/>
  <c r="K2504" i="1" s="1"/>
  <c r="L2504" i="1" s="1"/>
  <c r="M2504" i="1" s="1"/>
  <c r="N2504" i="1" s="1"/>
  <c r="G2506" i="1"/>
  <c r="H2505" i="1"/>
  <c r="E2508" i="1"/>
  <c r="F2508" i="1" s="1"/>
  <c r="I2505" i="1" l="1"/>
  <c r="J2505" i="1" s="1"/>
  <c r="K2505" i="1" s="1"/>
  <c r="L2505" i="1" s="1"/>
  <c r="M2505" i="1" s="1"/>
  <c r="N2505" i="1" s="1"/>
  <c r="G2507" i="1"/>
  <c r="H2506" i="1"/>
  <c r="E2509" i="1"/>
  <c r="F2509" i="1" s="1"/>
  <c r="I2506" i="1" l="1"/>
  <c r="J2506" i="1" s="1"/>
  <c r="K2506" i="1" s="1"/>
  <c r="L2506" i="1" s="1"/>
  <c r="M2506" i="1" s="1"/>
  <c r="N2506" i="1" s="1"/>
  <c r="G2508" i="1"/>
  <c r="H2507" i="1"/>
  <c r="E2510" i="1"/>
  <c r="F2510" i="1" s="1"/>
  <c r="I2507" i="1" l="1"/>
  <c r="J2507" i="1" s="1"/>
  <c r="K2507" i="1" s="1"/>
  <c r="L2507" i="1" s="1"/>
  <c r="M2507" i="1" s="1"/>
  <c r="N2507" i="1" s="1"/>
  <c r="G2509" i="1"/>
  <c r="H2508" i="1"/>
  <c r="E2511" i="1"/>
  <c r="F2511" i="1" s="1"/>
  <c r="I2508" i="1" l="1"/>
  <c r="J2508" i="1" s="1"/>
  <c r="K2508" i="1" s="1"/>
  <c r="L2508" i="1" s="1"/>
  <c r="M2508" i="1" s="1"/>
  <c r="N2508" i="1" s="1"/>
  <c r="G2510" i="1"/>
  <c r="H2509" i="1"/>
  <c r="E2512" i="1"/>
  <c r="F2512" i="1" s="1"/>
  <c r="I2509" i="1" l="1"/>
  <c r="J2509" i="1" s="1"/>
  <c r="K2509" i="1" s="1"/>
  <c r="L2509" i="1" s="1"/>
  <c r="M2509" i="1" s="1"/>
  <c r="N2509" i="1" s="1"/>
  <c r="G2511" i="1"/>
  <c r="H2510" i="1"/>
  <c r="E2513" i="1"/>
  <c r="F2513" i="1" s="1"/>
  <c r="I2510" i="1" l="1"/>
  <c r="J2510" i="1" s="1"/>
  <c r="K2510" i="1" s="1"/>
  <c r="L2510" i="1" s="1"/>
  <c r="M2510" i="1" s="1"/>
  <c r="N2510" i="1" s="1"/>
  <c r="G2512" i="1"/>
  <c r="H2511" i="1"/>
  <c r="E2514" i="1"/>
  <c r="F2514" i="1" s="1"/>
  <c r="I2511" i="1" l="1"/>
  <c r="J2511" i="1" s="1"/>
  <c r="K2511" i="1" s="1"/>
  <c r="L2511" i="1" s="1"/>
  <c r="M2511" i="1" s="1"/>
  <c r="N2511" i="1" s="1"/>
  <c r="G2513" i="1"/>
  <c r="H2512" i="1"/>
  <c r="E2515" i="1"/>
  <c r="F2515" i="1" s="1"/>
  <c r="I2512" i="1" l="1"/>
  <c r="J2512" i="1" s="1"/>
  <c r="K2512" i="1" s="1"/>
  <c r="L2512" i="1" s="1"/>
  <c r="M2512" i="1" s="1"/>
  <c r="G2514" i="1"/>
  <c r="H2513" i="1"/>
  <c r="E2516" i="1"/>
  <c r="F2516" i="1" s="1"/>
  <c r="I2513" i="1" l="1"/>
  <c r="J2513" i="1" s="1"/>
  <c r="K2513" i="1" s="1"/>
  <c r="L2513" i="1" s="1"/>
  <c r="M2513" i="1" s="1"/>
  <c r="N2513" i="1" s="1"/>
  <c r="G2515" i="1"/>
  <c r="H2514" i="1"/>
  <c r="N2512" i="1"/>
  <c r="E2517" i="1"/>
  <c r="F2517" i="1" s="1"/>
  <c r="I2514" i="1" l="1"/>
  <c r="J2514" i="1" s="1"/>
  <c r="K2514" i="1" s="1"/>
  <c r="L2514" i="1" s="1"/>
  <c r="M2514" i="1" s="1"/>
  <c r="N2514" i="1" s="1"/>
  <c r="G2516" i="1"/>
  <c r="H2515" i="1"/>
  <c r="E2518" i="1"/>
  <c r="F2518" i="1" s="1"/>
  <c r="I2515" i="1" l="1"/>
  <c r="J2515" i="1" s="1"/>
  <c r="K2515" i="1" s="1"/>
  <c r="L2515" i="1" s="1"/>
  <c r="M2515" i="1" s="1"/>
  <c r="N2515" i="1" s="1"/>
  <c r="G2517" i="1"/>
  <c r="H2516" i="1"/>
  <c r="E2519" i="1"/>
  <c r="F2519" i="1" s="1"/>
  <c r="I2516" i="1" l="1"/>
  <c r="J2516" i="1" s="1"/>
  <c r="K2516" i="1" s="1"/>
  <c r="L2516" i="1" s="1"/>
  <c r="M2516" i="1" s="1"/>
  <c r="G2518" i="1"/>
  <c r="H2517" i="1"/>
  <c r="E2520" i="1"/>
  <c r="F2520" i="1" s="1"/>
  <c r="I2517" i="1" l="1"/>
  <c r="J2517" i="1" s="1"/>
  <c r="K2517" i="1" s="1"/>
  <c r="L2517" i="1" s="1"/>
  <c r="M2517" i="1" s="1"/>
  <c r="N2517" i="1" s="1"/>
  <c r="G2519" i="1"/>
  <c r="H2518" i="1"/>
  <c r="N2516" i="1"/>
  <c r="E2521" i="1"/>
  <c r="F2521" i="1" s="1"/>
  <c r="I2518" i="1" l="1"/>
  <c r="J2518" i="1" s="1"/>
  <c r="K2518" i="1" s="1"/>
  <c r="L2518" i="1" s="1"/>
  <c r="M2518" i="1" s="1"/>
  <c r="N2518" i="1" s="1"/>
  <c r="G2520" i="1"/>
  <c r="H2519" i="1"/>
  <c r="E2522" i="1"/>
  <c r="F2522" i="1" s="1"/>
  <c r="I2519" i="1" l="1"/>
  <c r="J2519" i="1" s="1"/>
  <c r="K2519" i="1" s="1"/>
  <c r="L2519" i="1" s="1"/>
  <c r="M2519" i="1" s="1"/>
  <c r="N2519" i="1" s="1"/>
  <c r="G2521" i="1"/>
  <c r="H2520" i="1"/>
  <c r="E2523" i="1"/>
  <c r="F2523" i="1" s="1"/>
  <c r="I2520" i="1" l="1"/>
  <c r="J2520" i="1" s="1"/>
  <c r="K2520" i="1" s="1"/>
  <c r="L2520" i="1" s="1"/>
  <c r="M2520" i="1" s="1"/>
  <c r="N2520" i="1" s="1"/>
  <c r="G2522" i="1"/>
  <c r="H2521" i="1"/>
  <c r="E2524" i="1"/>
  <c r="F2524" i="1" s="1"/>
  <c r="I2521" i="1" l="1"/>
  <c r="J2521" i="1" s="1"/>
  <c r="K2521" i="1" s="1"/>
  <c r="L2521" i="1" s="1"/>
  <c r="M2521" i="1" s="1"/>
  <c r="N2521" i="1" s="1"/>
  <c r="G2523" i="1"/>
  <c r="H2522" i="1"/>
  <c r="E2525" i="1"/>
  <c r="F2525" i="1" s="1"/>
  <c r="I2522" i="1" l="1"/>
  <c r="J2522" i="1" s="1"/>
  <c r="K2522" i="1" s="1"/>
  <c r="L2522" i="1" s="1"/>
  <c r="M2522" i="1" s="1"/>
  <c r="N2522" i="1" s="1"/>
  <c r="G2524" i="1"/>
  <c r="H2523" i="1"/>
  <c r="E2526" i="1"/>
  <c r="F2526" i="1" s="1"/>
  <c r="I2523" i="1" l="1"/>
  <c r="J2523" i="1" s="1"/>
  <c r="K2523" i="1" s="1"/>
  <c r="L2523" i="1" s="1"/>
  <c r="M2523" i="1" s="1"/>
  <c r="G2525" i="1"/>
  <c r="H2524" i="1"/>
  <c r="E2527" i="1"/>
  <c r="F2527" i="1" s="1"/>
  <c r="I2524" i="1" l="1"/>
  <c r="J2524" i="1" s="1"/>
  <c r="K2524" i="1" s="1"/>
  <c r="L2524" i="1" s="1"/>
  <c r="M2524" i="1" s="1"/>
  <c r="N2524" i="1" s="1"/>
  <c r="G2526" i="1"/>
  <c r="H2525" i="1"/>
  <c r="N2523" i="1"/>
  <c r="E2528" i="1"/>
  <c r="F2528" i="1" s="1"/>
  <c r="I2525" i="1" l="1"/>
  <c r="J2525" i="1" s="1"/>
  <c r="K2525" i="1" s="1"/>
  <c r="L2525" i="1" s="1"/>
  <c r="M2525" i="1" s="1"/>
  <c r="N2525" i="1" s="1"/>
  <c r="G2527" i="1"/>
  <c r="H2526" i="1"/>
  <c r="E2529" i="1"/>
  <c r="F2529" i="1" s="1"/>
  <c r="I2526" i="1" l="1"/>
  <c r="J2526" i="1" s="1"/>
  <c r="K2526" i="1" s="1"/>
  <c r="L2526" i="1" s="1"/>
  <c r="M2526" i="1" s="1"/>
  <c r="N2526" i="1" s="1"/>
  <c r="G2528" i="1"/>
  <c r="H2527" i="1"/>
  <c r="E2530" i="1"/>
  <c r="F2530" i="1" s="1"/>
  <c r="I2527" i="1" l="1"/>
  <c r="J2527" i="1" s="1"/>
  <c r="K2527" i="1" s="1"/>
  <c r="L2527" i="1" s="1"/>
  <c r="M2527" i="1" s="1"/>
  <c r="N2527" i="1" s="1"/>
  <c r="G2529" i="1"/>
  <c r="H2528" i="1"/>
  <c r="E2531" i="1"/>
  <c r="F2531" i="1" s="1"/>
  <c r="I2528" i="1" l="1"/>
  <c r="J2528" i="1" s="1"/>
  <c r="K2528" i="1" s="1"/>
  <c r="L2528" i="1" s="1"/>
  <c r="M2528" i="1" s="1"/>
  <c r="N2528" i="1" s="1"/>
  <c r="G2530" i="1"/>
  <c r="H2529" i="1"/>
  <c r="E2532" i="1"/>
  <c r="F2532" i="1" s="1"/>
  <c r="I2529" i="1" l="1"/>
  <c r="J2529" i="1" s="1"/>
  <c r="K2529" i="1" s="1"/>
  <c r="L2529" i="1" s="1"/>
  <c r="M2529" i="1" s="1"/>
  <c r="N2529" i="1" s="1"/>
  <c r="G2531" i="1"/>
  <c r="H2530" i="1"/>
  <c r="E2533" i="1"/>
  <c r="F2533" i="1" s="1"/>
  <c r="I2530" i="1" l="1"/>
  <c r="J2530" i="1" s="1"/>
  <c r="K2530" i="1" s="1"/>
  <c r="L2530" i="1" s="1"/>
  <c r="M2530" i="1" s="1"/>
  <c r="N2530" i="1" s="1"/>
  <c r="G2532" i="1"/>
  <c r="H2531" i="1"/>
  <c r="E2534" i="1"/>
  <c r="F2534" i="1" s="1"/>
  <c r="I2531" i="1" l="1"/>
  <c r="J2531" i="1" s="1"/>
  <c r="K2531" i="1" s="1"/>
  <c r="L2531" i="1" s="1"/>
  <c r="M2531" i="1" s="1"/>
  <c r="N2531" i="1" s="1"/>
  <c r="G2533" i="1"/>
  <c r="H2532" i="1"/>
  <c r="E2535" i="1"/>
  <c r="F2535" i="1" s="1"/>
  <c r="I2532" i="1" l="1"/>
  <c r="J2532" i="1" s="1"/>
  <c r="K2532" i="1" s="1"/>
  <c r="L2532" i="1" s="1"/>
  <c r="M2532" i="1" s="1"/>
  <c r="N2532" i="1" s="1"/>
  <c r="G2534" i="1"/>
  <c r="H2533" i="1"/>
  <c r="E2536" i="1"/>
  <c r="F2536" i="1" s="1"/>
  <c r="I2533" i="1" l="1"/>
  <c r="J2533" i="1" s="1"/>
  <c r="K2533" i="1" s="1"/>
  <c r="L2533" i="1" s="1"/>
  <c r="M2533" i="1" s="1"/>
  <c r="G2535" i="1"/>
  <c r="H2534" i="1"/>
  <c r="E2537" i="1"/>
  <c r="F2537" i="1" s="1"/>
  <c r="I2534" i="1" l="1"/>
  <c r="J2534" i="1" s="1"/>
  <c r="K2534" i="1" s="1"/>
  <c r="L2534" i="1" s="1"/>
  <c r="M2534" i="1" s="1"/>
  <c r="G2536" i="1"/>
  <c r="H2535" i="1"/>
  <c r="N2533" i="1"/>
  <c r="E2538" i="1"/>
  <c r="F2538" i="1" s="1"/>
  <c r="I2535" i="1" l="1"/>
  <c r="J2535" i="1" s="1"/>
  <c r="K2535" i="1" s="1"/>
  <c r="L2535" i="1" s="1"/>
  <c r="M2535" i="1" s="1"/>
  <c r="G2537" i="1"/>
  <c r="H2536" i="1"/>
  <c r="N2534" i="1"/>
  <c r="E2539" i="1"/>
  <c r="F2539" i="1" s="1"/>
  <c r="I2536" i="1" l="1"/>
  <c r="J2536" i="1" s="1"/>
  <c r="K2536" i="1" s="1"/>
  <c r="L2536" i="1" s="1"/>
  <c r="M2536" i="1" s="1"/>
  <c r="G2538" i="1"/>
  <c r="H2537" i="1"/>
  <c r="N2535" i="1"/>
  <c r="E2540" i="1"/>
  <c r="F2540" i="1" s="1"/>
  <c r="I2537" i="1" l="1"/>
  <c r="J2537" i="1" s="1"/>
  <c r="K2537" i="1" s="1"/>
  <c r="L2537" i="1" s="1"/>
  <c r="M2537" i="1" s="1"/>
  <c r="G2539" i="1"/>
  <c r="H2538" i="1"/>
  <c r="N2536" i="1"/>
  <c r="E2541" i="1"/>
  <c r="F2541" i="1" s="1"/>
  <c r="I2538" i="1" l="1"/>
  <c r="J2538" i="1" s="1"/>
  <c r="K2538" i="1" s="1"/>
  <c r="L2538" i="1" s="1"/>
  <c r="M2538" i="1" s="1"/>
  <c r="N2538" i="1" s="1"/>
  <c r="G2540" i="1"/>
  <c r="H2539" i="1"/>
  <c r="N2537" i="1"/>
  <c r="E2542" i="1"/>
  <c r="F2542" i="1" s="1"/>
  <c r="I2539" i="1" l="1"/>
  <c r="J2539" i="1" s="1"/>
  <c r="K2539" i="1" s="1"/>
  <c r="L2539" i="1" s="1"/>
  <c r="M2539" i="1" s="1"/>
  <c r="G2541" i="1"/>
  <c r="H2540" i="1"/>
  <c r="E2543" i="1"/>
  <c r="F2543" i="1" s="1"/>
  <c r="I2540" i="1" l="1"/>
  <c r="J2540" i="1" s="1"/>
  <c r="K2540" i="1" s="1"/>
  <c r="L2540" i="1" s="1"/>
  <c r="M2540" i="1" s="1"/>
  <c r="N2540" i="1" s="1"/>
  <c r="G2542" i="1"/>
  <c r="H2541" i="1"/>
  <c r="N2539" i="1"/>
  <c r="E2544" i="1"/>
  <c r="F2544" i="1" s="1"/>
  <c r="I2541" i="1" l="1"/>
  <c r="J2541" i="1" s="1"/>
  <c r="K2541" i="1" s="1"/>
  <c r="L2541" i="1" s="1"/>
  <c r="M2541" i="1" s="1"/>
  <c r="N2541" i="1" s="1"/>
  <c r="G2543" i="1"/>
  <c r="H2542" i="1"/>
  <c r="E2545" i="1"/>
  <c r="F2545" i="1" s="1"/>
  <c r="I2542" i="1" l="1"/>
  <c r="J2542" i="1" s="1"/>
  <c r="K2542" i="1" s="1"/>
  <c r="L2542" i="1" s="1"/>
  <c r="M2542" i="1" s="1"/>
  <c r="N2542" i="1" s="1"/>
  <c r="G2544" i="1"/>
  <c r="H2543" i="1"/>
  <c r="E2546" i="1"/>
  <c r="F2546" i="1" s="1"/>
  <c r="I2543" i="1" l="1"/>
  <c r="J2543" i="1" s="1"/>
  <c r="K2543" i="1" s="1"/>
  <c r="L2543" i="1" s="1"/>
  <c r="M2543" i="1" s="1"/>
  <c r="G2545" i="1"/>
  <c r="H2544" i="1"/>
  <c r="E2547" i="1"/>
  <c r="F2547" i="1" s="1"/>
  <c r="I2544" i="1" l="1"/>
  <c r="J2544" i="1" s="1"/>
  <c r="K2544" i="1" s="1"/>
  <c r="L2544" i="1" s="1"/>
  <c r="M2544" i="1" s="1"/>
  <c r="N2544" i="1" s="1"/>
  <c r="G2546" i="1"/>
  <c r="H2545" i="1"/>
  <c r="N2543" i="1"/>
  <c r="E2548" i="1"/>
  <c r="F2548" i="1" s="1"/>
  <c r="I2545" i="1" l="1"/>
  <c r="J2545" i="1" s="1"/>
  <c r="K2545" i="1" s="1"/>
  <c r="L2545" i="1" s="1"/>
  <c r="M2545" i="1" s="1"/>
  <c r="N2545" i="1" s="1"/>
  <c r="G2547" i="1"/>
  <c r="H2546" i="1"/>
  <c r="E2549" i="1"/>
  <c r="F2549" i="1" s="1"/>
  <c r="I2546" i="1" l="1"/>
  <c r="J2546" i="1" s="1"/>
  <c r="K2546" i="1" s="1"/>
  <c r="L2546" i="1" s="1"/>
  <c r="M2546" i="1" s="1"/>
  <c r="N2546" i="1" s="1"/>
  <c r="G2548" i="1"/>
  <c r="H2547" i="1"/>
  <c r="E2550" i="1"/>
  <c r="F2550" i="1" s="1"/>
  <c r="I2547" i="1" l="1"/>
  <c r="J2547" i="1" s="1"/>
  <c r="K2547" i="1" s="1"/>
  <c r="L2547" i="1" s="1"/>
  <c r="M2547" i="1" s="1"/>
  <c r="N2547" i="1" s="1"/>
  <c r="G2549" i="1"/>
  <c r="H2548" i="1"/>
  <c r="E2551" i="1"/>
  <c r="F2551" i="1" s="1"/>
  <c r="I2548" i="1" l="1"/>
  <c r="J2548" i="1" s="1"/>
  <c r="K2548" i="1" s="1"/>
  <c r="L2548" i="1" s="1"/>
  <c r="M2548" i="1" s="1"/>
  <c r="N2548" i="1" s="1"/>
  <c r="G2550" i="1"/>
  <c r="H2549" i="1"/>
  <c r="E2552" i="1"/>
  <c r="F2552" i="1" s="1"/>
  <c r="I2549" i="1" l="1"/>
  <c r="J2549" i="1" s="1"/>
  <c r="K2549" i="1" s="1"/>
  <c r="L2549" i="1" s="1"/>
  <c r="M2549" i="1" s="1"/>
  <c r="N2549" i="1" s="1"/>
  <c r="G2551" i="1"/>
  <c r="H2550" i="1"/>
  <c r="E2553" i="1"/>
  <c r="F2553" i="1" s="1"/>
  <c r="I2550" i="1" l="1"/>
  <c r="J2550" i="1" s="1"/>
  <c r="K2550" i="1" s="1"/>
  <c r="L2550" i="1" s="1"/>
  <c r="M2550" i="1" s="1"/>
  <c r="N2550" i="1" s="1"/>
  <c r="G2552" i="1"/>
  <c r="H2551" i="1"/>
  <c r="E2554" i="1"/>
  <c r="F2554" i="1" s="1"/>
  <c r="I2551" i="1" l="1"/>
  <c r="J2551" i="1" s="1"/>
  <c r="K2551" i="1" s="1"/>
  <c r="L2551" i="1" s="1"/>
  <c r="M2551" i="1" s="1"/>
  <c r="N2551" i="1" s="1"/>
  <c r="G2553" i="1"/>
  <c r="H2552" i="1"/>
  <c r="E2555" i="1"/>
  <c r="F2555" i="1" s="1"/>
  <c r="I2552" i="1" l="1"/>
  <c r="J2552" i="1" s="1"/>
  <c r="K2552" i="1" s="1"/>
  <c r="L2552" i="1" s="1"/>
  <c r="M2552" i="1" s="1"/>
  <c r="G2554" i="1"/>
  <c r="H2553" i="1"/>
  <c r="E2556" i="1"/>
  <c r="F2556" i="1" s="1"/>
  <c r="I2553" i="1" l="1"/>
  <c r="J2553" i="1" s="1"/>
  <c r="K2553" i="1" s="1"/>
  <c r="L2553" i="1" s="1"/>
  <c r="M2553" i="1" s="1"/>
  <c r="G2555" i="1"/>
  <c r="H2554" i="1"/>
  <c r="N2552" i="1"/>
  <c r="E2557" i="1"/>
  <c r="F2557" i="1" s="1"/>
  <c r="I2554" i="1" l="1"/>
  <c r="J2554" i="1" s="1"/>
  <c r="K2554" i="1" s="1"/>
  <c r="L2554" i="1" s="1"/>
  <c r="M2554" i="1" s="1"/>
  <c r="N2554" i="1" s="1"/>
  <c r="G2556" i="1"/>
  <c r="H2555" i="1"/>
  <c r="N2553" i="1"/>
  <c r="E2558" i="1"/>
  <c r="F2558" i="1" s="1"/>
  <c r="I2555" i="1" l="1"/>
  <c r="J2555" i="1" s="1"/>
  <c r="K2555" i="1" s="1"/>
  <c r="L2555" i="1" s="1"/>
  <c r="M2555" i="1" s="1"/>
  <c r="N2555" i="1" s="1"/>
  <c r="G2557" i="1"/>
  <c r="H2556" i="1"/>
  <c r="E2559" i="1"/>
  <c r="F2559" i="1" s="1"/>
  <c r="I2556" i="1" l="1"/>
  <c r="J2556" i="1" s="1"/>
  <c r="K2556" i="1" s="1"/>
  <c r="L2556" i="1" s="1"/>
  <c r="M2556" i="1" s="1"/>
  <c r="N2556" i="1" s="1"/>
  <c r="G2558" i="1"/>
  <c r="H2557" i="1"/>
  <c r="E2560" i="1"/>
  <c r="F2560" i="1" s="1"/>
  <c r="I2557" i="1" l="1"/>
  <c r="J2557" i="1" s="1"/>
  <c r="K2557" i="1" s="1"/>
  <c r="L2557" i="1" s="1"/>
  <c r="M2557" i="1" s="1"/>
  <c r="G2559" i="1"/>
  <c r="H2558" i="1"/>
  <c r="E2561" i="1"/>
  <c r="F2561" i="1" s="1"/>
  <c r="I2558" i="1" l="1"/>
  <c r="J2558" i="1" s="1"/>
  <c r="K2558" i="1" s="1"/>
  <c r="L2558" i="1" s="1"/>
  <c r="M2558" i="1" s="1"/>
  <c r="G2560" i="1"/>
  <c r="H2559" i="1"/>
  <c r="N2557" i="1"/>
  <c r="E2562" i="1"/>
  <c r="F2562" i="1" s="1"/>
  <c r="I2559" i="1" l="1"/>
  <c r="J2559" i="1" s="1"/>
  <c r="K2559" i="1" s="1"/>
  <c r="L2559" i="1" s="1"/>
  <c r="M2559" i="1" s="1"/>
  <c r="G2561" i="1"/>
  <c r="H2560" i="1"/>
  <c r="N2558" i="1"/>
  <c r="E2563" i="1"/>
  <c r="F2563" i="1" s="1"/>
  <c r="I2560" i="1" l="1"/>
  <c r="J2560" i="1" s="1"/>
  <c r="K2560" i="1" s="1"/>
  <c r="L2560" i="1" s="1"/>
  <c r="M2560" i="1" s="1"/>
  <c r="G2562" i="1"/>
  <c r="H2561" i="1"/>
  <c r="N2559" i="1"/>
  <c r="E2564" i="1"/>
  <c r="F2564" i="1" s="1"/>
  <c r="I2561" i="1" l="1"/>
  <c r="J2561" i="1" s="1"/>
  <c r="K2561" i="1" s="1"/>
  <c r="L2561" i="1" s="1"/>
  <c r="M2561" i="1" s="1"/>
  <c r="G2563" i="1"/>
  <c r="H2562" i="1"/>
  <c r="N2560" i="1"/>
  <c r="E2565" i="1"/>
  <c r="F2565" i="1" s="1"/>
  <c r="I2562" i="1" l="1"/>
  <c r="J2562" i="1" s="1"/>
  <c r="G2564" i="1"/>
  <c r="H2563" i="1"/>
  <c r="N2561" i="1"/>
  <c r="E2566" i="1"/>
  <c r="F2566" i="1" s="1"/>
  <c r="I2563" i="1" l="1"/>
  <c r="J2563" i="1" s="1"/>
  <c r="K2563" i="1" s="1"/>
  <c r="L2563" i="1" s="1"/>
  <c r="K2562" i="1"/>
  <c r="L2562" i="1" s="1"/>
  <c r="M2562" i="1" s="1"/>
  <c r="N2562" i="1" s="1"/>
  <c r="G2565" i="1"/>
  <c r="H2564" i="1"/>
  <c r="E2567" i="1"/>
  <c r="F2567" i="1" s="1"/>
  <c r="I2564" i="1" l="1"/>
  <c r="J2564" i="1" s="1"/>
  <c r="K2564" i="1" s="1"/>
  <c r="L2564" i="1" s="1"/>
  <c r="M2563" i="1"/>
  <c r="N2563" i="1" s="1"/>
  <c r="G2566" i="1"/>
  <c r="H2565" i="1"/>
  <c r="E2568" i="1"/>
  <c r="F2568" i="1" s="1"/>
  <c r="I2565" i="1" l="1"/>
  <c r="J2565" i="1" s="1"/>
  <c r="K2565" i="1" s="1"/>
  <c r="L2565" i="1" s="1"/>
  <c r="M2564" i="1"/>
  <c r="N2564" i="1" s="1"/>
  <c r="G2567" i="1"/>
  <c r="H2566" i="1"/>
  <c r="E2569" i="1"/>
  <c r="F2569" i="1" s="1"/>
  <c r="I2566" i="1" l="1"/>
  <c r="J2566" i="1" s="1"/>
  <c r="K2566" i="1" s="1"/>
  <c r="L2566" i="1" s="1"/>
  <c r="M2565" i="1"/>
  <c r="N2565" i="1" s="1"/>
  <c r="G2568" i="1"/>
  <c r="H2567" i="1"/>
  <c r="E2570" i="1"/>
  <c r="F2570" i="1" s="1"/>
  <c r="I2567" i="1" l="1"/>
  <c r="J2567" i="1" s="1"/>
  <c r="K2567" i="1" s="1"/>
  <c r="L2567" i="1" s="1"/>
  <c r="M2566" i="1"/>
  <c r="N2566" i="1" s="1"/>
  <c r="G2569" i="1"/>
  <c r="H2568" i="1"/>
  <c r="E2571" i="1"/>
  <c r="F2571" i="1" s="1"/>
  <c r="M2567" i="1" l="1"/>
  <c r="N2567" i="1" s="1"/>
  <c r="I2568" i="1"/>
  <c r="J2568" i="1" s="1"/>
  <c r="K2568" i="1" s="1"/>
  <c r="L2568" i="1" s="1"/>
  <c r="M2568" i="1" s="1"/>
  <c r="N2568" i="1" s="1"/>
  <c r="G2570" i="1"/>
  <c r="H2569" i="1"/>
  <c r="E2572" i="1"/>
  <c r="F2572" i="1" s="1"/>
  <c r="I2569" i="1" l="1"/>
  <c r="J2569" i="1" s="1"/>
  <c r="K2569" i="1" s="1"/>
  <c r="L2569" i="1" s="1"/>
  <c r="M2569" i="1" s="1"/>
  <c r="N2569" i="1" s="1"/>
  <c r="G2571" i="1"/>
  <c r="H2570" i="1"/>
  <c r="E2573" i="1"/>
  <c r="F2573" i="1" s="1"/>
  <c r="I2570" i="1" l="1"/>
  <c r="J2570" i="1" s="1"/>
  <c r="K2570" i="1" s="1"/>
  <c r="L2570" i="1" s="1"/>
  <c r="M2570" i="1" s="1"/>
  <c r="N2570" i="1" s="1"/>
  <c r="G2572" i="1"/>
  <c r="H2571" i="1"/>
  <c r="E2574" i="1"/>
  <c r="F2574" i="1" s="1"/>
  <c r="I2571" i="1" l="1"/>
  <c r="J2571" i="1" s="1"/>
  <c r="K2571" i="1" s="1"/>
  <c r="L2571" i="1" s="1"/>
  <c r="M2571" i="1" s="1"/>
  <c r="N2571" i="1" s="1"/>
  <c r="G2573" i="1"/>
  <c r="H2572" i="1"/>
  <c r="E2575" i="1"/>
  <c r="F2575" i="1" s="1"/>
  <c r="I2572" i="1" l="1"/>
  <c r="J2572" i="1" s="1"/>
  <c r="K2572" i="1" s="1"/>
  <c r="L2572" i="1" s="1"/>
  <c r="M2572" i="1" s="1"/>
  <c r="N2572" i="1" s="1"/>
  <c r="G2574" i="1"/>
  <c r="H2573" i="1"/>
  <c r="E2576" i="1"/>
  <c r="F2576" i="1" s="1"/>
  <c r="I2573" i="1" l="1"/>
  <c r="J2573" i="1" s="1"/>
  <c r="K2573" i="1" s="1"/>
  <c r="L2573" i="1" s="1"/>
  <c r="M2573" i="1" s="1"/>
  <c r="N2573" i="1" s="1"/>
  <c r="G2575" i="1"/>
  <c r="H2574" i="1"/>
  <c r="E2577" i="1"/>
  <c r="F2577" i="1" s="1"/>
  <c r="I2574" i="1" l="1"/>
  <c r="J2574" i="1" s="1"/>
  <c r="K2574" i="1" s="1"/>
  <c r="L2574" i="1" s="1"/>
  <c r="M2574" i="1" s="1"/>
  <c r="N2574" i="1" s="1"/>
  <c r="G2576" i="1"/>
  <c r="H2575" i="1"/>
  <c r="E2578" i="1"/>
  <c r="F2578" i="1" s="1"/>
  <c r="I2575" i="1" l="1"/>
  <c r="J2575" i="1" s="1"/>
  <c r="K2575" i="1" s="1"/>
  <c r="L2575" i="1" s="1"/>
  <c r="M2575" i="1" s="1"/>
  <c r="N2575" i="1" s="1"/>
  <c r="G2577" i="1"/>
  <c r="H2576" i="1"/>
  <c r="E2579" i="1"/>
  <c r="F2579" i="1" s="1"/>
  <c r="I2576" i="1" l="1"/>
  <c r="J2576" i="1" s="1"/>
  <c r="K2576" i="1" s="1"/>
  <c r="L2576" i="1" s="1"/>
  <c r="M2576" i="1" s="1"/>
  <c r="N2576" i="1" s="1"/>
  <c r="G2578" i="1"/>
  <c r="H2577" i="1"/>
  <c r="E2580" i="1"/>
  <c r="F2580" i="1" s="1"/>
  <c r="I2577" i="1" l="1"/>
  <c r="J2577" i="1" s="1"/>
  <c r="K2577" i="1" s="1"/>
  <c r="L2577" i="1" s="1"/>
  <c r="M2577" i="1" s="1"/>
  <c r="N2577" i="1" s="1"/>
  <c r="G2579" i="1"/>
  <c r="H2578" i="1"/>
  <c r="E2581" i="1"/>
  <c r="F2581" i="1" s="1"/>
  <c r="I2578" i="1" l="1"/>
  <c r="J2578" i="1" s="1"/>
  <c r="G2580" i="1"/>
  <c r="H2579" i="1"/>
  <c r="E2582" i="1"/>
  <c r="F2582" i="1" s="1"/>
  <c r="I2579" i="1" l="1"/>
  <c r="J2579" i="1" s="1"/>
  <c r="K2579" i="1" s="1"/>
  <c r="L2579" i="1" s="1"/>
  <c r="G2581" i="1"/>
  <c r="H2580" i="1"/>
  <c r="K2578" i="1"/>
  <c r="L2578" i="1" s="1"/>
  <c r="M2578" i="1" s="1"/>
  <c r="N2578" i="1" s="1"/>
  <c r="E2583" i="1"/>
  <c r="F2583" i="1" s="1"/>
  <c r="I2580" i="1" l="1"/>
  <c r="J2580" i="1" s="1"/>
  <c r="K2580" i="1" s="1"/>
  <c r="L2580" i="1" s="1"/>
  <c r="G2582" i="1"/>
  <c r="H2581" i="1"/>
  <c r="M2579" i="1"/>
  <c r="N2579" i="1" s="1"/>
  <c r="E2584" i="1"/>
  <c r="F2584" i="1" s="1"/>
  <c r="I2581" i="1" l="1"/>
  <c r="J2581" i="1" s="1"/>
  <c r="K2581" i="1" s="1"/>
  <c r="L2581" i="1" s="1"/>
  <c r="G2583" i="1"/>
  <c r="H2582" i="1"/>
  <c r="M2580" i="1"/>
  <c r="N2580" i="1" s="1"/>
  <c r="E2585" i="1"/>
  <c r="F2585" i="1" s="1"/>
  <c r="I2582" i="1" l="1"/>
  <c r="J2582" i="1" s="1"/>
  <c r="K2582" i="1" s="1"/>
  <c r="L2582" i="1" s="1"/>
  <c r="G2584" i="1"/>
  <c r="H2583" i="1"/>
  <c r="M2581" i="1"/>
  <c r="N2581" i="1" s="1"/>
  <c r="E2586" i="1"/>
  <c r="F2586" i="1" s="1"/>
  <c r="I2583" i="1" l="1"/>
  <c r="J2583" i="1" s="1"/>
  <c r="K2583" i="1" s="1"/>
  <c r="L2583" i="1" s="1"/>
  <c r="M2582" i="1"/>
  <c r="N2582" i="1" s="1"/>
  <c r="G2585" i="1"/>
  <c r="H2584" i="1"/>
  <c r="E2587" i="1"/>
  <c r="F2587" i="1" s="1"/>
  <c r="I2584" i="1" l="1"/>
  <c r="J2584" i="1" s="1"/>
  <c r="K2584" i="1" s="1"/>
  <c r="L2584" i="1" s="1"/>
  <c r="M2583" i="1"/>
  <c r="N2583" i="1" s="1"/>
  <c r="G2586" i="1"/>
  <c r="H2585" i="1"/>
  <c r="E2588" i="1"/>
  <c r="F2588" i="1" s="1"/>
  <c r="I2585" i="1" l="1"/>
  <c r="J2585" i="1" s="1"/>
  <c r="K2585" i="1" s="1"/>
  <c r="L2585" i="1" s="1"/>
  <c r="M2585" i="1" s="1"/>
  <c r="N2585" i="1" s="1"/>
  <c r="M2584" i="1"/>
  <c r="N2584" i="1" s="1"/>
  <c r="G2587" i="1"/>
  <c r="H2586" i="1"/>
  <c r="E2589" i="1"/>
  <c r="F2589" i="1" s="1"/>
  <c r="I2586" i="1" l="1"/>
  <c r="J2586" i="1" s="1"/>
  <c r="K2586" i="1" s="1"/>
  <c r="L2586" i="1" s="1"/>
  <c r="M2586" i="1" s="1"/>
  <c r="N2586" i="1" s="1"/>
  <c r="G2588" i="1"/>
  <c r="H2587" i="1"/>
  <c r="E2590" i="1"/>
  <c r="F2590" i="1" s="1"/>
  <c r="I2587" i="1" l="1"/>
  <c r="J2587" i="1" s="1"/>
  <c r="K2587" i="1" s="1"/>
  <c r="L2587" i="1" s="1"/>
  <c r="M2587" i="1" s="1"/>
  <c r="N2587" i="1" s="1"/>
  <c r="G2589" i="1"/>
  <c r="H2588" i="1"/>
  <c r="E2591" i="1"/>
  <c r="F2591" i="1" s="1"/>
  <c r="I2588" i="1" l="1"/>
  <c r="J2588" i="1" s="1"/>
  <c r="K2588" i="1" s="1"/>
  <c r="L2588" i="1" s="1"/>
  <c r="M2588" i="1" s="1"/>
  <c r="N2588" i="1" s="1"/>
  <c r="G2590" i="1"/>
  <c r="H2589" i="1"/>
  <c r="E2592" i="1"/>
  <c r="F2592" i="1" s="1"/>
  <c r="I2589" i="1" l="1"/>
  <c r="J2589" i="1" s="1"/>
  <c r="K2589" i="1" s="1"/>
  <c r="L2589" i="1" s="1"/>
  <c r="M2589" i="1" s="1"/>
  <c r="N2589" i="1" s="1"/>
  <c r="G2591" i="1"/>
  <c r="H2590" i="1"/>
  <c r="E2593" i="1"/>
  <c r="F2593" i="1" s="1"/>
  <c r="I2590" i="1" l="1"/>
  <c r="J2590" i="1" s="1"/>
  <c r="K2590" i="1" s="1"/>
  <c r="L2590" i="1" s="1"/>
  <c r="M2590" i="1" s="1"/>
  <c r="N2590" i="1" s="1"/>
  <c r="G2592" i="1"/>
  <c r="H2591" i="1"/>
  <c r="E2594" i="1"/>
  <c r="F2594" i="1" s="1"/>
  <c r="I2591" i="1" l="1"/>
  <c r="J2591" i="1" s="1"/>
  <c r="K2591" i="1" s="1"/>
  <c r="L2591" i="1" s="1"/>
  <c r="M2591" i="1" s="1"/>
  <c r="N2591" i="1" s="1"/>
  <c r="G2593" i="1"/>
  <c r="H2592" i="1"/>
  <c r="E2595" i="1"/>
  <c r="F2595" i="1" s="1"/>
  <c r="I2592" i="1" l="1"/>
  <c r="J2592" i="1" s="1"/>
  <c r="K2592" i="1" s="1"/>
  <c r="L2592" i="1" s="1"/>
  <c r="M2592" i="1" s="1"/>
  <c r="N2592" i="1" s="1"/>
  <c r="G2594" i="1"/>
  <c r="H2593" i="1"/>
  <c r="E2596" i="1"/>
  <c r="F2596" i="1" s="1"/>
  <c r="I2593" i="1" l="1"/>
  <c r="J2593" i="1" s="1"/>
  <c r="K2593" i="1" s="1"/>
  <c r="L2593" i="1" s="1"/>
  <c r="M2593" i="1" s="1"/>
  <c r="N2593" i="1" s="1"/>
  <c r="G2595" i="1"/>
  <c r="H2594" i="1"/>
  <c r="E2597" i="1"/>
  <c r="F2597" i="1" s="1"/>
  <c r="I2594" i="1" l="1"/>
  <c r="J2594" i="1" s="1"/>
  <c r="K2594" i="1" s="1"/>
  <c r="L2594" i="1" s="1"/>
  <c r="M2594" i="1" s="1"/>
  <c r="N2594" i="1" s="1"/>
  <c r="G2596" i="1"/>
  <c r="H2595" i="1"/>
  <c r="E2598" i="1"/>
  <c r="F2598" i="1" s="1"/>
  <c r="I2595" i="1" l="1"/>
  <c r="J2595" i="1" s="1"/>
  <c r="K2595" i="1" s="1"/>
  <c r="L2595" i="1" s="1"/>
  <c r="M2595" i="1" s="1"/>
  <c r="G2597" i="1"/>
  <c r="H2596" i="1"/>
  <c r="E2599" i="1"/>
  <c r="F2599" i="1" s="1"/>
  <c r="I2596" i="1" l="1"/>
  <c r="J2596" i="1" s="1"/>
  <c r="K2596" i="1" s="1"/>
  <c r="L2596" i="1" s="1"/>
  <c r="M2596" i="1" s="1"/>
  <c r="N2596" i="1" s="1"/>
  <c r="G2598" i="1"/>
  <c r="H2597" i="1"/>
  <c r="N2595" i="1"/>
  <c r="E2600" i="1"/>
  <c r="F2600" i="1" s="1"/>
  <c r="I2597" i="1" l="1"/>
  <c r="J2597" i="1" s="1"/>
  <c r="K2597" i="1" s="1"/>
  <c r="L2597" i="1" s="1"/>
  <c r="M2597" i="1" s="1"/>
  <c r="N2597" i="1" s="1"/>
  <c r="G2599" i="1"/>
  <c r="H2598" i="1"/>
  <c r="E2601" i="1"/>
  <c r="F2601" i="1" s="1"/>
  <c r="I2598" i="1" l="1"/>
  <c r="J2598" i="1" s="1"/>
  <c r="K2598" i="1" s="1"/>
  <c r="L2598" i="1" s="1"/>
  <c r="M2598" i="1" s="1"/>
  <c r="N2598" i="1" s="1"/>
  <c r="G2600" i="1"/>
  <c r="H2599" i="1"/>
  <c r="E2602" i="1"/>
  <c r="F2602" i="1" s="1"/>
  <c r="I2599" i="1" l="1"/>
  <c r="J2599" i="1" s="1"/>
  <c r="K2599" i="1" s="1"/>
  <c r="L2599" i="1" s="1"/>
  <c r="M2599" i="1" s="1"/>
  <c r="N2599" i="1" s="1"/>
  <c r="G2601" i="1"/>
  <c r="H2600" i="1"/>
  <c r="E2603" i="1"/>
  <c r="F2603" i="1" s="1"/>
  <c r="I2600" i="1" l="1"/>
  <c r="J2600" i="1" s="1"/>
  <c r="K2600" i="1" s="1"/>
  <c r="L2600" i="1" s="1"/>
  <c r="M2600" i="1" s="1"/>
  <c r="N2600" i="1" s="1"/>
  <c r="G2602" i="1"/>
  <c r="H2601" i="1"/>
  <c r="E2604" i="1"/>
  <c r="F2604" i="1" s="1"/>
  <c r="I2601" i="1" l="1"/>
  <c r="J2601" i="1" s="1"/>
  <c r="K2601" i="1" s="1"/>
  <c r="L2601" i="1" s="1"/>
  <c r="M2601" i="1" s="1"/>
  <c r="N2601" i="1" s="1"/>
  <c r="G2603" i="1"/>
  <c r="H2602" i="1"/>
  <c r="E2605" i="1"/>
  <c r="F2605" i="1" s="1"/>
  <c r="I2602" i="1" l="1"/>
  <c r="J2602" i="1" s="1"/>
  <c r="K2602" i="1" s="1"/>
  <c r="L2602" i="1" s="1"/>
  <c r="M2602" i="1" s="1"/>
  <c r="N2602" i="1" s="1"/>
  <c r="G2604" i="1"/>
  <c r="H2603" i="1"/>
  <c r="E2606" i="1"/>
  <c r="F2606" i="1" s="1"/>
  <c r="I2603" i="1" l="1"/>
  <c r="J2603" i="1" s="1"/>
  <c r="K2603" i="1" s="1"/>
  <c r="L2603" i="1" s="1"/>
  <c r="M2603" i="1" s="1"/>
  <c r="N2603" i="1" s="1"/>
  <c r="G2605" i="1"/>
  <c r="H2604" i="1"/>
  <c r="E2607" i="1"/>
  <c r="F2607" i="1" s="1"/>
  <c r="I2604" i="1" l="1"/>
  <c r="J2604" i="1" s="1"/>
  <c r="K2604" i="1" s="1"/>
  <c r="L2604" i="1" s="1"/>
  <c r="M2604" i="1" s="1"/>
  <c r="N2604" i="1" s="1"/>
  <c r="G2606" i="1"/>
  <c r="H2605" i="1"/>
  <c r="E2608" i="1"/>
  <c r="F2608" i="1" s="1"/>
  <c r="I2605" i="1" l="1"/>
  <c r="J2605" i="1" s="1"/>
  <c r="K2605" i="1" s="1"/>
  <c r="L2605" i="1" s="1"/>
  <c r="M2605" i="1" s="1"/>
  <c r="N2605" i="1" s="1"/>
  <c r="G2607" i="1"/>
  <c r="H2606" i="1"/>
  <c r="E2609" i="1"/>
  <c r="F2609" i="1" s="1"/>
  <c r="I2606" i="1" l="1"/>
  <c r="J2606" i="1" s="1"/>
  <c r="K2606" i="1" s="1"/>
  <c r="L2606" i="1" s="1"/>
  <c r="M2606" i="1" s="1"/>
  <c r="N2606" i="1" s="1"/>
  <c r="G2608" i="1"/>
  <c r="H2607" i="1"/>
  <c r="E2610" i="1"/>
  <c r="F2610" i="1" s="1"/>
  <c r="I2607" i="1" l="1"/>
  <c r="J2607" i="1" s="1"/>
  <c r="K2607" i="1" s="1"/>
  <c r="L2607" i="1" s="1"/>
  <c r="M2607" i="1" s="1"/>
  <c r="N2607" i="1" s="1"/>
  <c r="G2609" i="1"/>
  <c r="H2608" i="1"/>
  <c r="E2611" i="1"/>
  <c r="F2611" i="1" s="1"/>
  <c r="I2608" i="1" l="1"/>
  <c r="J2608" i="1" s="1"/>
  <c r="K2608" i="1" s="1"/>
  <c r="L2608" i="1" s="1"/>
  <c r="M2608" i="1" s="1"/>
  <c r="N2608" i="1" s="1"/>
  <c r="G2610" i="1"/>
  <c r="H2609" i="1"/>
  <c r="E2612" i="1"/>
  <c r="F2612" i="1" s="1"/>
  <c r="I2609" i="1" l="1"/>
  <c r="J2609" i="1" s="1"/>
  <c r="K2609" i="1" s="1"/>
  <c r="L2609" i="1" s="1"/>
  <c r="M2609" i="1" s="1"/>
  <c r="N2609" i="1" s="1"/>
  <c r="G2611" i="1"/>
  <c r="H2610" i="1"/>
  <c r="E2613" i="1"/>
  <c r="F2613" i="1" s="1"/>
  <c r="I2610" i="1" l="1"/>
  <c r="J2610" i="1" s="1"/>
  <c r="K2610" i="1" s="1"/>
  <c r="L2610" i="1" s="1"/>
  <c r="M2610" i="1" s="1"/>
  <c r="N2610" i="1" s="1"/>
  <c r="G2612" i="1"/>
  <c r="H2611" i="1"/>
  <c r="E2614" i="1"/>
  <c r="F2614" i="1" s="1"/>
  <c r="I2611" i="1" l="1"/>
  <c r="J2611" i="1" s="1"/>
  <c r="K2611" i="1" s="1"/>
  <c r="L2611" i="1" s="1"/>
  <c r="M2611" i="1" s="1"/>
  <c r="G2613" i="1"/>
  <c r="H2612" i="1"/>
  <c r="E2615" i="1"/>
  <c r="F2615" i="1" s="1"/>
  <c r="I2612" i="1" l="1"/>
  <c r="J2612" i="1" s="1"/>
  <c r="K2612" i="1" s="1"/>
  <c r="L2612" i="1" s="1"/>
  <c r="M2612" i="1" s="1"/>
  <c r="N2612" i="1" s="1"/>
  <c r="G2614" i="1"/>
  <c r="H2613" i="1"/>
  <c r="N2611" i="1"/>
  <c r="E2616" i="1"/>
  <c r="F2616" i="1" s="1"/>
  <c r="I2613" i="1" l="1"/>
  <c r="J2613" i="1" s="1"/>
  <c r="K2613" i="1" s="1"/>
  <c r="L2613" i="1" s="1"/>
  <c r="M2613" i="1" s="1"/>
  <c r="N2613" i="1" s="1"/>
  <c r="G2615" i="1"/>
  <c r="H2614" i="1"/>
  <c r="E2617" i="1"/>
  <c r="F2617" i="1" s="1"/>
  <c r="I2614" i="1" l="1"/>
  <c r="J2614" i="1" s="1"/>
  <c r="G2616" i="1"/>
  <c r="H2615" i="1"/>
  <c r="E2618" i="1"/>
  <c r="F2618" i="1" s="1"/>
  <c r="I2615" i="1" l="1"/>
  <c r="J2615" i="1" s="1"/>
  <c r="K2615" i="1" s="1"/>
  <c r="L2615" i="1" s="1"/>
  <c r="G2617" i="1"/>
  <c r="H2616" i="1"/>
  <c r="K2614" i="1"/>
  <c r="L2614" i="1" s="1"/>
  <c r="M2614" i="1" s="1"/>
  <c r="N2614" i="1" s="1"/>
  <c r="E2619" i="1"/>
  <c r="F2619" i="1" s="1"/>
  <c r="I2616" i="1" l="1"/>
  <c r="J2616" i="1" s="1"/>
  <c r="K2616" i="1" s="1"/>
  <c r="L2616" i="1" s="1"/>
  <c r="G2618" i="1"/>
  <c r="H2617" i="1"/>
  <c r="M2615" i="1"/>
  <c r="N2615" i="1" s="1"/>
  <c r="E2620" i="1"/>
  <c r="F2620" i="1" s="1"/>
  <c r="I2617" i="1" l="1"/>
  <c r="J2617" i="1" s="1"/>
  <c r="K2617" i="1" s="1"/>
  <c r="L2617" i="1" s="1"/>
  <c r="G2619" i="1"/>
  <c r="H2618" i="1"/>
  <c r="M2616" i="1"/>
  <c r="N2616" i="1" s="1"/>
  <c r="E2621" i="1"/>
  <c r="F2621" i="1" s="1"/>
  <c r="I2618" i="1" l="1"/>
  <c r="J2618" i="1" s="1"/>
  <c r="K2618" i="1" s="1"/>
  <c r="L2618" i="1" s="1"/>
  <c r="G2620" i="1"/>
  <c r="H2619" i="1"/>
  <c r="M2617" i="1"/>
  <c r="N2617" i="1" s="1"/>
  <c r="E2622" i="1"/>
  <c r="F2622" i="1" s="1"/>
  <c r="I2619" i="1" l="1"/>
  <c r="J2619" i="1" s="1"/>
  <c r="K2619" i="1" s="1"/>
  <c r="L2619" i="1" s="1"/>
  <c r="G2621" i="1"/>
  <c r="H2620" i="1"/>
  <c r="M2618" i="1"/>
  <c r="N2618" i="1" s="1"/>
  <c r="E2623" i="1"/>
  <c r="F2623" i="1" s="1"/>
  <c r="I2620" i="1" l="1"/>
  <c r="J2620" i="1" s="1"/>
  <c r="K2620" i="1" s="1"/>
  <c r="L2620" i="1" s="1"/>
  <c r="M2619" i="1"/>
  <c r="N2619" i="1" s="1"/>
  <c r="G2622" i="1"/>
  <c r="H2621" i="1"/>
  <c r="E2624" i="1"/>
  <c r="F2624" i="1" s="1"/>
  <c r="I2621" i="1" l="1"/>
  <c r="J2621" i="1" s="1"/>
  <c r="K2621" i="1" s="1"/>
  <c r="L2621" i="1" s="1"/>
  <c r="M2621" i="1" s="1"/>
  <c r="N2621" i="1" s="1"/>
  <c r="M2620" i="1"/>
  <c r="N2620" i="1" s="1"/>
  <c r="G2623" i="1"/>
  <c r="H2622" i="1"/>
  <c r="E2625" i="1"/>
  <c r="F2625" i="1" s="1"/>
  <c r="I2622" i="1" l="1"/>
  <c r="J2622" i="1" s="1"/>
  <c r="K2622" i="1" s="1"/>
  <c r="L2622" i="1" s="1"/>
  <c r="M2622" i="1" s="1"/>
  <c r="G2624" i="1"/>
  <c r="H2623" i="1"/>
  <c r="E2626" i="1"/>
  <c r="F2626" i="1" s="1"/>
  <c r="I2623" i="1" l="1"/>
  <c r="J2623" i="1" s="1"/>
  <c r="K2623" i="1" s="1"/>
  <c r="L2623" i="1" s="1"/>
  <c r="M2623" i="1" s="1"/>
  <c r="N2623" i="1" s="1"/>
  <c r="G2625" i="1"/>
  <c r="H2624" i="1"/>
  <c r="N2622" i="1"/>
  <c r="E2627" i="1"/>
  <c r="F2627" i="1" s="1"/>
  <c r="I2624" i="1" l="1"/>
  <c r="J2624" i="1" s="1"/>
  <c r="K2624" i="1" s="1"/>
  <c r="L2624" i="1" s="1"/>
  <c r="M2624" i="1" s="1"/>
  <c r="G2626" i="1"/>
  <c r="H2625" i="1"/>
  <c r="E2628" i="1"/>
  <c r="F2628" i="1" s="1"/>
  <c r="I2625" i="1" l="1"/>
  <c r="J2625" i="1" s="1"/>
  <c r="K2625" i="1" s="1"/>
  <c r="L2625" i="1" s="1"/>
  <c r="M2625" i="1" s="1"/>
  <c r="N2625" i="1" s="1"/>
  <c r="G2627" i="1"/>
  <c r="H2626" i="1"/>
  <c r="N2624" i="1"/>
  <c r="E2629" i="1"/>
  <c r="F2629" i="1" s="1"/>
  <c r="I2626" i="1" l="1"/>
  <c r="J2626" i="1" s="1"/>
  <c r="K2626" i="1" s="1"/>
  <c r="L2626" i="1" s="1"/>
  <c r="M2626" i="1" s="1"/>
  <c r="N2626" i="1" s="1"/>
  <c r="G2628" i="1"/>
  <c r="H2627" i="1"/>
  <c r="E2630" i="1"/>
  <c r="F2630" i="1" s="1"/>
  <c r="I2627" i="1" l="1"/>
  <c r="J2627" i="1" s="1"/>
  <c r="K2627" i="1" s="1"/>
  <c r="L2627" i="1" s="1"/>
  <c r="M2627" i="1" s="1"/>
  <c r="G2629" i="1"/>
  <c r="H2628" i="1"/>
  <c r="E2631" i="1"/>
  <c r="F2631" i="1" s="1"/>
  <c r="I2628" i="1" l="1"/>
  <c r="J2628" i="1" s="1"/>
  <c r="K2628" i="1" s="1"/>
  <c r="L2628" i="1" s="1"/>
  <c r="M2628" i="1" s="1"/>
  <c r="G2630" i="1"/>
  <c r="H2629" i="1"/>
  <c r="N2627" i="1"/>
  <c r="E2632" i="1"/>
  <c r="F2632" i="1" s="1"/>
  <c r="I2629" i="1" l="1"/>
  <c r="J2629" i="1" s="1"/>
  <c r="K2629" i="1" s="1"/>
  <c r="L2629" i="1" s="1"/>
  <c r="M2629" i="1" s="1"/>
  <c r="G2631" i="1"/>
  <c r="H2630" i="1"/>
  <c r="N2628" i="1"/>
  <c r="E2633" i="1"/>
  <c r="F2633" i="1" s="1"/>
  <c r="I2630" i="1" l="1"/>
  <c r="J2630" i="1" s="1"/>
  <c r="K2630" i="1" s="1"/>
  <c r="L2630" i="1" s="1"/>
  <c r="M2630" i="1" s="1"/>
  <c r="G2632" i="1"/>
  <c r="H2631" i="1"/>
  <c r="N2629" i="1"/>
  <c r="E2634" i="1"/>
  <c r="F2634" i="1" s="1"/>
  <c r="I2631" i="1" l="1"/>
  <c r="J2631" i="1" s="1"/>
  <c r="K2631" i="1" s="1"/>
  <c r="L2631" i="1" s="1"/>
  <c r="M2631" i="1" s="1"/>
  <c r="N2631" i="1" s="1"/>
  <c r="G2633" i="1"/>
  <c r="H2632" i="1"/>
  <c r="N2630" i="1"/>
  <c r="E2635" i="1"/>
  <c r="F2635" i="1" s="1"/>
  <c r="I2632" i="1" l="1"/>
  <c r="J2632" i="1" s="1"/>
  <c r="K2632" i="1" s="1"/>
  <c r="L2632" i="1" s="1"/>
  <c r="M2632" i="1" s="1"/>
  <c r="G2634" i="1"/>
  <c r="H2633" i="1"/>
  <c r="E2636" i="1"/>
  <c r="F2636" i="1" s="1"/>
  <c r="I2633" i="1" l="1"/>
  <c r="J2633" i="1" s="1"/>
  <c r="K2633" i="1" s="1"/>
  <c r="L2633" i="1" s="1"/>
  <c r="M2633" i="1" s="1"/>
  <c r="N2633" i="1" s="1"/>
  <c r="G2635" i="1"/>
  <c r="H2634" i="1"/>
  <c r="N2632" i="1"/>
  <c r="E2637" i="1"/>
  <c r="F2637" i="1" s="1"/>
  <c r="I2634" i="1" l="1"/>
  <c r="J2634" i="1" s="1"/>
  <c r="K2634" i="1" s="1"/>
  <c r="L2634" i="1" s="1"/>
  <c r="M2634" i="1" s="1"/>
  <c r="G2636" i="1"/>
  <c r="H2635" i="1"/>
  <c r="E2638" i="1"/>
  <c r="F2638" i="1" s="1"/>
  <c r="I2635" i="1" l="1"/>
  <c r="J2635" i="1" s="1"/>
  <c r="K2635" i="1" s="1"/>
  <c r="L2635" i="1" s="1"/>
  <c r="M2635" i="1" s="1"/>
  <c r="N2635" i="1" s="1"/>
  <c r="G2637" i="1"/>
  <c r="H2636" i="1"/>
  <c r="N2634" i="1"/>
  <c r="E2639" i="1"/>
  <c r="F2639" i="1" s="1"/>
  <c r="I2636" i="1" l="1"/>
  <c r="J2636" i="1" s="1"/>
  <c r="K2636" i="1" s="1"/>
  <c r="L2636" i="1" s="1"/>
  <c r="M2636" i="1" s="1"/>
  <c r="N2636" i="1" s="1"/>
  <c r="G2638" i="1"/>
  <c r="H2637" i="1"/>
  <c r="E2640" i="1"/>
  <c r="F2640" i="1" s="1"/>
  <c r="I2637" i="1" l="1"/>
  <c r="J2637" i="1" s="1"/>
  <c r="K2637" i="1" s="1"/>
  <c r="L2637" i="1" s="1"/>
  <c r="M2637" i="1" s="1"/>
  <c r="N2637" i="1" s="1"/>
  <c r="G2639" i="1"/>
  <c r="H2638" i="1"/>
  <c r="E2641" i="1"/>
  <c r="F2641" i="1" s="1"/>
  <c r="I2638" i="1" l="1"/>
  <c r="J2638" i="1" s="1"/>
  <c r="K2638" i="1" s="1"/>
  <c r="L2638" i="1" s="1"/>
  <c r="M2638" i="1" s="1"/>
  <c r="N2638" i="1" s="1"/>
  <c r="G2640" i="1"/>
  <c r="H2639" i="1"/>
  <c r="E2642" i="1"/>
  <c r="F2642" i="1" s="1"/>
  <c r="I2639" i="1" l="1"/>
  <c r="J2639" i="1" s="1"/>
  <c r="K2639" i="1" s="1"/>
  <c r="L2639" i="1" s="1"/>
  <c r="M2639" i="1" s="1"/>
  <c r="N2639" i="1" s="1"/>
  <c r="G2641" i="1"/>
  <c r="H2640" i="1"/>
  <c r="E2643" i="1"/>
  <c r="F2643" i="1" s="1"/>
  <c r="I2640" i="1" l="1"/>
  <c r="J2640" i="1" s="1"/>
  <c r="K2640" i="1" s="1"/>
  <c r="L2640" i="1" s="1"/>
  <c r="M2640" i="1" s="1"/>
  <c r="G2642" i="1"/>
  <c r="H2641" i="1"/>
  <c r="E2644" i="1"/>
  <c r="F2644" i="1" s="1"/>
  <c r="I2641" i="1" l="1"/>
  <c r="J2641" i="1" s="1"/>
  <c r="K2641" i="1" s="1"/>
  <c r="L2641" i="1" s="1"/>
  <c r="M2641" i="1" s="1"/>
  <c r="G2643" i="1"/>
  <c r="H2642" i="1"/>
  <c r="N2640" i="1"/>
  <c r="E2645" i="1"/>
  <c r="F2645" i="1" s="1"/>
  <c r="I2642" i="1" l="1"/>
  <c r="J2642" i="1" s="1"/>
  <c r="K2642" i="1" s="1"/>
  <c r="L2642" i="1" s="1"/>
  <c r="M2642" i="1" s="1"/>
  <c r="G2644" i="1"/>
  <c r="H2643" i="1"/>
  <c r="N2641" i="1"/>
  <c r="E2646" i="1"/>
  <c r="F2646" i="1" s="1"/>
  <c r="I2643" i="1" l="1"/>
  <c r="J2643" i="1" s="1"/>
  <c r="K2643" i="1" s="1"/>
  <c r="L2643" i="1" s="1"/>
  <c r="M2643" i="1" s="1"/>
  <c r="G2645" i="1"/>
  <c r="H2644" i="1"/>
  <c r="N2642" i="1"/>
  <c r="E2647" i="1"/>
  <c r="F2647" i="1" s="1"/>
  <c r="I2644" i="1" l="1"/>
  <c r="J2644" i="1" s="1"/>
  <c r="K2644" i="1" s="1"/>
  <c r="L2644" i="1" s="1"/>
  <c r="M2644" i="1" s="1"/>
  <c r="G2646" i="1"/>
  <c r="H2645" i="1"/>
  <c r="N2643" i="1"/>
  <c r="E2648" i="1"/>
  <c r="F2648" i="1" s="1"/>
  <c r="I2645" i="1" l="1"/>
  <c r="J2645" i="1" s="1"/>
  <c r="K2645" i="1" s="1"/>
  <c r="L2645" i="1" s="1"/>
  <c r="M2645" i="1" s="1"/>
  <c r="N2645" i="1" s="1"/>
  <c r="G2647" i="1"/>
  <c r="H2646" i="1"/>
  <c r="N2644" i="1"/>
  <c r="E2649" i="1"/>
  <c r="F2649" i="1" s="1"/>
  <c r="I2646" i="1" l="1"/>
  <c r="J2646" i="1" s="1"/>
  <c r="K2646" i="1" s="1"/>
  <c r="L2646" i="1" s="1"/>
  <c r="M2646" i="1" s="1"/>
  <c r="G2648" i="1"/>
  <c r="H2647" i="1"/>
  <c r="E2650" i="1"/>
  <c r="F2650" i="1" s="1"/>
  <c r="I2647" i="1" l="1"/>
  <c r="J2647" i="1" s="1"/>
  <c r="K2647" i="1" s="1"/>
  <c r="L2647" i="1" s="1"/>
  <c r="M2647" i="1" s="1"/>
  <c r="N2647" i="1" s="1"/>
  <c r="G2649" i="1"/>
  <c r="H2648" i="1"/>
  <c r="N2646" i="1"/>
  <c r="E2651" i="1"/>
  <c r="F2651" i="1" s="1"/>
  <c r="I2648" i="1" l="1"/>
  <c r="J2648" i="1" s="1"/>
  <c r="K2648" i="1" s="1"/>
  <c r="L2648" i="1" s="1"/>
  <c r="M2648" i="1" s="1"/>
  <c r="G2650" i="1"/>
  <c r="H2649" i="1"/>
  <c r="E2652" i="1"/>
  <c r="F2652" i="1" s="1"/>
  <c r="I2649" i="1" l="1"/>
  <c r="J2649" i="1" s="1"/>
  <c r="K2649" i="1" s="1"/>
  <c r="L2649" i="1" s="1"/>
  <c r="M2649" i="1" s="1"/>
  <c r="N2649" i="1" s="1"/>
  <c r="G2651" i="1"/>
  <c r="H2650" i="1"/>
  <c r="N2648" i="1"/>
  <c r="E2653" i="1"/>
  <c r="F2653" i="1" s="1"/>
  <c r="I2650" i="1" l="1"/>
  <c r="J2650" i="1" s="1"/>
  <c r="K2650" i="1" s="1"/>
  <c r="L2650" i="1" s="1"/>
  <c r="M2650" i="1" s="1"/>
  <c r="G2652" i="1"/>
  <c r="H2651" i="1"/>
  <c r="E2654" i="1"/>
  <c r="F2654" i="1" s="1"/>
  <c r="I2651" i="1" l="1"/>
  <c r="J2651" i="1" s="1"/>
  <c r="K2651" i="1" s="1"/>
  <c r="L2651" i="1" s="1"/>
  <c r="M2651" i="1" s="1"/>
  <c r="G2653" i="1"/>
  <c r="H2652" i="1"/>
  <c r="N2650" i="1"/>
  <c r="E2655" i="1"/>
  <c r="F2655" i="1" s="1"/>
  <c r="I2652" i="1" l="1"/>
  <c r="J2652" i="1" s="1"/>
  <c r="K2652" i="1" s="1"/>
  <c r="L2652" i="1" s="1"/>
  <c r="M2652" i="1" s="1"/>
  <c r="G2654" i="1"/>
  <c r="H2653" i="1"/>
  <c r="N2651" i="1"/>
  <c r="E2656" i="1"/>
  <c r="F2656" i="1" s="1"/>
  <c r="I2653" i="1" l="1"/>
  <c r="J2653" i="1" s="1"/>
  <c r="K2653" i="1" s="1"/>
  <c r="L2653" i="1" s="1"/>
  <c r="M2653" i="1" s="1"/>
  <c r="N2653" i="1" s="1"/>
  <c r="G2655" i="1"/>
  <c r="H2654" i="1"/>
  <c r="N2652" i="1"/>
  <c r="E2657" i="1"/>
  <c r="F2657" i="1" s="1"/>
  <c r="I2654" i="1" l="1"/>
  <c r="J2654" i="1" s="1"/>
  <c r="K2654" i="1" s="1"/>
  <c r="L2654" i="1" s="1"/>
  <c r="M2654" i="1" s="1"/>
  <c r="G2656" i="1"/>
  <c r="H2655" i="1"/>
  <c r="E2658" i="1"/>
  <c r="F2658" i="1" s="1"/>
  <c r="I2655" i="1" l="1"/>
  <c r="J2655" i="1" s="1"/>
  <c r="K2655" i="1" s="1"/>
  <c r="L2655" i="1" s="1"/>
  <c r="M2655" i="1" s="1"/>
  <c r="N2655" i="1" s="1"/>
  <c r="G2657" i="1"/>
  <c r="H2656" i="1"/>
  <c r="N2654" i="1"/>
  <c r="E2659" i="1"/>
  <c r="F2659" i="1" s="1"/>
  <c r="I2656" i="1" l="1"/>
  <c r="J2656" i="1" s="1"/>
  <c r="K2656" i="1" s="1"/>
  <c r="L2656" i="1" s="1"/>
  <c r="M2656" i="1" s="1"/>
  <c r="G2658" i="1"/>
  <c r="H2657" i="1"/>
  <c r="E2660" i="1"/>
  <c r="F2660" i="1" s="1"/>
  <c r="I2657" i="1" l="1"/>
  <c r="J2657" i="1" s="1"/>
  <c r="G2659" i="1"/>
  <c r="H2658" i="1"/>
  <c r="N2656" i="1"/>
  <c r="E2661" i="1"/>
  <c r="F2661" i="1" s="1"/>
  <c r="I2658" i="1" l="1"/>
  <c r="J2658" i="1" s="1"/>
  <c r="K2658" i="1" s="1"/>
  <c r="L2658" i="1" s="1"/>
  <c r="G2660" i="1"/>
  <c r="H2659" i="1"/>
  <c r="K2657" i="1"/>
  <c r="L2657" i="1" s="1"/>
  <c r="M2657" i="1" s="1"/>
  <c r="N2657" i="1" s="1"/>
  <c r="E2662" i="1"/>
  <c r="F2662" i="1" s="1"/>
  <c r="I2659" i="1" l="1"/>
  <c r="J2659" i="1" s="1"/>
  <c r="K2659" i="1" s="1"/>
  <c r="L2659" i="1" s="1"/>
  <c r="G2661" i="1"/>
  <c r="H2660" i="1"/>
  <c r="M2658" i="1"/>
  <c r="N2658" i="1" s="1"/>
  <c r="E2663" i="1"/>
  <c r="F2663" i="1" s="1"/>
  <c r="I2660" i="1" l="1"/>
  <c r="J2660" i="1" s="1"/>
  <c r="K2660" i="1" s="1"/>
  <c r="L2660" i="1" s="1"/>
  <c r="G2662" i="1"/>
  <c r="H2661" i="1"/>
  <c r="M2659" i="1"/>
  <c r="N2659" i="1" s="1"/>
  <c r="E2664" i="1"/>
  <c r="F2664" i="1" s="1"/>
  <c r="I2661" i="1" l="1"/>
  <c r="J2661" i="1" s="1"/>
  <c r="K2661" i="1" s="1"/>
  <c r="L2661" i="1" s="1"/>
  <c r="G2663" i="1"/>
  <c r="H2662" i="1"/>
  <c r="M2660" i="1"/>
  <c r="E2665" i="1"/>
  <c r="F2665" i="1" s="1"/>
  <c r="M2661" i="1" l="1"/>
  <c r="N2661" i="1" s="1"/>
  <c r="I2662" i="1"/>
  <c r="J2662" i="1" s="1"/>
  <c r="K2662" i="1" s="1"/>
  <c r="L2662" i="1" s="1"/>
  <c r="M2662" i="1" s="1"/>
  <c r="G2664" i="1"/>
  <c r="H2663" i="1"/>
  <c r="N2660" i="1"/>
  <c r="E2666" i="1"/>
  <c r="F2666" i="1" s="1"/>
  <c r="I2663" i="1" l="1"/>
  <c r="J2663" i="1" s="1"/>
  <c r="K2663" i="1" s="1"/>
  <c r="L2663" i="1" s="1"/>
  <c r="M2663" i="1" s="1"/>
  <c r="N2663" i="1" s="1"/>
  <c r="G2665" i="1"/>
  <c r="H2664" i="1"/>
  <c r="N2662" i="1"/>
  <c r="E2667" i="1"/>
  <c r="F2667" i="1" s="1"/>
  <c r="I2664" i="1" l="1"/>
  <c r="J2664" i="1" s="1"/>
  <c r="K2664" i="1" s="1"/>
  <c r="L2664" i="1" s="1"/>
  <c r="M2664" i="1" s="1"/>
  <c r="G2666" i="1"/>
  <c r="H2665" i="1"/>
  <c r="E2668" i="1"/>
  <c r="F2668" i="1" s="1"/>
  <c r="I2665" i="1" l="1"/>
  <c r="J2665" i="1" s="1"/>
  <c r="K2665" i="1" s="1"/>
  <c r="L2665" i="1" s="1"/>
  <c r="M2665" i="1" s="1"/>
  <c r="N2665" i="1" s="1"/>
  <c r="G2667" i="1"/>
  <c r="H2666" i="1"/>
  <c r="N2664" i="1"/>
  <c r="E2669" i="1"/>
  <c r="F2669" i="1" s="1"/>
  <c r="I2666" i="1" l="1"/>
  <c r="J2666" i="1" s="1"/>
  <c r="K2666" i="1" s="1"/>
  <c r="L2666" i="1" s="1"/>
  <c r="M2666" i="1" s="1"/>
  <c r="G2668" i="1"/>
  <c r="H2667" i="1"/>
  <c r="E2670" i="1"/>
  <c r="F2670" i="1" s="1"/>
  <c r="I2667" i="1" l="1"/>
  <c r="J2667" i="1" s="1"/>
  <c r="K2667" i="1" s="1"/>
  <c r="L2667" i="1" s="1"/>
  <c r="M2667" i="1" s="1"/>
  <c r="N2667" i="1" s="1"/>
  <c r="G2669" i="1"/>
  <c r="H2668" i="1"/>
  <c r="N2666" i="1"/>
  <c r="E2671" i="1"/>
  <c r="F2671" i="1" s="1"/>
  <c r="I2668" i="1" l="1"/>
  <c r="J2668" i="1" s="1"/>
  <c r="K2668" i="1" s="1"/>
  <c r="L2668" i="1" s="1"/>
  <c r="M2668" i="1" s="1"/>
  <c r="G2670" i="1"/>
  <c r="H2669" i="1"/>
  <c r="E2672" i="1"/>
  <c r="F2672" i="1" s="1"/>
  <c r="I2669" i="1" l="1"/>
  <c r="J2669" i="1" s="1"/>
  <c r="K2669" i="1" s="1"/>
  <c r="L2669" i="1" s="1"/>
  <c r="M2669" i="1" s="1"/>
  <c r="G2671" i="1"/>
  <c r="H2670" i="1"/>
  <c r="N2668" i="1"/>
  <c r="E2673" i="1"/>
  <c r="F2673" i="1" s="1"/>
  <c r="I2670" i="1" l="1"/>
  <c r="J2670" i="1" s="1"/>
  <c r="K2670" i="1" s="1"/>
  <c r="L2670" i="1" s="1"/>
  <c r="M2670" i="1" s="1"/>
  <c r="G2672" i="1"/>
  <c r="H2671" i="1"/>
  <c r="N2669" i="1"/>
  <c r="E2674" i="1"/>
  <c r="F2674" i="1" s="1"/>
  <c r="I2671" i="1" l="1"/>
  <c r="J2671" i="1" s="1"/>
  <c r="K2671" i="1" s="1"/>
  <c r="L2671" i="1" s="1"/>
  <c r="M2671" i="1" s="1"/>
  <c r="G2673" i="1"/>
  <c r="H2672" i="1"/>
  <c r="N2670" i="1"/>
  <c r="E2675" i="1"/>
  <c r="F2675" i="1" s="1"/>
  <c r="I2672" i="1" l="1"/>
  <c r="J2672" i="1" s="1"/>
  <c r="K2672" i="1" s="1"/>
  <c r="L2672" i="1" s="1"/>
  <c r="M2672" i="1" s="1"/>
  <c r="C13" i="2" s="1"/>
  <c r="G2674" i="1"/>
  <c r="H2673" i="1"/>
  <c r="N2671" i="1"/>
  <c r="E2676" i="1"/>
  <c r="F2676" i="1" s="1"/>
  <c r="I2673" i="1" l="1"/>
  <c r="J2673" i="1" s="1"/>
  <c r="K2673" i="1" s="1"/>
  <c r="L2673" i="1" s="1"/>
  <c r="M2673" i="1" s="1"/>
  <c r="N2673" i="1" s="1"/>
  <c r="O13" i="2"/>
  <c r="G2675" i="1"/>
  <c r="H2674" i="1"/>
  <c r="P13" i="2"/>
  <c r="N2672" i="1"/>
  <c r="Q13" i="2"/>
  <c r="E2677" i="1"/>
  <c r="F2677" i="1" s="1"/>
  <c r="I2674" i="1" l="1"/>
  <c r="J2674" i="1" s="1"/>
  <c r="K2674" i="1" s="1"/>
  <c r="L2674" i="1" s="1"/>
  <c r="M2674" i="1" s="1"/>
  <c r="N2674" i="1" s="1"/>
  <c r="G2676" i="1"/>
  <c r="H2675" i="1"/>
  <c r="E2678" i="1"/>
  <c r="F2678" i="1" s="1"/>
  <c r="I2675" i="1" l="1"/>
  <c r="J2675" i="1" s="1"/>
  <c r="K2675" i="1" s="1"/>
  <c r="L2675" i="1" s="1"/>
  <c r="M2675" i="1" s="1"/>
  <c r="N2675" i="1" s="1"/>
  <c r="G2677" i="1"/>
  <c r="H2676" i="1"/>
  <c r="E2679" i="1"/>
  <c r="F2679" i="1" s="1"/>
  <c r="I2676" i="1" l="1"/>
  <c r="J2676" i="1" s="1"/>
  <c r="K2676" i="1" s="1"/>
  <c r="L2676" i="1" s="1"/>
  <c r="M2676" i="1" s="1"/>
  <c r="N2676" i="1" s="1"/>
  <c r="G2678" i="1"/>
  <c r="H2677" i="1"/>
  <c r="E2680" i="1"/>
  <c r="F2680" i="1" s="1"/>
  <c r="I2677" i="1" l="1"/>
  <c r="J2677" i="1" s="1"/>
  <c r="K2677" i="1" s="1"/>
  <c r="L2677" i="1" s="1"/>
  <c r="M2677" i="1" s="1"/>
  <c r="G2679" i="1"/>
  <c r="H2678" i="1"/>
  <c r="E2681" i="1"/>
  <c r="F2681" i="1" s="1"/>
  <c r="I2678" i="1" l="1"/>
  <c r="J2678" i="1" s="1"/>
  <c r="K2678" i="1" s="1"/>
  <c r="L2678" i="1" s="1"/>
  <c r="M2678" i="1" s="1"/>
  <c r="N2678" i="1" s="1"/>
  <c r="G2680" i="1"/>
  <c r="H2679" i="1"/>
  <c r="N2677" i="1"/>
  <c r="E2682" i="1"/>
  <c r="F2682" i="1" s="1"/>
  <c r="I2679" i="1" l="1"/>
  <c r="J2679" i="1" s="1"/>
  <c r="K2679" i="1" s="1"/>
  <c r="L2679" i="1" s="1"/>
  <c r="M2679" i="1" s="1"/>
  <c r="N2679" i="1" s="1"/>
  <c r="G2681" i="1"/>
  <c r="H2680" i="1"/>
  <c r="E2683" i="1"/>
  <c r="F2683" i="1" s="1"/>
  <c r="I2680" i="1" l="1"/>
  <c r="J2680" i="1" s="1"/>
  <c r="K2680" i="1" s="1"/>
  <c r="L2680" i="1" s="1"/>
  <c r="M2680" i="1" s="1"/>
  <c r="N2680" i="1" s="1"/>
  <c r="G2682" i="1"/>
  <c r="H2681" i="1"/>
  <c r="E2684" i="1"/>
  <c r="F2684" i="1" s="1"/>
  <c r="I2681" i="1" l="1"/>
  <c r="J2681" i="1" s="1"/>
  <c r="K2681" i="1" s="1"/>
  <c r="L2681" i="1" s="1"/>
  <c r="M2681" i="1" s="1"/>
  <c r="N2681" i="1" s="1"/>
  <c r="G2683" i="1"/>
  <c r="H2682" i="1"/>
  <c r="E2685" i="1"/>
  <c r="F2685" i="1" s="1"/>
  <c r="I2682" i="1" l="1"/>
  <c r="J2682" i="1" s="1"/>
  <c r="K2682" i="1" s="1"/>
  <c r="L2682" i="1" s="1"/>
  <c r="M2682" i="1" s="1"/>
  <c r="N2682" i="1" s="1"/>
  <c r="G2684" i="1"/>
  <c r="H2683" i="1"/>
  <c r="E2686" i="1"/>
  <c r="F2686" i="1" s="1"/>
  <c r="I2683" i="1" l="1"/>
  <c r="J2683" i="1" s="1"/>
  <c r="K2683" i="1" s="1"/>
  <c r="L2683" i="1" s="1"/>
  <c r="M2683" i="1" s="1"/>
  <c r="N2683" i="1" s="1"/>
  <c r="G2685" i="1"/>
  <c r="H2684" i="1"/>
  <c r="E2687" i="1"/>
  <c r="F2687" i="1" s="1"/>
  <c r="I2684" i="1" l="1"/>
  <c r="J2684" i="1" s="1"/>
  <c r="K2684" i="1" s="1"/>
  <c r="L2684" i="1" s="1"/>
  <c r="M2684" i="1" s="1"/>
  <c r="N2684" i="1" s="1"/>
  <c r="G2686" i="1"/>
  <c r="H2685" i="1"/>
  <c r="E2688" i="1"/>
  <c r="F2688" i="1" s="1"/>
  <c r="I2685" i="1" l="1"/>
  <c r="J2685" i="1" s="1"/>
  <c r="K2685" i="1" s="1"/>
  <c r="L2685" i="1" s="1"/>
  <c r="M2685" i="1" s="1"/>
  <c r="N2685" i="1" s="1"/>
  <c r="G2687" i="1"/>
  <c r="H2686" i="1"/>
  <c r="E2689" i="1"/>
  <c r="F2689" i="1" s="1"/>
  <c r="I2686" i="1" l="1"/>
  <c r="J2686" i="1" s="1"/>
  <c r="K2686" i="1" s="1"/>
  <c r="L2686" i="1" s="1"/>
  <c r="M2686" i="1" s="1"/>
  <c r="N2686" i="1" s="1"/>
  <c r="G2688" i="1"/>
  <c r="H2687" i="1"/>
  <c r="E2690" i="1"/>
  <c r="F2690" i="1" s="1"/>
  <c r="I2687" i="1" l="1"/>
  <c r="J2687" i="1" s="1"/>
  <c r="K2687" i="1" s="1"/>
  <c r="L2687" i="1" s="1"/>
  <c r="M2687" i="1" s="1"/>
  <c r="N2687" i="1" s="1"/>
  <c r="G2689" i="1"/>
  <c r="H2688" i="1"/>
  <c r="E2691" i="1"/>
  <c r="F2691" i="1" s="1"/>
  <c r="I2688" i="1" l="1"/>
  <c r="J2688" i="1" s="1"/>
  <c r="K2688" i="1" s="1"/>
  <c r="L2688" i="1" s="1"/>
  <c r="M2688" i="1" s="1"/>
  <c r="N2688" i="1" s="1"/>
  <c r="G2690" i="1"/>
  <c r="H2689" i="1"/>
  <c r="E2692" i="1"/>
  <c r="F2692" i="1" s="1"/>
  <c r="I2689" i="1" l="1"/>
  <c r="J2689" i="1" s="1"/>
  <c r="K2689" i="1" s="1"/>
  <c r="L2689" i="1" s="1"/>
  <c r="M2689" i="1" s="1"/>
  <c r="G2691" i="1"/>
  <c r="H2690" i="1"/>
  <c r="E2693" i="1"/>
  <c r="F2693" i="1" s="1"/>
  <c r="I2690" i="1" l="1"/>
  <c r="J2690" i="1" s="1"/>
  <c r="K2690" i="1" s="1"/>
  <c r="L2690" i="1" s="1"/>
  <c r="M2690" i="1" s="1"/>
  <c r="N2690" i="1" s="1"/>
  <c r="G2692" i="1"/>
  <c r="H2691" i="1"/>
  <c r="N2689" i="1"/>
  <c r="E2694" i="1"/>
  <c r="F2694" i="1" s="1"/>
  <c r="I2691" i="1" l="1"/>
  <c r="J2691" i="1" s="1"/>
  <c r="K2691" i="1" s="1"/>
  <c r="L2691" i="1" s="1"/>
  <c r="M2691" i="1" s="1"/>
  <c r="N2691" i="1" s="1"/>
  <c r="G2693" i="1"/>
  <c r="H2692" i="1"/>
  <c r="E2695" i="1"/>
  <c r="F2695" i="1" s="1"/>
  <c r="I2692" i="1" l="1"/>
  <c r="J2692" i="1" s="1"/>
  <c r="K2692" i="1" s="1"/>
  <c r="L2692" i="1" s="1"/>
  <c r="M2692" i="1" s="1"/>
  <c r="N2692" i="1" s="1"/>
  <c r="G2694" i="1"/>
  <c r="H2693" i="1"/>
  <c r="E2696" i="1"/>
  <c r="F2696" i="1" s="1"/>
  <c r="I2693" i="1" l="1"/>
  <c r="J2693" i="1" s="1"/>
  <c r="K2693" i="1" s="1"/>
  <c r="L2693" i="1" s="1"/>
  <c r="M2693" i="1" s="1"/>
  <c r="N2693" i="1" s="1"/>
  <c r="G2695" i="1"/>
  <c r="H2694" i="1"/>
  <c r="E2697" i="1"/>
  <c r="F2697" i="1" s="1"/>
  <c r="I2694" i="1" l="1"/>
  <c r="J2694" i="1" s="1"/>
  <c r="K2694" i="1" s="1"/>
  <c r="L2694" i="1" s="1"/>
  <c r="M2694" i="1" s="1"/>
  <c r="G2696" i="1"/>
  <c r="H2695" i="1"/>
  <c r="E2698" i="1"/>
  <c r="F2698" i="1" s="1"/>
  <c r="I2695" i="1" l="1"/>
  <c r="J2695" i="1" s="1"/>
  <c r="K2695" i="1" s="1"/>
  <c r="L2695" i="1" s="1"/>
  <c r="M2695" i="1" s="1"/>
  <c r="G2697" i="1"/>
  <c r="H2696" i="1"/>
  <c r="N2694" i="1"/>
  <c r="E2699" i="1"/>
  <c r="F2699" i="1" s="1"/>
  <c r="I2696" i="1" l="1"/>
  <c r="J2696" i="1" s="1"/>
  <c r="K2696" i="1" s="1"/>
  <c r="L2696" i="1" s="1"/>
  <c r="M2696" i="1" s="1"/>
  <c r="G2698" i="1"/>
  <c r="H2697" i="1"/>
  <c r="N2695" i="1"/>
  <c r="E2700" i="1"/>
  <c r="F2700" i="1" s="1"/>
  <c r="I2697" i="1" l="1"/>
  <c r="J2697" i="1" s="1"/>
  <c r="K2697" i="1" s="1"/>
  <c r="L2697" i="1" s="1"/>
  <c r="M2697" i="1" s="1"/>
  <c r="G2699" i="1"/>
  <c r="H2698" i="1"/>
  <c r="N2696" i="1"/>
  <c r="E2701" i="1"/>
  <c r="F2701" i="1" s="1"/>
  <c r="I2698" i="1" l="1"/>
  <c r="J2698" i="1" s="1"/>
  <c r="K2698" i="1" s="1"/>
  <c r="L2698" i="1" s="1"/>
  <c r="M2698" i="1" s="1"/>
  <c r="G2700" i="1"/>
  <c r="H2699" i="1"/>
  <c r="N2697" i="1"/>
  <c r="E2702" i="1"/>
  <c r="F2702" i="1" s="1"/>
  <c r="I2699" i="1" l="1"/>
  <c r="J2699" i="1" s="1"/>
  <c r="K2699" i="1" s="1"/>
  <c r="L2699" i="1" s="1"/>
  <c r="M2699" i="1" s="1"/>
  <c r="G2701" i="1"/>
  <c r="H2700" i="1"/>
  <c r="N2698" i="1"/>
  <c r="E2703" i="1"/>
  <c r="F2703" i="1" s="1"/>
  <c r="I2700" i="1" l="1"/>
  <c r="J2700" i="1" s="1"/>
  <c r="K2700" i="1" s="1"/>
  <c r="L2700" i="1" s="1"/>
  <c r="M2700" i="1" s="1"/>
  <c r="G2702" i="1"/>
  <c r="H2701" i="1"/>
  <c r="N2699" i="1"/>
  <c r="E2704" i="1"/>
  <c r="F2704" i="1" s="1"/>
  <c r="I2701" i="1" l="1"/>
  <c r="J2701" i="1" s="1"/>
  <c r="K2701" i="1" s="1"/>
  <c r="L2701" i="1" s="1"/>
  <c r="M2701" i="1" s="1"/>
  <c r="G2703" i="1"/>
  <c r="H2702" i="1"/>
  <c r="N2700" i="1"/>
  <c r="E2705" i="1"/>
  <c r="F2705" i="1" s="1"/>
  <c r="I2702" i="1" l="1"/>
  <c r="J2702" i="1" s="1"/>
  <c r="K2702" i="1" s="1"/>
  <c r="L2702" i="1" s="1"/>
  <c r="M2702" i="1" s="1"/>
  <c r="N2702" i="1" s="1"/>
  <c r="G2704" i="1"/>
  <c r="H2703" i="1"/>
  <c r="N2701" i="1"/>
  <c r="E2706" i="1"/>
  <c r="F2706" i="1" s="1"/>
  <c r="I2703" i="1" l="1"/>
  <c r="J2703" i="1" s="1"/>
  <c r="K2703" i="1" s="1"/>
  <c r="L2703" i="1" s="1"/>
  <c r="M2703" i="1" s="1"/>
  <c r="G2705" i="1"/>
  <c r="H2704" i="1"/>
  <c r="E2707" i="1"/>
  <c r="F2707" i="1" s="1"/>
  <c r="I2704" i="1" l="1"/>
  <c r="J2704" i="1" s="1"/>
  <c r="K2704" i="1" s="1"/>
  <c r="L2704" i="1" s="1"/>
  <c r="M2704" i="1" s="1"/>
  <c r="N2704" i="1" s="1"/>
  <c r="G2706" i="1"/>
  <c r="H2705" i="1"/>
  <c r="N2703" i="1"/>
  <c r="E2708" i="1"/>
  <c r="F2708" i="1" s="1"/>
  <c r="I2705" i="1" l="1"/>
  <c r="J2705" i="1" s="1"/>
  <c r="K2705" i="1" s="1"/>
  <c r="L2705" i="1" s="1"/>
  <c r="M2705" i="1" s="1"/>
  <c r="G2707" i="1"/>
  <c r="H2706" i="1"/>
  <c r="E2709" i="1"/>
  <c r="F2709" i="1" s="1"/>
  <c r="I2706" i="1" l="1"/>
  <c r="J2706" i="1" s="1"/>
  <c r="K2706" i="1" s="1"/>
  <c r="L2706" i="1" s="1"/>
  <c r="M2706" i="1" s="1"/>
  <c r="N2706" i="1" s="1"/>
  <c r="G2708" i="1"/>
  <c r="H2707" i="1"/>
  <c r="N2705" i="1"/>
  <c r="E2710" i="1"/>
  <c r="F2710" i="1" s="1"/>
  <c r="I2707" i="1" l="1"/>
  <c r="J2707" i="1" s="1"/>
  <c r="K2707" i="1" s="1"/>
  <c r="L2707" i="1" s="1"/>
  <c r="M2707" i="1" s="1"/>
  <c r="G2709" i="1"/>
  <c r="H2708" i="1"/>
  <c r="E2711" i="1"/>
  <c r="F2711" i="1" s="1"/>
  <c r="I2708" i="1" l="1"/>
  <c r="J2708" i="1" s="1"/>
  <c r="K2708" i="1" s="1"/>
  <c r="L2708" i="1" s="1"/>
  <c r="M2708" i="1" s="1"/>
  <c r="N2708" i="1" s="1"/>
  <c r="G2710" i="1"/>
  <c r="H2709" i="1"/>
  <c r="N2707" i="1"/>
  <c r="E2712" i="1"/>
  <c r="F2712" i="1" s="1"/>
  <c r="I2709" i="1" l="1"/>
  <c r="J2709" i="1" s="1"/>
  <c r="K2709" i="1" s="1"/>
  <c r="L2709" i="1" s="1"/>
  <c r="M2709" i="1" s="1"/>
  <c r="G2711" i="1"/>
  <c r="H2710" i="1"/>
  <c r="E2713" i="1"/>
  <c r="F2713" i="1" s="1"/>
  <c r="I2710" i="1" l="1"/>
  <c r="J2710" i="1" s="1"/>
  <c r="K2710" i="1" s="1"/>
  <c r="L2710" i="1" s="1"/>
  <c r="M2710" i="1" s="1"/>
  <c r="N2710" i="1" s="1"/>
  <c r="G2712" i="1"/>
  <c r="H2711" i="1"/>
  <c r="N2709" i="1"/>
  <c r="E2714" i="1"/>
  <c r="F2714" i="1" s="1"/>
  <c r="I2711" i="1" l="1"/>
  <c r="J2711" i="1" s="1"/>
  <c r="K2711" i="1" s="1"/>
  <c r="L2711" i="1" s="1"/>
  <c r="M2711" i="1" s="1"/>
  <c r="G2713" i="1"/>
  <c r="H2712" i="1"/>
  <c r="E2715" i="1"/>
  <c r="F2715" i="1" s="1"/>
  <c r="I2712" i="1" l="1"/>
  <c r="J2712" i="1" s="1"/>
  <c r="K2712" i="1" s="1"/>
  <c r="L2712" i="1" s="1"/>
  <c r="M2712" i="1" s="1"/>
  <c r="N2712" i="1" s="1"/>
  <c r="G2714" i="1"/>
  <c r="H2713" i="1"/>
  <c r="N2711" i="1"/>
  <c r="E2716" i="1"/>
  <c r="F2716" i="1" s="1"/>
  <c r="I2713" i="1" l="1"/>
  <c r="J2713" i="1" s="1"/>
  <c r="K2713" i="1" s="1"/>
  <c r="L2713" i="1" s="1"/>
  <c r="M2713" i="1" s="1"/>
  <c r="G2715" i="1"/>
  <c r="H2714" i="1"/>
  <c r="E2717" i="1"/>
  <c r="F2717" i="1" s="1"/>
  <c r="I2714" i="1" l="1"/>
  <c r="J2714" i="1" s="1"/>
  <c r="K2714" i="1" s="1"/>
  <c r="L2714" i="1" s="1"/>
  <c r="M2714" i="1" s="1"/>
  <c r="N2714" i="1" s="1"/>
  <c r="G2716" i="1"/>
  <c r="H2715" i="1"/>
  <c r="N2713" i="1"/>
  <c r="E2718" i="1"/>
  <c r="F2718" i="1" s="1"/>
  <c r="I2715" i="1" l="1"/>
  <c r="J2715" i="1" s="1"/>
  <c r="K2715" i="1" s="1"/>
  <c r="L2715" i="1" s="1"/>
  <c r="M2715" i="1" s="1"/>
  <c r="G2717" i="1"/>
  <c r="H2716" i="1"/>
  <c r="E2719" i="1"/>
  <c r="F2719" i="1" s="1"/>
  <c r="I2716" i="1" l="1"/>
  <c r="J2716" i="1" s="1"/>
  <c r="K2716" i="1" s="1"/>
  <c r="L2716" i="1" s="1"/>
  <c r="M2716" i="1" s="1"/>
  <c r="G2718" i="1"/>
  <c r="H2717" i="1"/>
  <c r="N2715" i="1"/>
  <c r="E2720" i="1"/>
  <c r="F2720" i="1" s="1"/>
  <c r="I2717" i="1" l="1"/>
  <c r="J2717" i="1" s="1"/>
  <c r="K2717" i="1" s="1"/>
  <c r="L2717" i="1" s="1"/>
  <c r="M2717" i="1" s="1"/>
  <c r="N2717" i="1" s="1"/>
  <c r="G2719" i="1"/>
  <c r="H2718" i="1"/>
  <c r="N2716" i="1"/>
  <c r="E2721" i="1"/>
  <c r="F2721" i="1" s="1"/>
  <c r="I2718" i="1" l="1"/>
  <c r="J2718" i="1" s="1"/>
  <c r="K2718" i="1" s="1"/>
  <c r="L2718" i="1" s="1"/>
  <c r="M2718" i="1" s="1"/>
  <c r="G2720" i="1"/>
  <c r="H2719" i="1"/>
  <c r="E2722" i="1"/>
  <c r="F2722" i="1" s="1"/>
  <c r="I2719" i="1" l="1"/>
  <c r="J2719" i="1" s="1"/>
  <c r="K2719" i="1" s="1"/>
  <c r="L2719" i="1" s="1"/>
  <c r="M2719" i="1" s="1"/>
  <c r="N2719" i="1" s="1"/>
  <c r="G2721" i="1"/>
  <c r="H2720" i="1"/>
  <c r="N2718" i="1"/>
  <c r="E2723" i="1"/>
  <c r="F2723" i="1" s="1"/>
  <c r="I2720" i="1" l="1"/>
  <c r="J2720" i="1" s="1"/>
  <c r="G2722" i="1"/>
  <c r="H2721" i="1"/>
  <c r="E2724" i="1"/>
  <c r="F2724" i="1" s="1"/>
  <c r="I2721" i="1" l="1"/>
  <c r="J2721" i="1" s="1"/>
  <c r="K2721" i="1" s="1"/>
  <c r="L2721" i="1" s="1"/>
  <c r="G2723" i="1"/>
  <c r="H2722" i="1"/>
  <c r="K2720" i="1"/>
  <c r="L2720" i="1" s="1"/>
  <c r="M2720" i="1" s="1"/>
  <c r="N2720" i="1" s="1"/>
  <c r="E2725" i="1"/>
  <c r="F2725" i="1" s="1"/>
  <c r="I2722" i="1" l="1"/>
  <c r="J2722" i="1" s="1"/>
  <c r="K2722" i="1" s="1"/>
  <c r="L2722" i="1" s="1"/>
  <c r="G2724" i="1"/>
  <c r="H2723" i="1"/>
  <c r="M2721" i="1"/>
  <c r="N2721" i="1" s="1"/>
  <c r="E2726" i="1"/>
  <c r="F2726" i="1" s="1"/>
  <c r="I2723" i="1" l="1"/>
  <c r="J2723" i="1" s="1"/>
  <c r="K2723" i="1" s="1"/>
  <c r="L2723" i="1" s="1"/>
  <c r="G2725" i="1"/>
  <c r="H2724" i="1"/>
  <c r="M2722" i="1"/>
  <c r="N2722" i="1" s="1"/>
  <c r="E2727" i="1"/>
  <c r="F2727" i="1" s="1"/>
  <c r="I2724" i="1" l="1"/>
  <c r="J2724" i="1" s="1"/>
  <c r="K2724" i="1" s="1"/>
  <c r="L2724" i="1" s="1"/>
  <c r="G2726" i="1"/>
  <c r="H2725" i="1"/>
  <c r="M2723" i="1"/>
  <c r="N2723" i="1" s="1"/>
  <c r="E2728" i="1"/>
  <c r="F2728" i="1" s="1"/>
  <c r="I2725" i="1" l="1"/>
  <c r="J2725" i="1" s="1"/>
  <c r="K2725" i="1" s="1"/>
  <c r="L2725" i="1" s="1"/>
  <c r="G2727" i="1"/>
  <c r="H2726" i="1"/>
  <c r="M2724" i="1"/>
  <c r="N2724" i="1" s="1"/>
  <c r="E2729" i="1"/>
  <c r="F2729" i="1" s="1"/>
  <c r="I2726" i="1" l="1"/>
  <c r="J2726" i="1" s="1"/>
  <c r="K2726" i="1" s="1"/>
  <c r="L2726" i="1" s="1"/>
  <c r="M2725" i="1"/>
  <c r="N2725" i="1" s="1"/>
  <c r="G2728" i="1"/>
  <c r="H2727" i="1"/>
  <c r="E2730" i="1"/>
  <c r="F2730" i="1" s="1"/>
  <c r="I2727" i="1" l="1"/>
  <c r="J2727" i="1" s="1"/>
  <c r="K2727" i="1" s="1"/>
  <c r="L2727" i="1" s="1"/>
  <c r="M2726" i="1"/>
  <c r="N2726" i="1" s="1"/>
  <c r="G2729" i="1"/>
  <c r="H2728" i="1"/>
  <c r="E2731" i="1"/>
  <c r="F2731" i="1" s="1"/>
  <c r="I2728" i="1" l="1"/>
  <c r="J2728" i="1" s="1"/>
  <c r="K2728" i="1" s="1"/>
  <c r="L2728" i="1" s="1"/>
  <c r="M2728" i="1" s="1"/>
  <c r="M2727" i="1"/>
  <c r="N2727" i="1" s="1"/>
  <c r="G2730" i="1"/>
  <c r="H2729" i="1"/>
  <c r="E2732" i="1"/>
  <c r="F2732" i="1" s="1"/>
  <c r="I2729" i="1" l="1"/>
  <c r="J2729" i="1" s="1"/>
  <c r="K2729" i="1" s="1"/>
  <c r="L2729" i="1" s="1"/>
  <c r="M2729" i="1" s="1"/>
  <c r="G2731" i="1"/>
  <c r="H2730" i="1"/>
  <c r="N2728" i="1"/>
  <c r="E2733" i="1"/>
  <c r="F2733" i="1" s="1"/>
  <c r="I2730" i="1" l="1"/>
  <c r="J2730" i="1" s="1"/>
  <c r="K2730" i="1" s="1"/>
  <c r="L2730" i="1" s="1"/>
  <c r="M2730" i="1" s="1"/>
  <c r="G2732" i="1"/>
  <c r="H2731" i="1"/>
  <c r="N2729" i="1"/>
  <c r="E2734" i="1"/>
  <c r="F2734" i="1" s="1"/>
  <c r="I2731" i="1" l="1"/>
  <c r="J2731" i="1" s="1"/>
  <c r="K2731" i="1" s="1"/>
  <c r="L2731" i="1" s="1"/>
  <c r="M2731" i="1" s="1"/>
  <c r="N2731" i="1" s="1"/>
  <c r="G2733" i="1"/>
  <c r="H2732" i="1"/>
  <c r="N2730" i="1"/>
  <c r="E2735" i="1"/>
  <c r="F2735" i="1" s="1"/>
  <c r="I2732" i="1" l="1"/>
  <c r="J2732" i="1" s="1"/>
  <c r="K2732" i="1" s="1"/>
  <c r="L2732" i="1" s="1"/>
  <c r="M2732" i="1" s="1"/>
  <c r="N2732" i="1" s="1"/>
  <c r="G2734" i="1"/>
  <c r="H2733" i="1"/>
  <c r="E2736" i="1"/>
  <c r="F2736" i="1" s="1"/>
  <c r="I2733" i="1" l="1"/>
  <c r="J2733" i="1" s="1"/>
  <c r="K2733" i="1" s="1"/>
  <c r="L2733" i="1" s="1"/>
  <c r="M2733" i="1" s="1"/>
  <c r="N2733" i="1" s="1"/>
  <c r="G2735" i="1"/>
  <c r="H2734" i="1"/>
  <c r="E2737" i="1"/>
  <c r="F2737" i="1" s="1"/>
  <c r="I2734" i="1" l="1"/>
  <c r="J2734" i="1" s="1"/>
  <c r="K2734" i="1" s="1"/>
  <c r="L2734" i="1" s="1"/>
  <c r="M2734" i="1" s="1"/>
  <c r="G2736" i="1"/>
  <c r="H2735" i="1"/>
  <c r="E2738" i="1"/>
  <c r="F2738" i="1" s="1"/>
  <c r="I2735" i="1" l="1"/>
  <c r="J2735" i="1" s="1"/>
  <c r="K2735" i="1" s="1"/>
  <c r="L2735" i="1" s="1"/>
  <c r="M2735" i="1" s="1"/>
  <c r="N2735" i="1" s="1"/>
  <c r="G2737" i="1"/>
  <c r="H2736" i="1"/>
  <c r="N2734" i="1"/>
  <c r="E2739" i="1"/>
  <c r="F2739" i="1" s="1"/>
  <c r="I2736" i="1" l="1"/>
  <c r="J2736" i="1" s="1"/>
  <c r="K2736" i="1" s="1"/>
  <c r="L2736" i="1" s="1"/>
  <c r="M2736" i="1" s="1"/>
  <c r="N2736" i="1" s="1"/>
  <c r="G2738" i="1"/>
  <c r="H2737" i="1"/>
  <c r="E2740" i="1"/>
  <c r="F2740" i="1" s="1"/>
  <c r="I2737" i="1" l="1"/>
  <c r="J2737" i="1" s="1"/>
  <c r="K2737" i="1" s="1"/>
  <c r="L2737" i="1" s="1"/>
  <c r="M2737" i="1" s="1"/>
  <c r="G2739" i="1"/>
  <c r="H2738" i="1"/>
  <c r="E2741" i="1"/>
  <c r="F2741" i="1" s="1"/>
  <c r="I2738" i="1" l="1"/>
  <c r="J2738" i="1" s="1"/>
  <c r="K2738" i="1" s="1"/>
  <c r="L2738" i="1" s="1"/>
  <c r="M2738" i="1" s="1"/>
  <c r="G2740" i="1"/>
  <c r="H2739" i="1"/>
  <c r="N2737" i="1"/>
  <c r="E2742" i="1"/>
  <c r="F2742" i="1" s="1"/>
  <c r="I2739" i="1" l="1"/>
  <c r="J2739" i="1" s="1"/>
  <c r="K2739" i="1" s="1"/>
  <c r="L2739" i="1" s="1"/>
  <c r="M2739" i="1" s="1"/>
  <c r="N2739" i="1" s="1"/>
  <c r="G2741" i="1"/>
  <c r="H2740" i="1"/>
  <c r="N2738" i="1"/>
  <c r="E2743" i="1"/>
  <c r="F2743" i="1" s="1"/>
  <c r="I2740" i="1" l="1"/>
  <c r="J2740" i="1" s="1"/>
  <c r="K2740" i="1" s="1"/>
  <c r="L2740" i="1" s="1"/>
  <c r="M2740" i="1" s="1"/>
  <c r="G2742" i="1"/>
  <c r="H2741" i="1"/>
  <c r="E2744" i="1"/>
  <c r="F2744" i="1" s="1"/>
  <c r="I2741" i="1" l="1"/>
  <c r="J2741" i="1" s="1"/>
  <c r="K2741" i="1" s="1"/>
  <c r="L2741" i="1" s="1"/>
  <c r="M2741" i="1" s="1"/>
  <c r="N2741" i="1" s="1"/>
  <c r="G2743" i="1"/>
  <c r="H2742" i="1"/>
  <c r="N2740" i="1"/>
  <c r="E2745" i="1"/>
  <c r="F2745" i="1" s="1"/>
  <c r="I2742" i="1" l="1"/>
  <c r="J2742" i="1" s="1"/>
  <c r="K2742" i="1" s="1"/>
  <c r="L2742" i="1" s="1"/>
  <c r="M2742" i="1" s="1"/>
  <c r="N2742" i="1" s="1"/>
  <c r="G2744" i="1"/>
  <c r="H2743" i="1"/>
  <c r="E2746" i="1"/>
  <c r="F2746" i="1" s="1"/>
  <c r="I2743" i="1" l="1"/>
  <c r="J2743" i="1" s="1"/>
  <c r="K2743" i="1" s="1"/>
  <c r="L2743" i="1" s="1"/>
  <c r="M2743" i="1" s="1"/>
  <c r="G2745" i="1"/>
  <c r="H2744" i="1"/>
  <c r="E2747" i="1"/>
  <c r="F2747" i="1" s="1"/>
  <c r="I2744" i="1" l="1"/>
  <c r="J2744" i="1" s="1"/>
  <c r="K2744" i="1" s="1"/>
  <c r="L2744" i="1" s="1"/>
  <c r="M2744" i="1" s="1"/>
  <c r="N2744" i="1" s="1"/>
  <c r="G2746" i="1"/>
  <c r="H2745" i="1"/>
  <c r="N2743" i="1"/>
  <c r="E2748" i="1"/>
  <c r="F2748" i="1" s="1"/>
  <c r="I2745" i="1" l="1"/>
  <c r="J2745" i="1" s="1"/>
  <c r="K2745" i="1" s="1"/>
  <c r="L2745" i="1" s="1"/>
  <c r="M2745" i="1" s="1"/>
  <c r="N2745" i="1" s="1"/>
  <c r="G2747" i="1"/>
  <c r="H2746" i="1"/>
  <c r="E2749" i="1"/>
  <c r="F2749" i="1" s="1"/>
  <c r="I2746" i="1" l="1"/>
  <c r="J2746" i="1" s="1"/>
  <c r="K2746" i="1" s="1"/>
  <c r="L2746" i="1" s="1"/>
  <c r="M2746" i="1" s="1"/>
  <c r="N2746" i="1" s="1"/>
  <c r="G2748" i="1"/>
  <c r="H2747" i="1"/>
  <c r="E2750" i="1"/>
  <c r="F2750" i="1" s="1"/>
  <c r="I2747" i="1" l="1"/>
  <c r="J2747" i="1" s="1"/>
  <c r="K2747" i="1" s="1"/>
  <c r="L2747" i="1" s="1"/>
  <c r="M2747" i="1" s="1"/>
  <c r="N2747" i="1" s="1"/>
  <c r="G2749" i="1"/>
  <c r="H2748" i="1"/>
  <c r="E2751" i="1"/>
  <c r="F2751" i="1" s="1"/>
  <c r="I2748" i="1" l="1"/>
  <c r="J2748" i="1" s="1"/>
  <c r="K2748" i="1" s="1"/>
  <c r="L2748" i="1" s="1"/>
  <c r="M2748" i="1" s="1"/>
  <c r="N2748" i="1" s="1"/>
  <c r="G2750" i="1"/>
  <c r="H2749" i="1"/>
  <c r="E2752" i="1"/>
  <c r="F2752" i="1" s="1"/>
  <c r="I2749" i="1" l="1"/>
  <c r="J2749" i="1" s="1"/>
  <c r="K2749" i="1" s="1"/>
  <c r="L2749" i="1" s="1"/>
  <c r="M2749" i="1" s="1"/>
  <c r="N2749" i="1" s="1"/>
  <c r="G2751" i="1"/>
  <c r="H2750" i="1"/>
  <c r="E2753" i="1"/>
  <c r="F2753" i="1" s="1"/>
  <c r="I2750" i="1" l="1"/>
  <c r="J2750" i="1" s="1"/>
  <c r="K2750" i="1" s="1"/>
  <c r="L2750" i="1" s="1"/>
  <c r="M2750" i="1" s="1"/>
  <c r="N2750" i="1" s="1"/>
  <c r="G2752" i="1"/>
  <c r="H2751" i="1"/>
  <c r="E2754" i="1"/>
  <c r="F2754" i="1" s="1"/>
  <c r="I2751" i="1" l="1"/>
  <c r="J2751" i="1" s="1"/>
  <c r="K2751" i="1" s="1"/>
  <c r="L2751" i="1" s="1"/>
  <c r="M2751" i="1" s="1"/>
  <c r="N2751" i="1" s="1"/>
  <c r="G2753" i="1"/>
  <c r="H2752" i="1"/>
  <c r="E2755" i="1"/>
  <c r="F2755" i="1" s="1"/>
  <c r="I2752" i="1" l="1"/>
  <c r="J2752" i="1" s="1"/>
  <c r="K2752" i="1" s="1"/>
  <c r="L2752" i="1" s="1"/>
  <c r="M2752" i="1" s="1"/>
  <c r="G2754" i="1"/>
  <c r="H2753" i="1"/>
  <c r="E2756" i="1"/>
  <c r="F2756" i="1" s="1"/>
  <c r="I2753" i="1" l="1"/>
  <c r="J2753" i="1" s="1"/>
  <c r="K2753" i="1" s="1"/>
  <c r="L2753" i="1" s="1"/>
  <c r="M2753" i="1" s="1"/>
  <c r="G2755" i="1"/>
  <c r="H2754" i="1"/>
  <c r="N2752" i="1"/>
  <c r="E2757" i="1"/>
  <c r="F2757" i="1" s="1"/>
  <c r="I2754" i="1" l="1"/>
  <c r="J2754" i="1" s="1"/>
  <c r="K2754" i="1" s="1"/>
  <c r="L2754" i="1" s="1"/>
  <c r="M2754" i="1" s="1"/>
  <c r="N2754" i="1" s="1"/>
  <c r="G2756" i="1"/>
  <c r="H2755" i="1"/>
  <c r="N2753" i="1"/>
  <c r="E2758" i="1"/>
  <c r="F2758" i="1" s="1"/>
  <c r="I2755" i="1" l="1"/>
  <c r="J2755" i="1" s="1"/>
  <c r="K2755" i="1" s="1"/>
  <c r="L2755" i="1" s="1"/>
  <c r="M2755" i="1" s="1"/>
  <c r="N2755" i="1" s="1"/>
  <c r="G2757" i="1"/>
  <c r="H2756" i="1"/>
  <c r="E2759" i="1"/>
  <c r="F2759" i="1" s="1"/>
  <c r="I2756" i="1" l="1"/>
  <c r="J2756" i="1" s="1"/>
  <c r="K2756" i="1" s="1"/>
  <c r="L2756" i="1" s="1"/>
  <c r="M2756" i="1" s="1"/>
  <c r="N2756" i="1" s="1"/>
  <c r="G2758" i="1"/>
  <c r="H2757" i="1"/>
  <c r="E2760" i="1"/>
  <c r="F2760" i="1" s="1"/>
  <c r="I2757" i="1" l="1"/>
  <c r="J2757" i="1" s="1"/>
  <c r="K2757" i="1" s="1"/>
  <c r="L2757" i="1" s="1"/>
  <c r="M2757" i="1" s="1"/>
  <c r="G2759" i="1"/>
  <c r="H2758" i="1"/>
  <c r="E2761" i="1"/>
  <c r="F2761" i="1" s="1"/>
  <c r="I2758" i="1" l="1"/>
  <c r="J2758" i="1" s="1"/>
  <c r="K2758" i="1" s="1"/>
  <c r="L2758" i="1" s="1"/>
  <c r="M2758" i="1" s="1"/>
  <c r="G2760" i="1"/>
  <c r="H2759" i="1"/>
  <c r="N2757" i="1"/>
  <c r="E2762" i="1"/>
  <c r="F2762" i="1" s="1"/>
  <c r="I2759" i="1" l="1"/>
  <c r="J2759" i="1" s="1"/>
  <c r="K2759" i="1" s="1"/>
  <c r="L2759" i="1" s="1"/>
  <c r="M2759" i="1" s="1"/>
  <c r="G2761" i="1"/>
  <c r="H2760" i="1"/>
  <c r="N2758" i="1"/>
  <c r="E2763" i="1"/>
  <c r="F2763" i="1" s="1"/>
  <c r="I2760" i="1" l="1"/>
  <c r="J2760" i="1" s="1"/>
  <c r="K2760" i="1" s="1"/>
  <c r="L2760" i="1" s="1"/>
  <c r="M2760" i="1" s="1"/>
  <c r="N2760" i="1" s="1"/>
  <c r="G2762" i="1"/>
  <c r="H2761" i="1"/>
  <c r="N2759" i="1"/>
  <c r="E2764" i="1"/>
  <c r="F2764" i="1" s="1"/>
  <c r="I2761" i="1" l="1"/>
  <c r="J2761" i="1" s="1"/>
  <c r="K2761" i="1" s="1"/>
  <c r="L2761" i="1" s="1"/>
  <c r="M2761" i="1" s="1"/>
  <c r="G2763" i="1"/>
  <c r="H2762" i="1"/>
  <c r="E2765" i="1"/>
  <c r="F2765" i="1" s="1"/>
  <c r="I2762" i="1" l="1"/>
  <c r="J2762" i="1" s="1"/>
  <c r="K2762" i="1" s="1"/>
  <c r="L2762" i="1" s="1"/>
  <c r="M2762" i="1" s="1"/>
  <c r="N2762" i="1" s="1"/>
  <c r="G2764" i="1"/>
  <c r="H2763" i="1"/>
  <c r="N2761" i="1"/>
  <c r="E2766" i="1"/>
  <c r="F2766" i="1" s="1"/>
  <c r="I2763" i="1" l="1"/>
  <c r="J2763" i="1" s="1"/>
  <c r="K2763" i="1" s="1"/>
  <c r="L2763" i="1" s="1"/>
  <c r="M2763" i="1" s="1"/>
  <c r="N2763" i="1" s="1"/>
  <c r="G2765" i="1"/>
  <c r="H2764" i="1"/>
  <c r="E2767" i="1"/>
  <c r="F2767" i="1" s="1"/>
  <c r="I2764" i="1" l="1"/>
  <c r="J2764" i="1" s="1"/>
  <c r="K2764" i="1" s="1"/>
  <c r="L2764" i="1" s="1"/>
  <c r="M2764" i="1" s="1"/>
  <c r="G2766" i="1"/>
  <c r="H2765" i="1"/>
  <c r="E2768" i="1"/>
  <c r="F2768" i="1" s="1"/>
  <c r="I2765" i="1" l="1"/>
  <c r="J2765" i="1" s="1"/>
  <c r="K2765" i="1" s="1"/>
  <c r="L2765" i="1" s="1"/>
  <c r="M2765" i="1" s="1"/>
  <c r="N2765" i="1" s="1"/>
  <c r="G2767" i="1"/>
  <c r="H2766" i="1"/>
  <c r="N2764" i="1"/>
  <c r="E2769" i="1"/>
  <c r="F2769" i="1" s="1"/>
  <c r="I2766" i="1" l="1"/>
  <c r="J2766" i="1" s="1"/>
  <c r="K2766" i="1" s="1"/>
  <c r="L2766" i="1" s="1"/>
  <c r="M2766" i="1" s="1"/>
  <c r="N2766" i="1" s="1"/>
  <c r="G2768" i="1"/>
  <c r="H2767" i="1"/>
  <c r="E2770" i="1"/>
  <c r="F2770" i="1" s="1"/>
  <c r="I2767" i="1" l="1"/>
  <c r="J2767" i="1" s="1"/>
  <c r="K2767" i="1" s="1"/>
  <c r="L2767" i="1" s="1"/>
  <c r="M2767" i="1" s="1"/>
  <c r="N2767" i="1" s="1"/>
  <c r="G2769" i="1"/>
  <c r="H2768" i="1"/>
  <c r="E2771" i="1"/>
  <c r="F2771" i="1" s="1"/>
  <c r="I2768" i="1" l="1"/>
  <c r="J2768" i="1" s="1"/>
  <c r="K2768" i="1" s="1"/>
  <c r="L2768" i="1" s="1"/>
  <c r="M2768" i="1" s="1"/>
  <c r="N2768" i="1" s="1"/>
  <c r="G2770" i="1"/>
  <c r="H2769" i="1"/>
  <c r="E2772" i="1"/>
  <c r="F2772" i="1" s="1"/>
  <c r="I2769" i="1" l="1"/>
  <c r="J2769" i="1" s="1"/>
  <c r="K2769" i="1" s="1"/>
  <c r="L2769" i="1" s="1"/>
  <c r="M2769" i="1" s="1"/>
  <c r="N2769" i="1" s="1"/>
  <c r="G2771" i="1"/>
  <c r="H2770" i="1"/>
  <c r="E2773" i="1"/>
  <c r="F2773" i="1" s="1"/>
  <c r="I2770" i="1" l="1"/>
  <c r="J2770" i="1" s="1"/>
  <c r="K2770" i="1" s="1"/>
  <c r="L2770" i="1" s="1"/>
  <c r="M2770" i="1" s="1"/>
  <c r="G2772" i="1"/>
  <c r="H2771" i="1"/>
  <c r="E2774" i="1"/>
  <c r="F2774" i="1" s="1"/>
  <c r="I2771" i="1" l="1"/>
  <c r="J2771" i="1" s="1"/>
  <c r="K2771" i="1" s="1"/>
  <c r="L2771" i="1" s="1"/>
  <c r="M2771" i="1" s="1"/>
  <c r="N2771" i="1" s="1"/>
  <c r="G2773" i="1"/>
  <c r="H2772" i="1"/>
  <c r="N2770" i="1"/>
  <c r="E2775" i="1"/>
  <c r="F2775" i="1" s="1"/>
  <c r="I2772" i="1" l="1"/>
  <c r="J2772" i="1" s="1"/>
  <c r="K2772" i="1" s="1"/>
  <c r="L2772" i="1" s="1"/>
  <c r="M2772" i="1" s="1"/>
  <c r="N2772" i="1" s="1"/>
  <c r="G2774" i="1"/>
  <c r="H2773" i="1"/>
  <c r="E2776" i="1"/>
  <c r="F2776" i="1" s="1"/>
  <c r="I2773" i="1" l="1"/>
  <c r="J2773" i="1" s="1"/>
  <c r="K2773" i="1" s="1"/>
  <c r="L2773" i="1" s="1"/>
  <c r="M2773" i="1" s="1"/>
  <c r="N2773" i="1" s="1"/>
  <c r="G2775" i="1"/>
  <c r="H2774" i="1"/>
  <c r="E2777" i="1"/>
  <c r="F2777" i="1" s="1"/>
  <c r="I2774" i="1" l="1"/>
  <c r="J2774" i="1" s="1"/>
  <c r="K2774" i="1" s="1"/>
  <c r="L2774" i="1" s="1"/>
  <c r="M2774" i="1" s="1"/>
  <c r="G2776" i="1"/>
  <c r="H2775" i="1"/>
  <c r="E2778" i="1"/>
  <c r="F2778" i="1" s="1"/>
  <c r="I2775" i="1" l="1"/>
  <c r="J2775" i="1" s="1"/>
  <c r="K2775" i="1" s="1"/>
  <c r="L2775" i="1" s="1"/>
  <c r="M2775" i="1" s="1"/>
  <c r="N2775" i="1" s="1"/>
  <c r="G2777" i="1"/>
  <c r="H2776" i="1"/>
  <c r="N2774" i="1"/>
  <c r="E2779" i="1"/>
  <c r="F2779" i="1" s="1"/>
  <c r="I2776" i="1" l="1"/>
  <c r="J2776" i="1" s="1"/>
  <c r="K2776" i="1" s="1"/>
  <c r="L2776" i="1" s="1"/>
  <c r="M2776" i="1" s="1"/>
  <c r="N2776" i="1" s="1"/>
  <c r="G2778" i="1"/>
  <c r="H2777" i="1"/>
  <c r="E2780" i="1"/>
  <c r="F2780" i="1" s="1"/>
  <c r="I2777" i="1" l="1"/>
  <c r="J2777" i="1" s="1"/>
  <c r="K2777" i="1" s="1"/>
  <c r="L2777" i="1" s="1"/>
  <c r="M2777" i="1" s="1"/>
  <c r="N2777" i="1" s="1"/>
  <c r="G2779" i="1"/>
  <c r="H2778" i="1"/>
  <c r="E2781" i="1"/>
  <c r="F2781" i="1" s="1"/>
  <c r="I2778" i="1" l="1"/>
  <c r="J2778" i="1" s="1"/>
  <c r="K2778" i="1" s="1"/>
  <c r="L2778" i="1" s="1"/>
  <c r="M2778" i="1" s="1"/>
  <c r="N2778" i="1" s="1"/>
  <c r="G2780" i="1"/>
  <c r="H2779" i="1"/>
  <c r="E2782" i="1"/>
  <c r="F2782" i="1" s="1"/>
  <c r="I2779" i="1" l="1"/>
  <c r="J2779" i="1" s="1"/>
  <c r="K2779" i="1" s="1"/>
  <c r="L2779" i="1" s="1"/>
  <c r="M2779" i="1" s="1"/>
  <c r="G2781" i="1"/>
  <c r="H2780" i="1"/>
  <c r="E2783" i="1"/>
  <c r="F2783" i="1" s="1"/>
  <c r="I2780" i="1" l="1"/>
  <c r="J2780" i="1" s="1"/>
  <c r="K2780" i="1" s="1"/>
  <c r="L2780" i="1" s="1"/>
  <c r="M2780" i="1" s="1"/>
  <c r="G2782" i="1"/>
  <c r="H2781" i="1"/>
  <c r="N2779" i="1"/>
  <c r="E2784" i="1"/>
  <c r="F2784" i="1" s="1"/>
  <c r="I2781" i="1" l="1"/>
  <c r="J2781" i="1" s="1"/>
  <c r="G2783" i="1"/>
  <c r="H2782" i="1"/>
  <c r="N2780" i="1"/>
  <c r="E2785" i="1"/>
  <c r="F2785" i="1" s="1"/>
  <c r="I2782" i="1" l="1"/>
  <c r="J2782" i="1" s="1"/>
  <c r="K2782" i="1" s="1"/>
  <c r="L2782" i="1" s="1"/>
  <c r="G2784" i="1"/>
  <c r="H2783" i="1"/>
  <c r="K2781" i="1"/>
  <c r="L2781" i="1" s="1"/>
  <c r="M2781" i="1" s="1"/>
  <c r="N2781" i="1" s="1"/>
  <c r="E2786" i="1"/>
  <c r="F2786" i="1" s="1"/>
  <c r="I2783" i="1" l="1"/>
  <c r="J2783" i="1" s="1"/>
  <c r="K2783" i="1" s="1"/>
  <c r="L2783" i="1" s="1"/>
  <c r="G2785" i="1"/>
  <c r="H2784" i="1"/>
  <c r="M2782" i="1"/>
  <c r="N2782" i="1" s="1"/>
  <c r="E2787" i="1"/>
  <c r="F2787" i="1" s="1"/>
  <c r="I2784" i="1" l="1"/>
  <c r="J2784" i="1" s="1"/>
  <c r="K2784" i="1" s="1"/>
  <c r="L2784" i="1" s="1"/>
  <c r="G2786" i="1"/>
  <c r="H2785" i="1"/>
  <c r="M2783" i="1"/>
  <c r="N2783" i="1" s="1"/>
  <c r="E2788" i="1"/>
  <c r="F2788" i="1" s="1"/>
  <c r="I2785" i="1" l="1"/>
  <c r="J2785" i="1" s="1"/>
  <c r="K2785" i="1" s="1"/>
  <c r="L2785" i="1" s="1"/>
  <c r="M2785" i="1" s="1"/>
  <c r="M2784" i="1"/>
  <c r="N2784" i="1" s="1"/>
  <c r="G2787" i="1"/>
  <c r="H2786" i="1"/>
  <c r="E2789" i="1"/>
  <c r="F2789" i="1" s="1"/>
  <c r="I2786" i="1" l="1"/>
  <c r="J2786" i="1" s="1"/>
  <c r="K2786" i="1" s="1"/>
  <c r="L2786" i="1" s="1"/>
  <c r="M2786" i="1" s="1"/>
  <c r="G2788" i="1"/>
  <c r="H2787" i="1"/>
  <c r="N2785" i="1"/>
  <c r="E2790" i="1"/>
  <c r="F2790" i="1" s="1"/>
  <c r="I2787" i="1" l="1"/>
  <c r="J2787" i="1" s="1"/>
  <c r="K2787" i="1" s="1"/>
  <c r="L2787" i="1" s="1"/>
  <c r="M2787" i="1" s="1"/>
  <c r="N2787" i="1" s="1"/>
  <c r="G2789" i="1"/>
  <c r="H2788" i="1"/>
  <c r="N2786" i="1"/>
  <c r="E2791" i="1"/>
  <c r="F2791" i="1" s="1"/>
  <c r="I2788" i="1" l="1"/>
  <c r="J2788" i="1" s="1"/>
  <c r="K2788" i="1" s="1"/>
  <c r="L2788" i="1" s="1"/>
  <c r="M2788" i="1" s="1"/>
  <c r="N2788" i="1" s="1"/>
  <c r="G2790" i="1"/>
  <c r="H2789" i="1"/>
  <c r="E2792" i="1"/>
  <c r="F2792" i="1" s="1"/>
  <c r="I2789" i="1" l="1"/>
  <c r="J2789" i="1" s="1"/>
  <c r="K2789" i="1" s="1"/>
  <c r="L2789" i="1" s="1"/>
  <c r="M2789" i="1" s="1"/>
  <c r="G2791" i="1"/>
  <c r="H2790" i="1"/>
  <c r="E2793" i="1"/>
  <c r="F2793" i="1" s="1"/>
  <c r="I2790" i="1" l="1"/>
  <c r="J2790" i="1" s="1"/>
  <c r="K2790" i="1" s="1"/>
  <c r="L2790" i="1" s="1"/>
  <c r="M2790" i="1" s="1"/>
  <c r="G2792" i="1"/>
  <c r="H2791" i="1"/>
  <c r="N2789" i="1"/>
  <c r="E2794" i="1"/>
  <c r="F2794" i="1" s="1"/>
  <c r="I2791" i="1" l="1"/>
  <c r="J2791" i="1" s="1"/>
  <c r="K2791" i="1" s="1"/>
  <c r="L2791" i="1" s="1"/>
  <c r="M2791" i="1" s="1"/>
  <c r="N2791" i="1" s="1"/>
  <c r="G2793" i="1"/>
  <c r="H2792" i="1"/>
  <c r="N2790" i="1"/>
  <c r="E2795" i="1"/>
  <c r="F2795" i="1" s="1"/>
  <c r="I2792" i="1" l="1"/>
  <c r="J2792" i="1" s="1"/>
  <c r="K2792" i="1" s="1"/>
  <c r="L2792" i="1" s="1"/>
  <c r="M2792" i="1" s="1"/>
  <c r="N2792" i="1" s="1"/>
  <c r="G2794" i="1"/>
  <c r="H2793" i="1"/>
  <c r="E2796" i="1"/>
  <c r="F2796" i="1" s="1"/>
  <c r="I2793" i="1" l="1"/>
  <c r="J2793" i="1" s="1"/>
  <c r="K2793" i="1" s="1"/>
  <c r="L2793" i="1" s="1"/>
  <c r="M2793" i="1" s="1"/>
  <c r="N2793" i="1" s="1"/>
  <c r="G2795" i="1"/>
  <c r="H2794" i="1"/>
  <c r="E2797" i="1"/>
  <c r="F2797" i="1" s="1"/>
  <c r="I2794" i="1" l="1"/>
  <c r="J2794" i="1" s="1"/>
  <c r="K2794" i="1" s="1"/>
  <c r="L2794" i="1" s="1"/>
  <c r="M2794" i="1" s="1"/>
  <c r="N2794" i="1" s="1"/>
  <c r="G2796" i="1"/>
  <c r="H2795" i="1"/>
  <c r="E2798" i="1"/>
  <c r="F2798" i="1" s="1"/>
  <c r="I2795" i="1" l="1"/>
  <c r="J2795" i="1" s="1"/>
  <c r="K2795" i="1" s="1"/>
  <c r="L2795" i="1" s="1"/>
  <c r="M2795" i="1" s="1"/>
  <c r="N2795" i="1" s="1"/>
  <c r="G2797" i="1"/>
  <c r="H2796" i="1"/>
  <c r="E2799" i="1"/>
  <c r="F2799" i="1" s="1"/>
  <c r="I2796" i="1" l="1"/>
  <c r="J2796" i="1" s="1"/>
  <c r="K2796" i="1" s="1"/>
  <c r="L2796" i="1" s="1"/>
  <c r="M2796" i="1" s="1"/>
  <c r="N2796" i="1" s="1"/>
  <c r="G2798" i="1"/>
  <c r="H2797" i="1"/>
  <c r="E2800" i="1"/>
  <c r="F2800" i="1" s="1"/>
  <c r="I2797" i="1" l="1"/>
  <c r="J2797" i="1" s="1"/>
  <c r="K2797" i="1" s="1"/>
  <c r="L2797" i="1" s="1"/>
  <c r="M2797" i="1" s="1"/>
  <c r="N2797" i="1" s="1"/>
  <c r="G2799" i="1"/>
  <c r="H2798" i="1"/>
  <c r="E2801" i="1"/>
  <c r="F2801" i="1" s="1"/>
  <c r="I2798" i="1" l="1"/>
  <c r="J2798" i="1" s="1"/>
  <c r="K2798" i="1" s="1"/>
  <c r="L2798" i="1" s="1"/>
  <c r="M2798" i="1" s="1"/>
  <c r="G2800" i="1"/>
  <c r="H2799" i="1"/>
  <c r="E2802" i="1"/>
  <c r="F2802" i="1" s="1"/>
  <c r="I2799" i="1" l="1"/>
  <c r="J2799" i="1" s="1"/>
  <c r="K2799" i="1" s="1"/>
  <c r="L2799" i="1" s="1"/>
  <c r="M2799" i="1" s="1"/>
  <c r="N2799" i="1" s="1"/>
  <c r="G2801" i="1"/>
  <c r="H2800" i="1"/>
  <c r="N2798" i="1"/>
  <c r="E2803" i="1"/>
  <c r="F2803" i="1" s="1"/>
  <c r="I2800" i="1" l="1"/>
  <c r="J2800" i="1" s="1"/>
  <c r="K2800" i="1" s="1"/>
  <c r="L2800" i="1" s="1"/>
  <c r="M2800" i="1" s="1"/>
  <c r="G2802" i="1"/>
  <c r="H2801" i="1"/>
  <c r="E2804" i="1"/>
  <c r="F2804" i="1" s="1"/>
  <c r="I2801" i="1" l="1"/>
  <c r="J2801" i="1" s="1"/>
  <c r="K2801" i="1" s="1"/>
  <c r="L2801" i="1" s="1"/>
  <c r="M2801" i="1" s="1"/>
  <c r="N2801" i="1" s="1"/>
  <c r="G2803" i="1"/>
  <c r="H2802" i="1"/>
  <c r="N2800" i="1"/>
  <c r="E2805" i="1"/>
  <c r="F2805" i="1" s="1"/>
  <c r="I2802" i="1" l="1"/>
  <c r="J2802" i="1" s="1"/>
  <c r="K2802" i="1" s="1"/>
  <c r="L2802" i="1" s="1"/>
  <c r="M2802" i="1" s="1"/>
  <c r="G2804" i="1"/>
  <c r="H2803" i="1"/>
  <c r="E2806" i="1"/>
  <c r="F2806" i="1" s="1"/>
  <c r="I2803" i="1" l="1"/>
  <c r="J2803" i="1" s="1"/>
  <c r="K2803" i="1" s="1"/>
  <c r="L2803" i="1" s="1"/>
  <c r="M2803" i="1" s="1"/>
  <c r="N2803" i="1" s="1"/>
  <c r="G2805" i="1"/>
  <c r="H2804" i="1"/>
  <c r="N2802" i="1"/>
  <c r="E2807" i="1"/>
  <c r="F2807" i="1" s="1"/>
  <c r="I2804" i="1" l="1"/>
  <c r="J2804" i="1" s="1"/>
  <c r="K2804" i="1" s="1"/>
  <c r="L2804" i="1" s="1"/>
  <c r="M2804" i="1" s="1"/>
  <c r="G2806" i="1"/>
  <c r="H2805" i="1"/>
  <c r="E2808" i="1"/>
  <c r="F2808" i="1" s="1"/>
  <c r="I2805" i="1" l="1"/>
  <c r="J2805" i="1" s="1"/>
  <c r="K2805" i="1" s="1"/>
  <c r="L2805" i="1" s="1"/>
  <c r="M2805" i="1" s="1"/>
  <c r="N2805" i="1" s="1"/>
  <c r="G2807" i="1"/>
  <c r="H2806" i="1"/>
  <c r="N2804" i="1"/>
  <c r="E2809" i="1"/>
  <c r="F2809" i="1" s="1"/>
  <c r="I2806" i="1" l="1"/>
  <c r="J2806" i="1" s="1"/>
  <c r="K2806" i="1" s="1"/>
  <c r="L2806" i="1" s="1"/>
  <c r="M2806" i="1" s="1"/>
  <c r="G2808" i="1"/>
  <c r="H2807" i="1"/>
  <c r="E2810" i="1"/>
  <c r="F2810" i="1" s="1"/>
  <c r="I2807" i="1" l="1"/>
  <c r="J2807" i="1" s="1"/>
  <c r="K2807" i="1" s="1"/>
  <c r="L2807" i="1" s="1"/>
  <c r="M2807" i="1" s="1"/>
  <c r="N2807" i="1" s="1"/>
  <c r="G2809" i="1"/>
  <c r="H2808" i="1"/>
  <c r="N2806" i="1"/>
  <c r="E2811" i="1"/>
  <c r="F2811" i="1" s="1"/>
  <c r="I2808" i="1" l="1"/>
  <c r="J2808" i="1" s="1"/>
  <c r="K2808" i="1" s="1"/>
  <c r="L2808" i="1" s="1"/>
  <c r="M2808" i="1" s="1"/>
  <c r="N2808" i="1" s="1"/>
  <c r="G2810" i="1"/>
  <c r="H2809" i="1"/>
  <c r="E2812" i="1"/>
  <c r="F2812" i="1" s="1"/>
  <c r="I2809" i="1" l="1"/>
  <c r="J2809" i="1" s="1"/>
  <c r="K2809" i="1" s="1"/>
  <c r="L2809" i="1" s="1"/>
  <c r="M2809" i="1" s="1"/>
  <c r="G2811" i="1"/>
  <c r="H2810" i="1"/>
  <c r="E2813" i="1"/>
  <c r="F2813" i="1" s="1"/>
  <c r="I2810" i="1" l="1"/>
  <c r="J2810" i="1" s="1"/>
  <c r="K2810" i="1" s="1"/>
  <c r="L2810" i="1" s="1"/>
  <c r="M2810" i="1" s="1"/>
  <c r="N2810" i="1" s="1"/>
  <c r="G2812" i="1"/>
  <c r="H2811" i="1"/>
  <c r="N2809" i="1"/>
  <c r="E2814" i="1"/>
  <c r="F2814" i="1" s="1"/>
  <c r="I2811" i="1" l="1"/>
  <c r="J2811" i="1" s="1"/>
  <c r="K2811" i="1" s="1"/>
  <c r="L2811" i="1" s="1"/>
  <c r="M2811" i="1" s="1"/>
  <c r="N2811" i="1" s="1"/>
  <c r="G2813" i="1"/>
  <c r="H2812" i="1"/>
  <c r="E2815" i="1"/>
  <c r="F2815" i="1" s="1"/>
  <c r="I2812" i="1" l="1"/>
  <c r="J2812" i="1" s="1"/>
  <c r="K2812" i="1" s="1"/>
  <c r="L2812" i="1" s="1"/>
  <c r="M2812" i="1" s="1"/>
  <c r="N2812" i="1" s="1"/>
  <c r="G2814" i="1"/>
  <c r="H2813" i="1"/>
  <c r="E2816" i="1"/>
  <c r="F2816" i="1" s="1"/>
  <c r="I2813" i="1" l="1"/>
  <c r="J2813" i="1" s="1"/>
  <c r="K2813" i="1" s="1"/>
  <c r="L2813" i="1" s="1"/>
  <c r="M2813" i="1" s="1"/>
  <c r="N2813" i="1" s="1"/>
  <c r="G2815" i="1"/>
  <c r="H2814" i="1"/>
  <c r="E2817" i="1"/>
  <c r="F2817" i="1" s="1"/>
  <c r="I2814" i="1" l="1"/>
  <c r="J2814" i="1" s="1"/>
  <c r="K2814" i="1" s="1"/>
  <c r="L2814" i="1" s="1"/>
  <c r="M2814" i="1" s="1"/>
  <c r="N2814" i="1" s="1"/>
  <c r="G2816" i="1"/>
  <c r="H2815" i="1"/>
  <c r="E2818" i="1"/>
  <c r="F2818" i="1" s="1"/>
  <c r="I2815" i="1" l="1"/>
  <c r="J2815" i="1" s="1"/>
  <c r="K2815" i="1" s="1"/>
  <c r="L2815" i="1" s="1"/>
  <c r="M2815" i="1" s="1"/>
  <c r="N2815" i="1" s="1"/>
  <c r="G2817" i="1"/>
  <c r="H2816" i="1"/>
  <c r="E2819" i="1"/>
  <c r="F2819" i="1" s="1"/>
  <c r="I2816" i="1" l="1"/>
  <c r="J2816" i="1" s="1"/>
  <c r="K2816" i="1" s="1"/>
  <c r="L2816" i="1" s="1"/>
  <c r="M2816" i="1" s="1"/>
  <c r="N2816" i="1" s="1"/>
  <c r="G2818" i="1"/>
  <c r="H2817" i="1"/>
  <c r="E2820" i="1"/>
  <c r="F2820" i="1" s="1"/>
  <c r="I2817" i="1" l="1"/>
  <c r="J2817" i="1" s="1"/>
  <c r="K2817" i="1" s="1"/>
  <c r="L2817" i="1" s="1"/>
  <c r="M2817" i="1" s="1"/>
  <c r="N2817" i="1" s="1"/>
  <c r="G2819" i="1"/>
  <c r="H2818" i="1"/>
  <c r="E2821" i="1"/>
  <c r="F2821" i="1" s="1"/>
  <c r="I2818" i="1" l="1"/>
  <c r="J2818" i="1" s="1"/>
  <c r="K2818" i="1" s="1"/>
  <c r="L2818" i="1" s="1"/>
  <c r="M2818" i="1" s="1"/>
  <c r="N2818" i="1" s="1"/>
  <c r="G2820" i="1"/>
  <c r="H2819" i="1"/>
  <c r="E2822" i="1"/>
  <c r="F2822" i="1" s="1"/>
  <c r="I2819" i="1" l="1"/>
  <c r="J2819" i="1" s="1"/>
  <c r="K2819" i="1" s="1"/>
  <c r="L2819" i="1" s="1"/>
  <c r="M2819" i="1" s="1"/>
  <c r="N2819" i="1" s="1"/>
  <c r="G2821" i="1"/>
  <c r="H2820" i="1"/>
  <c r="E2823" i="1"/>
  <c r="F2823" i="1" s="1"/>
  <c r="I2820" i="1" l="1"/>
  <c r="J2820" i="1" s="1"/>
  <c r="K2820" i="1" s="1"/>
  <c r="L2820" i="1" s="1"/>
  <c r="M2820" i="1" s="1"/>
  <c r="N2820" i="1" s="1"/>
  <c r="G2822" i="1"/>
  <c r="H2821" i="1"/>
  <c r="E2824" i="1"/>
  <c r="F2824" i="1" s="1"/>
  <c r="I2821" i="1" l="1"/>
  <c r="J2821" i="1" s="1"/>
  <c r="K2821" i="1" s="1"/>
  <c r="L2821" i="1" s="1"/>
  <c r="M2821" i="1" s="1"/>
  <c r="G2823" i="1"/>
  <c r="H2822" i="1"/>
  <c r="E2825" i="1"/>
  <c r="F2825" i="1" s="1"/>
  <c r="I2822" i="1" l="1"/>
  <c r="J2822" i="1" s="1"/>
  <c r="K2822" i="1" s="1"/>
  <c r="L2822" i="1" s="1"/>
  <c r="M2822" i="1" s="1"/>
  <c r="N2822" i="1" s="1"/>
  <c r="G2824" i="1"/>
  <c r="H2823" i="1"/>
  <c r="N2821" i="1"/>
  <c r="E2826" i="1"/>
  <c r="F2826" i="1" s="1"/>
  <c r="I2823" i="1" l="1"/>
  <c r="J2823" i="1" s="1"/>
  <c r="K2823" i="1" s="1"/>
  <c r="L2823" i="1" s="1"/>
  <c r="M2823" i="1" s="1"/>
  <c r="N2823" i="1" s="1"/>
  <c r="G2825" i="1"/>
  <c r="H2824" i="1"/>
  <c r="E2827" i="1"/>
  <c r="F2827" i="1" s="1"/>
  <c r="I2824" i="1" l="1"/>
  <c r="J2824" i="1" s="1"/>
  <c r="K2824" i="1" s="1"/>
  <c r="L2824" i="1" s="1"/>
  <c r="M2824" i="1" s="1"/>
  <c r="N2824" i="1" s="1"/>
  <c r="G2826" i="1"/>
  <c r="H2825" i="1"/>
  <c r="E2828" i="1"/>
  <c r="F2828" i="1" s="1"/>
  <c r="I2825" i="1" l="1"/>
  <c r="J2825" i="1" s="1"/>
  <c r="K2825" i="1" s="1"/>
  <c r="L2825" i="1" s="1"/>
  <c r="M2825" i="1" s="1"/>
  <c r="N2825" i="1" s="1"/>
  <c r="G2827" i="1"/>
  <c r="H2826" i="1"/>
  <c r="E2829" i="1"/>
  <c r="F2829" i="1" s="1"/>
  <c r="I2826" i="1" l="1"/>
  <c r="J2826" i="1" s="1"/>
  <c r="K2826" i="1" s="1"/>
  <c r="L2826" i="1" s="1"/>
  <c r="M2826" i="1" s="1"/>
  <c r="N2826" i="1" s="1"/>
  <c r="G2828" i="1"/>
  <c r="H2827" i="1"/>
  <c r="E2830" i="1"/>
  <c r="F2830" i="1" s="1"/>
  <c r="I2827" i="1" l="1"/>
  <c r="J2827" i="1" s="1"/>
  <c r="K2827" i="1" s="1"/>
  <c r="L2827" i="1" s="1"/>
  <c r="M2827" i="1" s="1"/>
  <c r="N2827" i="1" s="1"/>
  <c r="G2829" i="1"/>
  <c r="H2828" i="1"/>
  <c r="E2831" i="1"/>
  <c r="F2831" i="1" s="1"/>
  <c r="I2828" i="1" l="1"/>
  <c r="J2828" i="1" s="1"/>
  <c r="K2828" i="1" s="1"/>
  <c r="L2828" i="1" s="1"/>
  <c r="M2828" i="1" s="1"/>
  <c r="N2828" i="1" s="1"/>
  <c r="G2830" i="1"/>
  <c r="H2829" i="1"/>
  <c r="E2832" i="1"/>
  <c r="F2832" i="1" s="1"/>
  <c r="I2829" i="1" l="1"/>
  <c r="J2829" i="1" s="1"/>
  <c r="K2829" i="1" s="1"/>
  <c r="L2829" i="1" s="1"/>
  <c r="M2829" i="1" s="1"/>
  <c r="N2829" i="1" s="1"/>
  <c r="G2831" i="1"/>
  <c r="H2830" i="1"/>
  <c r="E2833" i="1"/>
  <c r="F2833" i="1" s="1"/>
  <c r="I2830" i="1" l="1"/>
  <c r="J2830" i="1" s="1"/>
  <c r="K2830" i="1" s="1"/>
  <c r="L2830" i="1" s="1"/>
  <c r="M2830" i="1" s="1"/>
  <c r="N2830" i="1" s="1"/>
  <c r="G2832" i="1"/>
  <c r="H2831" i="1"/>
  <c r="E2834" i="1"/>
  <c r="F2834" i="1" s="1"/>
  <c r="I2831" i="1" l="1"/>
  <c r="J2831" i="1" s="1"/>
  <c r="K2831" i="1" s="1"/>
  <c r="L2831" i="1" s="1"/>
  <c r="M2831" i="1" s="1"/>
  <c r="N2831" i="1" s="1"/>
  <c r="G2833" i="1"/>
  <c r="H2832" i="1"/>
  <c r="E2835" i="1"/>
  <c r="F2835" i="1" s="1"/>
  <c r="I2832" i="1" l="1"/>
  <c r="J2832" i="1" s="1"/>
  <c r="K2832" i="1" s="1"/>
  <c r="L2832" i="1" s="1"/>
  <c r="M2832" i="1" s="1"/>
  <c r="N2832" i="1" s="1"/>
  <c r="G2834" i="1"/>
  <c r="H2833" i="1"/>
  <c r="E2836" i="1"/>
  <c r="F2836" i="1" s="1"/>
  <c r="I2833" i="1" l="1"/>
  <c r="J2833" i="1" s="1"/>
  <c r="K2833" i="1" s="1"/>
  <c r="L2833" i="1" s="1"/>
  <c r="M2833" i="1" s="1"/>
  <c r="N2833" i="1" s="1"/>
  <c r="G2835" i="1"/>
  <c r="H2834" i="1"/>
  <c r="E2837" i="1"/>
  <c r="F2837" i="1" s="1"/>
  <c r="I2834" i="1" l="1"/>
  <c r="J2834" i="1" s="1"/>
  <c r="K2834" i="1" s="1"/>
  <c r="L2834" i="1" s="1"/>
  <c r="M2834" i="1" s="1"/>
  <c r="N2834" i="1" s="1"/>
  <c r="G2836" i="1"/>
  <c r="H2835" i="1"/>
  <c r="E2838" i="1"/>
  <c r="F2838" i="1" s="1"/>
  <c r="I2835" i="1" l="1"/>
  <c r="J2835" i="1" s="1"/>
  <c r="K2835" i="1" s="1"/>
  <c r="L2835" i="1" s="1"/>
  <c r="M2835" i="1" s="1"/>
  <c r="N2835" i="1" s="1"/>
  <c r="G2837" i="1"/>
  <c r="H2836" i="1"/>
  <c r="E2839" i="1"/>
  <c r="F2839" i="1" s="1"/>
  <c r="I2836" i="1" l="1"/>
  <c r="J2836" i="1" s="1"/>
  <c r="K2836" i="1" s="1"/>
  <c r="L2836" i="1" s="1"/>
  <c r="M2836" i="1" s="1"/>
  <c r="G2838" i="1"/>
  <c r="H2837" i="1"/>
  <c r="E2840" i="1"/>
  <c r="F2840" i="1" s="1"/>
  <c r="I2837" i="1" l="1"/>
  <c r="J2837" i="1" s="1"/>
  <c r="K2837" i="1" s="1"/>
  <c r="L2837" i="1" s="1"/>
  <c r="M2837" i="1" s="1"/>
  <c r="G2839" i="1"/>
  <c r="H2838" i="1"/>
  <c r="N2836" i="1"/>
  <c r="E2841" i="1"/>
  <c r="F2841" i="1" s="1"/>
  <c r="I2838" i="1" l="1"/>
  <c r="J2838" i="1" s="1"/>
  <c r="K2838" i="1" s="1"/>
  <c r="L2838" i="1" s="1"/>
  <c r="M2838" i="1" s="1"/>
  <c r="G2840" i="1"/>
  <c r="H2839" i="1"/>
  <c r="N2837" i="1"/>
  <c r="E2842" i="1"/>
  <c r="F2842" i="1" s="1"/>
  <c r="I2839" i="1" l="1"/>
  <c r="J2839" i="1" s="1"/>
  <c r="K2839" i="1" s="1"/>
  <c r="L2839" i="1" s="1"/>
  <c r="M2839" i="1" s="1"/>
  <c r="G2841" i="1"/>
  <c r="H2840" i="1"/>
  <c r="N2838" i="1"/>
  <c r="E2843" i="1"/>
  <c r="F2843" i="1" s="1"/>
  <c r="I2840" i="1" l="1"/>
  <c r="J2840" i="1" s="1"/>
  <c r="K2840" i="1" s="1"/>
  <c r="L2840" i="1" s="1"/>
  <c r="M2840" i="1" s="1"/>
  <c r="N2840" i="1" s="1"/>
  <c r="G2842" i="1"/>
  <c r="H2841" i="1"/>
  <c r="N2839" i="1"/>
  <c r="E2844" i="1"/>
  <c r="F2844" i="1" s="1"/>
  <c r="I2841" i="1" l="1"/>
  <c r="J2841" i="1" s="1"/>
  <c r="K2841" i="1" s="1"/>
  <c r="L2841" i="1" s="1"/>
  <c r="M2841" i="1" s="1"/>
  <c r="N2841" i="1" s="1"/>
  <c r="G2843" i="1"/>
  <c r="H2842" i="1"/>
  <c r="E2845" i="1"/>
  <c r="F2845" i="1" s="1"/>
  <c r="I2842" i="1" l="1"/>
  <c r="J2842" i="1" s="1"/>
  <c r="K2842" i="1" s="1"/>
  <c r="L2842" i="1" s="1"/>
  <c r="M2842" i="1" s="1"/>
  <c r="G2844" i="1"/>
  <c r="H2843" i="1"/>
  <c r="E2846" i="1"/>
  <c r="F2846" i="1" s="1"/>
  <c r="I2843" i="1" l="1"/>
  <c r="J2843" i="1" s="1"/>
  <c r="K2843" i="1" s="1"/>
  <c r="L2843" i="1" s="1"/>
  <c r="M2843" i="1" s="1"/>
  <c r="N2843" i="1" s="1"/>
  <c r="G2845" i="1"/>
  <c r="H2844" i="1"/>
  <c r="N2842" i="1"/>
  <c r="E2847" i="1"/>
  <c r="F2847" i="1" s="1"/>
  <c r="I2844" i="1" l="1"/>
  <c r="J2844" i="1" s="1"/>
  <c r="K2844" i="1" s="1"/>
  <c r="L2844" i="1" s="1"/>
  <c r="M2844" i="1" s="1"/>
  <c r="N2844" i="1" s="1"/>
  <c r="G2846" i="1"/>
  <c r="H2845" i="1"/>
  <c r="E2848" i="1"/>
  <c r="F2848" i="1" s="1"/>
  <c r="I2845" i="1" l="1"/>
  <c r="J2845" i="1" s="1"/>
  <c r="K2845" i="1" s="1"/>
  <c r="L2845" i="1" s="1"/>
  <c r="M2845" i="1" s="1"/>
  <c r="N2845" i="1" s="1"/>
  <c r="G2847" i="1"/>
  <c r="H2846" i="1"/>
  <c r="E2849" i="1"/>
  <c r="F2849" i="1" s="1"/>
  <c r="I2846" i="1" l="1"/>
  <c r="J2846" i="1" s="1"/>
  <c r="K2846" i="1" s="1"/>
  <c r="L2846" i="1" s="1"/>
  <c r="M2846" i="1" s="1"/>
  <c r="G2848" i="1"/>
  <c r="H2847" i="1"/>
  <c r="E2850" i="1"/>
  <c r="F2850" i="1" s="1"/>
  <c r="I2847" i="1" l="1"/>
  <c r="J2847" i="1" s="1"/>
  <c r="K2847" i="1" s="1"/>
  <c r="L2847" i="1" s="1"/>
  <c r="M2847" i="1" s="1"/>
  <c r="N2847" i="1" s="1"/>
  <c r="G2849" i="1"/>
  <c r="H2848" i="1"/>
  <c r="N2846" i="1"/>
  <c r="E2851" i="1"/>
  <c r="F2851" i="1" s="1"/>
  <c r="I2848" i="1" l="1"/>
  <c r="J2848" i="1" s="1"/>
  <c r="K2848" i="1" s="1"/>
  <c r="L2848" i="1" s="1"/>
  <c r="M2848" i="1" s="1"/>
  <c r="N2848" i="1" s="1"/>
  <c r="G2850" i="1"/>
  <c r="H2849" i="1"/>
  <c r="E2852" i="1"/>
  <c r="F2852" i="1" s="1"/>
  <c r="I2849" i="1" l="1"/>
  <c r="J2849" i="1" s="1"/>
  <c r="K2849" i="1" s="1"/>
  <c r="L2849" i="1" s="1"/>
  <c r="M2849" i="1" s="1"/>
  <c r="N2849" i="1" s="1"/>
  <c r="G2851" i="1"/>
  <c r="H2850" i="1"/>
  <c r="E2853" i="1"/>
  <c r="F2853" i="1" s="1"/>
  <c r="I2850" i="1" l="1"/>
  <c r="J2850" i="1" s="1"/>
  <c r="K2850" i="1" s="1"/>
  <c r="L2850" i="1" s="1"/>
  <c r="M2850" i="1" s="1"/>
  <c r="N2850" i="1" s="1"/>
  <c r="G2852" i="1"/>
  <c r="H2851" i="1"/>
  <c r="E2854" i="1"/>
  <c r="F2854" i="1" s="1"/>
  <c r="I2851" i="1" l="1"/>
  <c r="J2851" i="1" s="1"/>
  <c r="K2851" i="1" s="1"/>
  <c r="L2851" i="1" s="1"/>
  <c r="M2851" i="1" s="1"/>
  <c r="N2851" i="1" s="1"/>
  <c r="G2853" i="1"/>
  <c r="H2852" i="1"/>
  <c r="E2855" i="1"/>
  <c r="F2855" i="1" s="1"/>
  <c r="I2852" i="1" l="1"/>
  <c r="J2852" i="1" s="1"/>
  <c r="K2852" i="1" s="1"/>
  <c r="L2852" i="1" s="1"/>
  <c r="M2852" i="1" s="1"/>
  <c r="N2852" i="1" s="1"/>
  <c r="G2854" i="1"/>
  <c r="H2853" i="1"/>
  <c r="E2856" i="1"/>
  <c r="F2856" i="1" s="1"/>
  <c r="I2853" i="1" l="1"/>
  <c r="J2853" i="1" s="1"/>
  <c r="K2853" i="1" s="1"/>
  <c r="L2853" i="1" s="1"/>
  <c r="M2853" i="1" s="1"/>
  <c r="N2853" i="1" s="1"/>
  <c r="G2855" i="1"/>
  <c r="H2854" i="1"/>
  <c r="E2857" i="1"/>
  <c r="F2857" i="1" s="1"/>
  <c r="I2854" i="1" l="1"/>
  <c r="J2854" i="1" s="1"/>
  <c r="K2854" i="1" s="1"/>
  <c r="L2854" i="1" s="1"/>
  <c r="M2854" i="1" s="1"/>
  <c r="N2854" i="1" s="1"/>
  <c r="G2856" i="1"/>
  <c r="H2855" i="1"/>
  <c r="E2858" i="1"/>
  <c r="F2858" i="1" s="1"/>
  <c r="I2855" i="1" l="1"/>
  <c r="J2855" i="1" s="1"/>
  <c r="K2855" i="1" s="1"/>
  <c r="L2855" i="1" s="1"/>
  <c r="M2855" i="1" s="1"/>
  <c r="G2857" i="1"/>
  <c r="H2856" i="1"/>
  <c r="E2859" i="1"/>
  <c r="F2859" i="1" s="1"/>
  <c r="I2856" i="1" l="1"/>
  <c r="J2856" i="1" s="1"/>
  <c r="K2856" i="1" s="1"/>
  <c r="L2856" i="1" s="1"/>
  <c r="M2856" i="1" s="1"/>
  <c r="G2858" i="1"/>
  <c r="H2857" i="1"/>
  <c r="N2855" i="1"/>
  <c r="E2860" i="1"/>
  <c r="F2860" i="1" s="1"/>
  <c r="I2857" i="1" l="1"/>
  <c r="J2857" i="1" s="1"/>
  <c r="K2857" i="1" s="1"/>
  <c r="L2857" i="1" s="1"/>
  <c r="M2857" i="1" s="1"/>
  <c r="N2857" i="1" s="1"/>
  <c r="G2859" i="1"/>
  <c r="H2858" i="1"/>
  <c r="N2856" i="1"/>
  <c r="E2861" i="1"/>
  <c r="F2861" i="1" s="1"/>
  <c r="I2858" i="1" l="1"/>
  <c r="J2858" i="1" s="1"/>
  <c r="K2858" i="1" s="1"/>
  <c r="L2858" i="1" s="1"/>
  <c r="M2858" i="1" s="1"/>
  <c r="N2858" i="1" s="1"/>
  <c r="G2860" i="1"/>
  <c r="H2859" i="1"/>
  <c r="E2862" i="1"/>
  <c r="F2862" i="1" s="1"/>
  <c r="I2859" i="1" l="1"/>
  <c r="J2859" i="1" s="1"/>
  <c r="K2859" i="1" s="1"/>
  <c r="L2859" i="1" s="1"/>
  <c r="M2859" i="1" s="1"/>
  <c r="G2861" i="1"/>
  <c r="H2860" i="1"/>
  <c r="E2863" i="1"/>
  <c r="F2863" i="1" s="1"/>
  <c r="I2860" i="1" l="1"/>
  <c r="J2860" i="1" s="1"/>
  <c r="K2860" i="1" s="1"/>
  <c r="L2860" i="1" s="1"/>
  <c r="M2860" i="1" s="1"/>
  <c r="N2860" i="1" s="1"/>
  <c r="G2862" i="1"/>
  <c r="H2861" i="1"/>
  <c r="N2859" i="1"/>
  <c r="E2864" i="1"/>
  <c r="F2864" i="1" s="1"/>
  <c r="I2861" i="1" l="1"/>
  <c r="J2861" i="1" s="1"/>
  <c r="K2861" i="1" s="1"/>
  <c r="L2861" i="1" s="1"/>
  <c r="M2861" i="1" s="1"/>
  <c r="N2861" i="1" s="1"/>
  <c r="G2863" i="1"/>
  <c r="H2862" i="1"/>
  <c r="E2865" i="1"/>
  <c r="F2865" i="1" s="1"/>
  <c r="I2862" i="1" l="1"/>
  <c r="J2862" i="1" s="1"/>
  <c r="K2862" i="1" s="1"/>
  <c r="L2862" i="1" s="1"/>
  <c r="M2862" i="1" s="1"/>
  <c r="N2862" i="1" s="1"/>
  <c r="G2864" i="1"/>
  <c r="H2863" i="1"/>
  <c r="E2866" i="1"/>
  <c r="F2866" i="1" s="1"/>
  <c r="I2863" i="1" l="1"/>
  <c r="J2863" i="1" s="1"/>
  <c r="K2863" i="1" s="1"/>
  <c r="L2863" i="1" s="1"/>
  <c r="M2863" i="1" s="1"/>
  <c r="N2863" i="1" s="1"/>
  <c r="G2865" i="1"/>
  <c r="H2864" i="1"/>
  <c r="E2867" i="1"/>
  <c r="F2867" i="1" s="1"/>
  <c r="I2864" i="1" l="1"/>
  <c r="J2864" i="1" s="1"/>
  <c r="K2864" i="1" s="1"/>
  <c r="L2864" i="1" s="1"/>
  <c r="M2864" i="1" s="1"/>
  <c r="G2866" i="1"/>
  <c r="H2865" i="1"/>
  <c r="E2868" i="1"/>
  <c r="F2868" i="1" s="1"/>
  <c r="I2865" i="1" l="1"/>
  <c r="J2865" i="1" s="1"/>
  <c r="K2865" i="1" s="1"/>
  <c r="L2865" i="1" s="1"/>
  <c r="M2865" i="1" s="1"/>
  <c r="G2867" i="1"/>
  <c r="H2866" i="1"/>
  <c r="N2864" i="1"/>
  <c r="E2869" i="1"/>
  <c r="F2869" i="1" s="1"/>
  <c r="I2866" i="1" l="1"/>
  <c r="J2866" i="1" s="1"/>
  <c r="K2866" i="1" s="1"/>
  <c r="L2866" i="1" s="1"/>
  <c r="M2866" i="1" s="1"/>
  <c r="N2866" i="1" s="1"/>
  <c r="G2868" i="1"/>
  <c r="H2867" i="1"/>
  <c r="N2865" i="1"/>
  <c r="E2870" i="1"/>
  <c r="F2870" i="1" s="1"/>
  <c r="I2867" i="1" l="1"/>
  <c r="J2867" i="1" s="1"/>
  <c r="K2867" i="1" s="1"/>
  <c r="L2867" i="1" s="1"/>
  <c r="M2867" i="1" s="1"/>
  <c r="G2869" i="1"/>
  <c r="H2868" i="1"/>
  <c r="E2871" i="1"/>
  <c r="F2871" i="1" s="1"/>
  <c r="I2868" i="1" l="1"/>
  <c r="J2868" i="1" s="1"/>
  <c r="K2868" i="1" s="1"/>
  <c r="L2868" i="1" s="1"/>
  <c r="M2868" i="1" s="1"/>
  <c r="N2868" i="1" s="1"/>
  <c r="G2870" i="1"/>
  <c r="H2869" i="1"/>
  <c r="N2867" i="1"/>
  <c r="E2872" i="1"/>
  <c r="F2872" i="1" s="1"/>
  <c r="I2869" i="1" l="1"/>
  <c r="J2869" i="1" s="1"/>
  <c r="K2869" i="1" s="1"/>
  <c r="L2869" i="1" s="1"/>
  <c r="M2869" i="1" s="1"/>
  <c r="G2871" i="1"/>
  <c r="H2870" i="1"/>
  <c r="E2873" i="1"/>
  <c r="F2873" i="1" s="1"/>
  <c r="I2870" i="1" l="1"/>
  <c r="J2870" i="1" s="1"/>
  <c r="K2870" i="1" s="1"/>
  <c r="L2870" i="1" s="1"/>
  <c r="M2870" i="1" s="1"/>
  <c r="N2870" i="1" s="1"/>
  <c r="G2872" i="1"/>
  <c r="H2871" i="1"/>
  <c r="N2869" i="1"/>
  <c r="E2874" i="1"/>
  <c r="F2874" i="1" s="1"/>
  <c r="I2871" i="1" l="1"/>
  <c r="J2871" i="1" s="1"/>
  <c r="K2871" i="1" s="1"/>
  <c r="L2871" i="1" s="1"/>
  <c r="M2871" i="1" s="1"/>
  <c r="G2873" i="1"/>
  <c r="H2872" i="1"/>
  <c r="E2875" i="1"/>
  <c r="F2875" i="1" s="1"/>
  <c r="I2872" i="1" l="1"/>
  <c r="J2872" i="1" s="1"/>
  <c r="K2872" i="1" s="1"/>
  <c r="L2872" i="1" s="1"/>
  <c r="M2872" i="1" s="1"/>
  <c r="N2872" i="1" s="1"/>
  <c r="G2874" i="1"/>
  <c r="H2873" i="1"/>
  <c r="N2871" i="1"/>
  <c r="E2876" i="1"/>
  <c r="F2876" i="1" s="1"/>
  <c r="I2873" i="1" l="1"/>
  <c r="J2873" i="1" s="1"/>
  <c r="K2873" i="1" s="1"/>
  <c r="L2873" i="1" s="1"/>
  <c r="M2873" i="1" s="1"/>
  <c r="N2873" i="1" s="1"/>
  <c r="G2875" i="1"/>
  <c r="H2874" i="1"/>
  <c r="E2877" i="1"/>
  <c r="F2877" i="1" s="1"/>
  <c r="I2874" i="1" l="1"/>
  <c r="J2874" i="1" s="1"/>
  <c r="K2874" i="1" s="1"/>
  <c r="L2874" i="1" s="1"/>
  <c r="M2874" i="1" s="1"/>
  <c r="N2874" i="1" s="1"/>
  <c r="G2876" i="1"/>
  <c r="H2875" i="1"/>
  <c r="E2878" i="1"/>
  <c r="F2878" i="1" s="1"/>
  <c r="I2875" i="1" l="1"/>
  <c r="J2875" i="1" s="1"/>
  <c r="K2875" i="1" s="1"/>
  <c r="L2875" i="1" s="1"/>
  <c r="M2875" i="1" s="1"/>
  <c r="N2875" i="1" s="1"/>
  <c r="G2877" i="1"/>
  <c r="H2876" i="1"/>
  <c r="E2879" i="1"/>
  <c r="F2879" i="1" s="1"/>
  <c r="I2876" i="1" l="1"/>
  <c r="J2876" i="1" s="1"/>
  <c r="K2876" i="1" s="1"/>
  <c r="L2876" i="1" s="1"/>
  <c r="M2876" i="1" s="1"/>
  <c r="N2876" i="1" s="1"/>
  <c r="G2878" i="1"/>
  <c r="H2877" i="1"/>
  <c r="E2880" i="1"/>
  <c r="F2880" i="1" s="1"/>
  <c r="I2877" i="1" l="1"/>
  <c r="J2877" i="1" s="1"/>
  <c r="K2877" i="1" s="1"/>
  <c r="L2877" i="1" s="1"/>
  <c r="M2877" i="1" s="1"/>
  <c r="G2879" i="1"/>
  <c r="H2878" i="1"/>
  <c r="E2881" i="1"/>
  <c r="F2881" i="1" s="1"/>
  <c r="I2878" i="1" l="1"/>
  <c r="J2878" i="1" s="1"/>
  <c r="K2878" i="1" s="1"/>
  <c r="L2878" i="1" s="1"/>
  <c r="M2878" i="1" s="1"/>
  <c r="G2880" i="1"/>
  <c r="H2879" i="1"/>
  <c r="N2877" i="1"/>
  <c r="E2882" i="1"/>
  <c r="F2882" i="1" s="1"/>
  <c r="I2879" i="1" l="1"/>
  <c r="J2879" i="1" s="1"/>
  <c r="K2879" i="1" s="1"/>
  <c r="L2879" i="1" s="1"/>
  <c r="M2879" i="1" s="1"/>
  <c r="N2879" i="1" s="1"/>
  <c r="G2881" i="1"/>
  <c r="H2880" i="1"/>
  <c r="N2878" i="1"/>
  <c r="E2883" i="1"/>
  <c r="F2883" i="1" s="1"/>
  <c r="I2880" i="1" l="1"/>
  <c r="J2880" i="1" s="1"/>
  <c r="K2880" i="1" s="1"/>
  <c r="L2880" i="1" s="1"/>
  <c r="M2880" i="1" s="1"/>
  <c r="G2882" i="1"/>
  <c r="H2881" i="1"/>
  <c r="E2884" i="1"/>
  <c r="F2884" i="1" s="1"/>
  <c r="I2881" i="1" l="1"/>
  <c r="J2881" i="1" s="1"/>
  <c r="K2881" i="1" s="1"/>
  <c r="L2881" i="1" s="1"/>
  <c r="M2881" i="1" s="1"/>
  <c r="N2881" i="1" s="1"/>
  <c r="G2883" i="1"/>
  <c r="H2882" i="1"/>
  <c r="N2880" i="1"/>
  <c r="E2885" i="1"/>
  <c r="F2885" i="1" s="1"/>
  <c r="I2882" i="1" l="1"/>
  <c r="J2882" i="1" s="1"/>
  <c r="K2882" i="1" s="1"/>
  <c r="L2882" i="1" s="1"/>
  <c r="M2882" i="1" s="1"/>
  <c r="N2882" i="1" s="1"/>
  <c r="G2884" i="1"/>
  <c r="H2883" i="1"/>
  <c r="E2886" i="1"/>
  <c r="F2886" i="1" s="1"/>
  <c r="I2883" i="1" l="1"/>
  <c r="J2883" i="1" s="1"/>
  <c r="K2883" i="1" s="1"/>
  <c r="L2883" i="1" s="1"/>
  <c r="M2883" i="1" s="1"/>
  <c r="G2885" i="1"/>
  <c r="H2884" i="1"/>
  <c r="E2887" i="1"/>
  <c r="F2887" i="1" s="1"/>
  <c r="I2884" i="1" l="1"/>
  <c r="J2884" i="1" s="1"/>
  <c r="K2884" i="1" s="1"/>
  <c r="L2884" i="1" s="1"/>
  <c r="M2884" i="1" s="1"/>
  <c r="N2884" i="1" s="1"/>
  <c r="G2886" i="1"/>
  <c r="H2885" i="1"/>
  <c r="N2883" i="1"/>
  <c r="E2888" i="1"/>
  <c r="F2888" i="1" s="1"/>
  <c r="I2885" i="1" l="1"/>
  <c r="J2885" i="1" s="1"/>
  <c r="K2885" i="1" s="1"/>
  <c r="L2885" i="1" s="1"/>
  <c r="M2885" i="1" s="1"/>
  <c r="N2885" i="1" s="1"/>
  <c r="G2887" i="1"/>
  <c r="H2886" i="1"/>
  <c r="E2889" i="1"/>
  <c r="F2889" i="1" s="1"/>
  <c r="I2886" i="1" l="1"/>
  <c r="J2886" i="1" s="1"/>
  <c r="K2886" i="1" s="1"/>
  <c r="L2886" i="1" s="1"/>
  <c r="M2886" i="1" s="1"/>
  <c r="N2886" i="1" s="1"/>
  <c r="G2888" i="1"/>
  <c r="H2887" i="1"/>
  <c r="E2890" i="1"/>
  <c r="F2890" i="1" s="1"/>
  <c r="I2887" i="1" l="1"/>
  <c r="J2887" i="1" s="1"/>
  <c r="K2887" i="1" s="1"/>
  <c r="L2887" i="1" s="1"/>
  <c r="M2887" i="1" s="1"/>
  <c r="N2887" i="1" s="1"/>
  <c r="G2889" i="1"/>
  <c r="H2888" i="1"/>
  <c r="E2891" i="1"/>
  <c r="F2891" i="1" s="1"/>
  <c r="I2888" i="1" l="1"/>
  <c r="J2888" i="1" s="1"/>
  <c r="K2888" i="1" s="1"/>
  <c r="L2888" i="1" s="1"/>
  <c r="M2888" i="1" s="1"/>
  <c r="N2888" i="1" s="1"/>
  <c r="G2890" i="1"/>
  <c r="H2889" i="1"/>
  <c r="I2889" i="1" s="1"/>
  <c r="J2889" i="1" l="1"/>
  <c r="K2889" i="1" s="1"/>
  <c r="L2889" i="1" s="1"/>
  <c r="M2889" i="1" s="1"/>
  <c r="G2891" i="1"/>
  <c r="H2891" i="1" s="1"/>
  <c r="H2890" i="1"/>
  <c r="I2890" i="1" l="1"/>
  <c r="J2890" i="1" s="1"/>
  <c r="I2891" i="1"/>
  <c r="J2891" i="1" s="1"/>
  <c r="N2889" i="1"/>
  <c r="K2891" i="1" l="1"/>
  <c r="Q19" i="2" s="1"/>
  <c r="K2890" i="1"/>
  <c r="L2890" i="1" s="1"/>
  <c r="M2890" i="1" s="1"/>
  <c r="N2890" i="1" s="1"/>
  <c r="P19" i="2"/>
  <c r="L2891" i="1" l="1"/>
  <c r="M2891" i="1" s="1"/>
  <c r="N2891" i="1" s="1"/>
  <c r="O19" i="2"/>
  <c r="C14" i="2"/>
  <c r="O17" i="2" l="1"/>
  <c r="O15" i="2"/>
  <c r="O16" i="2" s="1"/>
  <c r="O18" i="2" s="1"/>
  <c r="O14" i="2"/>
  <c r="P17" i="2"/>
  <c r="P14" i="2"/>
  <c r="P15" i="2"/>
  <c r="P16" i="2" s="1"/>
  <c r="P18" i="2" s="1"/>
  <c r="Q17" i="2"/>
  <c r="Q15" i="2"/>
  <c r="Q16" i="2" s="1"/>
  <c r="Q18" i="2" s="1"/>
  <c r="Q14" i="2"/>
</calcChain>
</file>

<file path=xl/sharedStrings.xml><?xml version="1.0" encoding="utf-8"?>
<sst xmlns="http://schemas.openxmlformats.org/spreadsheetml/2006/main" count="48" uniqueCount="47">
  <si>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</si>
  <si>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</si>
  <si>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</si>
  <si>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</si>
  <si>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</si>
  <si>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</si>
  <si>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</si>
  <si>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</si>
  <si>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</si>
  <si>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</si>
  <si>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</si>
  <si>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</si>
  <si>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</si>
  <si>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</si>
  <si>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EMA1</t>
    <phoneticPr fontId="18" type="noConversion"/>
  </si>
  <si>
    <t>EMA2</t>
    <phoneticPr fontId="18" type="noConversion"/>
  </si>
  <si>
    <t>佣金及印花税</t>
    <phoneticPr fontId="18" type="noConversion"/>
  </si>
  <si>
    <t>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</si>
  <si>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</si>
  <si>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</si>
  <si>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</si>
  <si>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</si>
  <si>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</si>
  <si>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</si>
  <si>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TR</t>
    <phoneticPr fontId="18" type="noConversion"/>
  </si>
  <si>
    <t>TRIX</t>
    <phoneticPr fontId="18" type="noConversion"/>
  </si>
  <si>
    <t>Matrix</t>
    <phoneticPr fontId="18" type="noConversion"/>
  </si>
  <si>
    <t>9/15</t>
  </si>
  <si>
    <t>9/15</t>
    <phoneticPr fontId="18" type="noConversion"/>
  </si>
  <si>
    <t>12/15</t>
  </si>
  <si>
    <t>12/15</t>
    <phoneticPr fontId="18" type="noConversion"/>
  </si>
  <si>
    <t>15/15</t>
  </si>
  <si>
    <t>15/15</t>
    <phoneticPr fontId="18" type="noConversion"/>
  </si>
  <si>
    <t>9/20</t>
  </si>
  <si>
    <t>9/20</t>
    <phoneticPr fontId="18" type="noConversion"/>
  </si>
  <si>
    <t>12/20</t>
  </si>
  <si>
    <t>12/20</t>
    <phoneticPr fontId="18" type="noConversion"/>
  </si>
  <si>
    <t>15/20</t>
  </si>
  <si>
    <t>15/20</t>
    <phoneticPr fontId="18" type="noConversion"/>
  </si>
  <si>
    <t>9/25</t>
  </si>
  <si>
    <t>9/25</t>
    <phoneticPr fontId="18" type="noConversion"/>
  </si>
  <si>
    <t>12/25</t>
  </si>
  <si>
    <t>12/25</t>
    <phoneticPr fontId="18" type="noConversion"/>
  </si>
  <si>
    <t>15/25</t>
  </si>
  <si>
    <t>15/25</t>
    <phoneticPr fontId="18" type="noConversion"/>
  </si>
  <si>
    <t>N</t>
    <phoneticPr fontId="18" type="noConversion"/>
  </si>
  <si>
    <t>M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</si>
</sst>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177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2" fontId="0" fillId="34" borderId="0" xfId="0" applyNumberFormat="1" applyFill="1">
      <alignment vertical="center"/>
    </xf>
    <xf numFmtId="58" fontId="0" fillId="0" borderId="10" xfId="0" quotePrefix="1" applyNumberFormat="1" applyBorder="1" applyAlignment="1">
      <alignment horizontal="center" vertical="center" wrapText="1"/>
    </xf>
    <xf numFmtId="0" fontId="0" fillId="0" borderId="10" xfId="0" quotePrefix="1" applyNumberFormat="1" applyBorder="1" applyAlignment="1">
      <alignment horizontal="center" vertical="center" wrapText="1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2"/>
  <sheetViews>
    <sheetView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E5" sqref="E5"/>
    </sheetView>
  </sheetViews>
  <sheetFormatPr defaultRowHeight="13.5" x14ac:dyDescent="0.15"/>
  <cols>
    <col min="1" max="1" width="13.625" style="1" customWidth="1"/>
    <col min="2" max="2" width="9.5" style="2" bestFit="1" customWidth="1"/>
    <col min="3" max="4" width="9.5" style="2" customWidth="1"/>
    <col min="8" max="8" width="8.5" style="11" customWidth="1"/>
    <col min="9" max="9" width="9.5" style="3" bestFit="1" customWidth="1"/>
    <col min="12" max="12" width="9" style="3"/>
    <col min="13" max="13" width="9" style="2"/>
    <col min="14" max="14" width="9.5" style="2" customWidth="1"/>
  </cols>
  <sheetData>
    <row r="1" spans="1:14" x14ac:dyDescent="0.15">
      <c r="A1" s="1" t="s">
        <v>0</v>
      </c>
      <c r="B1" s="2" t="s">
        <v>1</v>
      </c>
      <c r="C1" s="2" t="s">
        <v>10</v>
      </c>
      <c r="D1" s="2" t="s">
        <v>5</v>
      </c>
      <c r="E1" s="4" t="s">
        <v>14</v>
      </c>
      <c r="F1" s="4" t="s">
        <v>15</v>
      </c>
      <c r="G1" s="4" t="s">
        <v>24</v>
      </c>
      <c r="H1" s="11" t="s">
        <v>25</v>
      </c>
      <c r="I1" s="3" t="s">
        <v>26</v>
      </c>
      <c r="J1" s="2"/>
      <c r="K1" s="2" t="s">
        <v>12</v>
      </c>
      <c r="L1" s="3" t="s">
        <v>7</v>
      </c>
      <c r="M1" s="2" t="s">
        <v>8</v>
      </c>
      <c r="N1" s="2" t="s">
        <v>5</v>
      </c>
    </row>
    <row r="2" spans="1:14" x14ac:dyDescent="0.15">
      <c r="A2" s="1">
        <v>38356</v>
      </c>
      <c r="B2" s="2">
        <v>982.79</v>
      </c>
      <c r="E2" s="4">
        <f>B2</f>
        <v>982.79</v>
      </c>
      <c r="F2" s="4">
        <f>E2</f>
        <v>982.79</v>
      </c>
      <c r="G2" s="4">
        <f>F2</f>
        <v>982.79</v>
      </c>
      <c r="H2" s="3">
        <v>0</v>
      </c>
      <c r="I2" s="3">
        <v>0</v>
      </c>
      <c r="J2" s="4" t="s">
        <v>17</v>
      </c>
      <c r="M2" s="2">
        <v>1</v>
      </c>
    </row>
    <row r="3" spans="1:14" x14ac:dyDescent="0.15">
      <c r="A3" s="1">
        <v>38357</v>
      </c>
      <c r="B3" s="2">
        <v>992.56</v>
      </c>
      <c r="C3" s="3">
        <f>B3/B2-1</f>
        <v>9.9410860916371302E-3</v>
      </c>
      <c r="D3" s="3">
        <f>1-B3/MAX(B$2:B3)</f>
        <v>0</v>
      </c>
      <c r="E3" s="4">
        <f>E2*(计算结果!B$18-1)/(计算结果!B$18+1)+B3*2/(计算结果!B$18+1)</f>
        <v>984.2930769230768</v>
      </c>
      <c r="F3" s="4">
        <f>F2*(计算结果!B$18-1)/(计算结果!B$18+1)+E3*2/(计算结果!B$18+1)</f>
        <v>983.02124260355015</v>
      </c>
      <c r="G3" s="4">
        <f>G2*(计算结果!B$18-1)/(计算结果!B$18+1)+F3*2/(计算结果!B$18+1)</f>
        <v>982.82557578516139</v>
      </c>
      <c r="H3" s="3">
        <f>(G3-G2)/G2*100</f>
        <v>3.6198765922961285E-3</v>
      </c>
      <c r="I3" s="3">
        <f ca="1">IFERROR(AVERAGE(OFFSET(H3,0,0,-计算结果!B$19,1)),AVERAGE(OFFSET(H3,0,0,-ROW(),1)))</f>
        <v>1.8099382961480643E-3</v>
      </c>
      <c r="J3" s="20" t="str">
        <f t="shared" ref="J3:J66" ca="1" si="0">IF(H3&gt;I3,"买","卖")</f>
        <v>买</v>
      </c>
      <c r="K3" s="4"/>
      <c r="L3" s="3">
        <f>IF(J2="买",B3/B2-1,"")</f>
        <v>9.9410860916371302E-3</v>
      </c>
      <c r="M3" s="2">
        <f>IFERROR(M2*(1+L3),M2)</f>
        <v>1.0099410860916371</v>
      </c>
      <c r="N3" s="3">
        <f>1-M3/MAX(M$2:M3)</f>
        <v>0</v>
      </c>
    </row>
    <row r="4" spans="1:14" x14ac:dyDescent="0.15">
      <c r="A4" s="1">
        <v>38358</v>
      </c>
      <c r="B4" s="2">
        <v>983.17</v>
      </c>
      <c r="C4" s="3">
        <f t="shared" ref="C4:C67" si="1">B4/B3-1</f>
        <v>-9.4603852663818211E-3</v>
      </c>
      <c r="D4" s="3">
        <f>1-B4/MAX(B$2:B4)</f>
        <v>9.4603852663818211E-3</v>
      </c>
      <c r="E4" s="4">
        <f>E3*(计算结果!B$18-1)/(计算结果!B$18+1)+B4*2/(计算结果!B$18+1)</f>
        <v>984.12029585798803</v>
      </c>
      <c r="F4" s="4">
        <f>F3*(计算结果!B$18-1)/(计算结果!B$18+1)+E4*2/(计算结果!B$18+1)</f>
        <v>983.19032771961758</v>
      </c>
      <c r="G4" s="4">
        <f>G3*(计算结果!B$18-1)/(计算结果!B$18+1)+F4*2/(计算结果!B$18+1)</f>
        <v>982.88169146738539</v>
      </c>
      <c r="H4" s="3">
        <f t="shared" ref="H4:H67" si="2">(G4-G3)/G3*100</f>
        <v>5.7096277922126576E-3</v>
      </c>
      <c r="I4" s="3">
        <f ca="1">IFERROR(AVERAGE(OFFSET(H4,0,0,-计算结果!B$19,1)),AVERAGE(OFFSET(H4,0,0,-ROW(),1)))</f>
        <v>3.109834794836262E-3</v>
      </c>
      <c r="J4" s="20" t="str">
        <f t="shared" ca="1" si="0"/>
        <v>买</v>
      </c>
      <c r="K4" s="4" t="str">
        <f ca="1">IF(J3&lt;&gt;J4,1,"")</f>
        <v/>
      </c>
      <c r="L4" s="3">
        <f ca="1">IF(J3="买",B4/B3-1,0)-IF(K4=1,计算结果!B$17,0)</f>
        <v>-9.4603852663818211E-3</v>
      </c>
      <c r="M4" s="2">
        <f t="shared" ref="M4:M67" ca="1" si="3">IFERROR(M3*(1+L4),M3)</f>
        <v>1.0003866543208622</v>
      </c>
      <c r="N4" s="3">
        <f ca="1">1-M4/MAX(M$2:M4)</f>
        <v>9.4603852663818211E-3</v>
      </c>
    </row>
    <row r="5" spans="1:14" x14ac:dyDescent="0.15">
      <c r="A5" s="1">
        <v>38359</v>
      </c>
      <c r="B5" s="2">
        <v>983.95</v>
      </c>
      <c r="C5" s="3">
        <f t="shared" si="1"/>
        <v>7.9335211611430978E-4</v>
      </c>
      <c r="D5" s="3">
        <f>1-B5/MAX(B$2:B5)</f>
        <v>8.6745385669378949E-3</v>
      </c>
      <c r="E5" s="4">
        <f>E4*(计算结果!B$18-1)/(计算结果!B$18+1)+B5*2/(计算结果!B$18+1)</f>
        <v>984.09409649522058</v>
      </c>
      <c r="F5" s="4">
        <f>F4*(计算结果!B$18-1)/(计算结果!B$18+1)+E5*2/(计算结果!B$18+1)</f>
        <v>983.32936906971042</v>
      </c>
      <c r="G5" s="4">
        <f>G4*(计算结果!B$18-1)/(计算结果!B$18+1)+F5*2/(计算结果!B$18+1)</f>
        <v>982.9505649446661</v>
      </c>
      <c r="H5" s="3">
        <f t="shared" si="2"/>
        <v>7.0073008662802239E-3</v>
      </c>
      <c r="I5" s="3">
        <f ca="1">IFERROR(AVERAGE(OFFSET(H5,0,0,-计算结果!B$19,1)),AVERAGE(OFFSET(H5,0,0,-ROW(),1)))</f>
        <v>4.0842013126972526E-3</v>
      </c>
      <c r="J5" s="20" t="str">
        <f t="shared" ca="1" si="0"/>
        <v>买</v>
      </c>
      <c r="K5" s="4" t="str">
        <f t="shared" ref="K5:K68" ca="1" si="4">IF(J4&lt;&gt;J5,1,"")</f>
        <v/>
      </c>
      <c r="L5" s="3">
        <f ca="1">IF(J4="买",B5/B4-1,0)-IF(K5=1,计算结果!B$17,0)</f>
        <v>7.9335211611430978E-4</v>
      </c>
      <c r="M5" s="2">
        <f t="shared" ca="1" si="3"/>
        <v>1.0011803131900001</v>
      </c>
      <c r="N5" s="3">
        <f ca="1">1-M5/MAX(M$2:M5)</f>
        <v>8.6745385669378949E-3</v>
      </c>
    </row>
    <row r="6" spans="1:14" x14ac:dyDescent="0.15">
      <c r="A6" s="1">
        <v>38362</v>
      </c>
      <c r="B6" s="2">
        <v>993.87</v>
      </c>
      <c r="C6" s="3">
        <f t="shared" si="1"/>
        <v>1.0081813100259129E-2</v>
      </c>
      <c r="D6" s="3">
        <f>1-B6/MAX(B$2:B6)</f>
        <v>0</v>
      </c>
      <c r="E6" s="4">
        <f>E5*(计算结果!B$18-1)/(计算结果!B$18+1)+B6*2/(计算结果!B$18+1)</f>
        <v>985.598081649802</v>
      </c>
      <c r="F6" s="4">
        <f>F5*(计算结果!B$18-1)/(计算结果!B$18+1)+E6*2/(计算结果!B$18+1)</f>
        <v>983.67840177433993</v>
      </c>
      <c r="G6" s="4">
        <f>G5*(计算结果!B$18-1)/(计算结果!B$18+1)+F6*2/(计算结果!B$18+1)</f>
        <v>983.06253984153898</v>
      </c>
      <c r="H6" s="3">
        <f t="shared" si="2"/>
        <v>1.1391711940181189E-2</v>
      </c>
      <c r="I6" s="3">
        <f ca="1">IFERROR(AVERAGE(OFFSET(H6,0,0,-计算结果!B$19,1)),AVERAGE(OFFSET(H6,0,0,-ROW(),1)))</f>
        <v>5.54570343819404E-3</v>
      </c>
      <c r="J6" s="20" t="str">
        <f t="shared" ca="1" si="0"/>
        <v>买</v>
      </c>
      <c r="K6" s="4" t="str">
        <f t="shared" ca="1" si="4"/>
        <v/>
      </c>
      <c r="L6" s="3">
        <f ca="1">IF(J5="买",B6/B5-1,0)-IF(K6=1,计算结果!B$17,0)</f>
        <v>1.0081813100259129E-2</v>
      </c>
      <c r="M6" s="2">
        <f t="shared" ca="1" si="3"/>
        <v>1.0112740259872406</v>
      </c>
      <c r="N6" s="3">
        <f ca="1">1-M6/MAX(M$2:M6)</f>
        <v>0</v>
      </c>
    </row>
    <row r="7" spans="1:14" x14ac:dyDescent="0.15">
      <c r="A7" s="1">
        <v>38363</v>
      </c>
      <c r="B7" s="2">
        <v>997.13</v>
      </c>
      <c r="C7" s="3">
        <f t="shared" si="1"/>
        <v>3.2801070562549217E-3</v>
      </c>
      <c r="D7" s="3">
        <f>1-B7/MAX(B$2:B7)</f>
        <v>0</v>
      </c>
      <c r="E7" s="4">
        <f>E6*(计算结果!B$18-1)/(计算结果!B$18+1)+B7*2/(计算结果!B$18+1)</f>
        <v>987.37222293444779</v>
      </c>
      <c r="F7" s="4">
        <f>F6*(计算结果!B$18-1)/(计算结果!B$18+1)+E7*2/(计算结果!B$18+1)</f>
        <v>984.24668195281811</v>
      </c>
      <c r="G7" s="4">
        <f>G6*(计算结果!B$18-1)/(计算结果!B$18+1)+F7*2/(计算结果!B$18+1)</f>
        <v>983.24471555096659</v>
      </c>
      <c r="H7" s="3">
        <f t="shared" si="2"/>
        <v>1.853144658090379E-2</v>
      </c>
      <c r="I7" s="3">
        <f ca="1">IFERROR(AVERAGE(OFFSET(H7,0,0,-计算结果!B$19,1)),AVERAGE(OFFSET(H7,0,0,-ROW(),1)))</f>
        <v>7.7099939619789983E-3</v>
      </c>
      <c r="J7" s="20" t="str">
        <f t="shared" ca="1" si="0"/>
        <v>买</v>
      </c>
      <c r="K7" s="4" t="str">
        <f t="shared" ca="1" si="4"/>
        <v/>
      </c>
      <c r="L7" s="3">
        <f ca="1">IF(J6="买",B7/B6-1,0)-IF(K7=1,计算结果!B$17,0)</f>
        <v>3.2801070562549217E-3</v>
      </c>
      <c r="M7" s="2">
        <f t="shared" ca="1" si="3"/>
        <v>1.0145911130556886</v>
      </c>
      <c r="N7" s="3">
        <f ca="1">1-M7/MAX(M$2:M7)</f>
        <v>0</v>
      </c>
    </row>
    <row r="8" spans="1:14" x14ac:dyDescent="0.15">
      <c r="A8" s="1">
        <v>38364</v>
      </c>
      <c r="B8" s="2">
        <v>996.74</v>
      </c>
      <c r="C8" s="3">
        <f t="shared" si="1"/>
        <v>-3.9112252163708838E-4</v>
      </c>
      <c r="D8" s="3">
        <f>1-B8/MAX(B$2:B8)</f>
        <v>3.9112252163708838E-4</v>
      </c>
      <c r="E8" s="4">
        <f>E7*(计算结果!B$18-1)/(计算结果!B$18+1)+B8*2/(计算结果!B$18+1)</f>
        <v>988.81341940607115</v>
      </c>
      <c r="F8" s="4">
        <f>F7*(计算结果!B$18-1)/(计算结果!B$18+1)+E8*2/(计算结果!B$18+1)</f>
        <v>984.9492569456263</v>
      </c>
      <c r="G8" s="4">
        <f>G7*(计算结果!B$18-1)/(计算结果!B$18+1)+F8*2/(计算结果!B$18+1)</f>
        <v>983.50695268860659</v>
      </c>
      <c r="H8" s="3">
        <f t="shared" si="2"/>
        <v>2.6670587036214444E-2</v>
      </c>
      <c r="I8" s="3">
        <f ca="1">IFERROR(AVERAGE(OFFSET(H8,0,0,-计算结果!B$19,1)),AVERAGE(OFFSET(H8,0,0,-ROW(),1)))</f>
        <v>1.0418650115441205E-2</v>
      </c>
      <c r="J8" s="20" t="str">
        <f t="shared" ca="1" si="0"/>
        <v>买</v>
      </c>
      <c r="K8" s="4" t="str">
        <f t="shared" ca="1" si="4"/>
        <v/>
      </c>
      <c r="L8" s="3">
        <f ca="1">IF(J7="买",B8/B7-1,0)-IF(K8=1,计算结果!B$17,0)</f>
        <v>-3.9112252163708838E-4</v>
      </c>
      <c r="M8" s="2">
        <f t="shared" ca="1" si="3"/>
        <v>1.0141942836211197</v>
      </c>
      <c r="N8" s="3">
        <f ca="1">1-M8/MAX(M$2:M8)</f>
        <v>3.9112252163708838E-4</v>
      </c>
    </row>
    <row r="9" spans="1:14" x14ac:dyDescent="0.15">
      <c r="A9" s="1">
        <v>38365</v>
      </c>
      <c r="B9" s="2">
        <v>996.87</v>
      </c>
      <c r="C9" s="3">
        <f t="shared" si="1"/>
        <v>1.3042518610673071E-4</v>
      </c>
      <c r="D9" s="3">
        <f>1-B9/MAX(B$2:B9)</f>
        <v>2.6074834775802191E-4</v>
      </c>
      <c r="E9" s="4">
        <f>E8*(计算结果!B$18-1)/(计算结果!B$18+1)+B9*2/(计算结果!B$18+1)</f>
        <v>990.05289334359861</v>
      </c>
      <c r="F9" s="4">
        <f>F8*(计算结果!B$18-1)/(计算结果!B$18+1)+E9*2/(计算结果!B$18+1)</f>
        <v>985.73443177608362</v>
      </c>
      <c r="G9" s="4">
        <f>G8*(计算结果!B$18-1)/(计算结果!B$18+1)+F9*2/(计算结果!B$18+1)</f>
        <v>983.84964177898769</v>
      </c>
      <c r="H9" s="3">
        <f t="shared" si="2"/>
        <v>3.4843585949676618E-2</v>
      </c>
      <c r="I9" s="3">
        <f ca="1">IFERROR(AVERAGE(OFFSET(H9,0,0,-计算结果!B$19,1)),AVERAGE(OFFSET(H9,0,0,-ROW(),1)))</f>
        <v>1.3471767094720633E-2</v>
      </c>
      <c r="J9" s="20" t="str">
        <f t="shared" ca="1" si="0"/>
        <v>买</v>
      </c>
      <c r="K9" s="4" t="str">
        <f t="shared" ca="1" si="4"/>
        <v/>
      </c>
      <c r="L9" s="3">
        <f ca="1">IF(J8="买",B9/B8-1,0)-IF(K9=1,计算结果!B$17,0)</f>
        <v>1.3042518610673071E-4</v>
      </c>
      <c r="M9" s="2">
        <f t="shared" ca="1" si="3"/>
        <v>1.0143265600993094</v>
      </c>
      <c r="N9" s="3">
        <f ca="1">1-M9/MAX(M$2:M9)</f>
        <v>2.6074834775791089E-4</v>
      </c>
    </row>
    <row r="10" spans="1:14" x14ac:dyDescent="0.15">
      <c r="A10" s="1">
        <v>38366</v>
      </c>
      <c r="B10" s="2">
        <v>988.3</v>
      </c>
      <c r="C10" s="3">
        <f t="shared" si="1"/>
        <v>-8.5969083230511556E-3</v>
      </c>
      <c r="D10" s="3">
        <f>1-B10/MAX(B$2:B10)</f>
        <v>8.8554150411681576E-3</v>
      </c>
      <c r="E10" s="4">
        <f>E9*(计算结果!B$18-1)/(计算结果!B$18+1)+B10*2/(计算结果!B$18+1)</f>
        <v>989.78321744458344</v>
      </c>
      <c r="F10" s="4">
        <f>F9*(计算结果!B$18-1)/(计算结果!B$18+1)+E10*2/(计算结果!B$18+1)</f>
        <v>986.35732187892972</v>
      </c>
      <c r="G10" s="4">
        <f>G9*(计算结果!B$18-1)/(计算结果!B$18+1)+F10*2/(计算结果!B$18+1)</f>
        <v>984.23543871744027</v>
      </c>
      <c r="H10" s="3">
        <f t="shared" si="2"/>
        <v>3.9212997806757494E-2</v>
      </c>
      <c r="I10" s="3">
        <f ca="1">IFERROR(AVERAGE(OFFSET(H10,0,0,-计算结果!B$19,1)),AVERAGE(OFFSET(H10,0,0,-ROW(),1)))</f>
        <v>1.6331903840502506E-2</v>
      </c>
      <c r="J10" s="20" t="str">
        <f t="shared" ca="1" si="0"/>
        <v>买</v>
      </c>
      <c r="K10" s="4" t="str">
        <f t="shared" ca="1" si="4"/>
        <v/>
      </c>
      <c r="L10" s="3">
        <f ca="1">IF(J9="买",B10/B9-1,0)-IF(K10=1,计算结果!B$17,0)</f>
        <v>-8.5969083230511556E-3</v>
      </c>
      <c r="M10" s="2">
        <f t="shared" ca="1" si="3"/>
        <v>1.0056064876524999</v>
      </c>
      <c r="N10" s="3">
        <f ca="1">1-M10/MAX(M$2:M10)</f>
        <v>8.8554150411679355E-3</v>
      </c>
    </row>
    <row r="11" spans="1:14" x14ac:dyDescent="0.15">
      <c r="A11" s="1">
        <v>38369</v>
      </c>
      <c r="B11" s="2">
        <v>967.45</v>
      </c>
      <c r="C11" s="3">
        <f t="shared" si="1"/>
        <v>-2.109683294546183E-2</v>
      </c>
      <c r="D11" s="3">
        <f>1-B11/MAX(B$2:B11)</f>
        <v>2.9765426774843728E-2</v>
      </c>
      <c r="E11" s="4">
        <f>E10*(计算结果!B$18-1)/(计算结果!B$18+1)+B11*2/(计算结果!B$18+1)</f>
        <v>986.34733783772458</v>
      </c>
      <c r="F11" s="4">
        <f>F10*(计算结果!B$18-1)/(计算结果!B$18+1)+E11*2/(计算结果!B$18+1)</f>
        <v>986.35578587259045</v>
      </c>
      <c r="G11" s="4">
        <f>G10*(计算结果!B$18-1)/(计算结果!B$18+1)+F11*2/(计算结果!B$18+1)</f>
        <v>984.56164597207874</v>
      </c>
      <c r="H11" s="3">
        <f t="shared" si="2"/>
        <v>3.3143213687117694E-2</v>
      </c>
      <c r="I11" s="3">
        <f ca="1">IFERROR(AVERAGE(OFFSET(H11,0,0,-计算结果!B$19,1)),AVERAGE(OFFSET(H11,0,0,-ROW(),1)))</f>
        <v>1.8013034825164025E-2</v>
      </c>
      <c r="J11" s="20" t="str">
        <f t="shared" ca="1" si="0"/>
        <v>买</v>
      </c>
      <c r="K11" s="4" t="str">
        <f t="shared" ca="1" si="4"/>
        <v/>
      </c>
      <c r="L11" s="3">
        <f ca="1">IF(J10="买",B11/B10-1,0)-IF(K11=1,计算结果!B$17,0)</f>
        <v>-2.109683294546183E-2</v>
      </c>
      <c r="M11" s="2">
        <f t="shared" ca="1" si="3"/>
        <v>0.98439137557362255</v>
      </c>
      <c r="N11" s="3">
        <f ca="1">1-M11/MAX(M$2:M11)</f>
        <v>2.9765426774843506E-2</v>
      </c>
    </row>
    <row r="12" spans="1:14" x14ac:dyDescent="0.15">
      <c r="A12" s="1">
        <v>38370</v>
      </c>
      <c r="B12" s="2">
        <v>974.68</v>
      </c>
      <c r="C12" s="3">
        <f t="shared" si="1"/>
        <v>7.4732544317535066E-3</v>
      </c>
      <c r="D12" s="3">
        <f>1-B12/MAX(B$2:B12)</f>
        <v>2.2514616950648381E-2</v>
      </c>
      <c r="E12" s="4">
        <f>E11*(计算结果!B$18-1)/(计算结果!B$18+1)+B12*2/(计算结果!B$18+1)</f>
        <v>984.55236278576695</v>
      </c>
      <c r="F12" s="4">
        <f>F11*(计算结果!B$18-1)/(计算结果!B$18+1)+E12*2/(计算结果!B$18+1)</f>
        <v>986.07833616692528</v>
      </c>
      <c r="G12" s="4">
        <f>G11*(计算结果!B$18-1)/(计算结果!B$18+1)+F12*2/(计算结果!B$18+1)</f>
        <v>984.7949829251321</v>
      </c>
      <c r="H12" s="3">
        <f t="shared" si="2"/>
        <v>2.3699577777376121E-2</v>
      </c>
      <c r="I12" s="3">
        <f ca="1">IFERROR(AVERAGE(OFFSET(H12,0,0,-计算结果!B$19,1)),AVERAGE(OFFSET(H12,0,0,-ROW(),1)))</f>
        <v>1.8529993275365128E-2</v>
      </c>
      <c r="J12" s="20" t="str">
        <f t="shared" ca="1" si="0"/>
        <v>买</v>
      </c>
      <c r="K12" s="4" t="str">
        <f t="shared" ca="1" si="4"/>
        <v/>
      </c>
      <c r="L12" s="3">
        <f ca="1">IF(J11="买",B12/B11-1,0)-IF(K12=1,计算结果!B$17,0)</f>
        <v>7.4732544317535066E-3</v>
      </c>
      <c r="M12" s="2">
        <f t="shared" ca="1" si="3"/>
        <v>0.99174798278370802</v>
      </c>
      <c r="N12" s="3">
        <f ca="1">1-M12/MAX(M$2:M12)</f>
        <v>2.2514616950648159E-2</v>
      </c>
    </row>
    <row r="13" spans="1:14" x14ac:dyDescent="0.15">
      <c r="A13" s="1">
        <v>38371</v>
      </c>
      <c r="B13" s="2">
        <v>967.21</v>
      </c>
      <c r="C13" s="3">
        <f t="shared" si="1"/>
        <v>-7.6640538433125904E-3</v>
      </c>
      <c r="D13" s="3">
        <f>1-B13/MAX(B$2:B13)</f>
        <v>3.0006117557389689E-2</v>
      </c>
      <c r="E13" s="4">
        <f>E12*(计算结果!B$18-1)/(计算结果!B$18+1)+B13*2/(计算结果!B$18+1)</f>
        <v>981.88430697257206</v>
      </c>
      <c r="F13" s="4">
        <f>F12*(计算结果!B$18-1)/(计算结果!B$18+1)+E13*2/(计算结果!B$18+1)</f>
        <v>985.43310090625573</v>
      </c>
      <c r="G13" s="4">
        <f>G12*(计算结果!B$18-1)/(计算结果!B$18+1)+F13*2/(计算结果!B$18+1)</f>
        <v>984.89315492222806</v>
      </c>
      <c r="H13" s="3">
        <f t="shared" si="2"/>
        <v>9.9687751052874394E-3</v>
      </c>
      <c r="I13" s="3">
        <f ca="1">IFERROR(AVERAGE(OFFSET(H13,0,0,-计算结果!B$19,1)),AVERAGE(OFFSET(H13,0,0,-ROW(),1)))</f>
        <v>1.7816558427858651E-2</v>
      </c>
      <c r="J13" s="20" t="str">
        <f t="shared" ca="1" si="0"/>
        <v>卖</v>
      </c>
      <c r="K13" s="4">
        <f t="shared" ca="1" si="4"/>
        <v>1</v>
      </c>
      <c r="L13" s="3">
        <f ca="1">IF(J12="买",B13/B12-1,0)-IF(K13=1,计算结果!B$17,0)</f>
        <v>-7.6640538433125904E-3</v>
      </c>
      <c r="M13" s="2">
        <f t="shared" ca="1" si="3"/>
        <v>0.98414717284465703</v>
      </c>
      <c r="N13" s="3">
        <f ca="1">1-M13/MAX(M$2:M13)</f>
        <v>3.0006117557389467E-2</v>
      </c>
    </row>
    <row r="14" spans="1:14" x14ac:dyDescent="0.15">
      <c r="A14" s="1">
        <v>38372</v>
      </c>
      <c r="B14" s="2">
        <v>956.24</v>
      </c>
      <c r="C14" s="3">
        <f t="shared" si="1"/>
        <v>-1.1341900931545412E-2</v>
      </c>
      <c r="D14" s="3">
        <f>1-B14/MAX(B$2:B14)</f>
        <v>4.1007692076258873E-2</v>
      </c>
      <c r="E14" s="4">
        <f>E13*(计算结果!B$18-1)/(计算结果!B$18+1)+B14*2/(计算结果!B$18+1)</f>
        <v>977.93902897679186</v>
      </c>
      <c r="F14" s="4">
        <f>F13*(计算结果!B$18-1)/(计算结果!B$18+1)+E14*2/(计算结果!B$18+1)</f>
        <v>984.28016676326138</v>
      </c>
      <c r="G14" s="4">
        <f>G13*(计算结果!B$18-1)/(计算结果!B$18+1)+F14*2/(计算结果!B$18+1)</f>
        <v>984.79884905161771</v>
      </c>
      <c r="H14" s="3">
        <f t="shared" si="2"/>
        <v>-9.5752387087919711E-3</v>
      </c>
      <c r="I14" s="3">
        <f ca="1">IFERROR(AVERAGE(OFFSET(H14,0,0,-计算结果!B$19,1)),AVERAGE(OFFSET(H14,0,0,-ROW(),1)))</f>
        <v>1.5709497109654757E-2</v>
      </c>
      <c r="J14" s="20" t="str">
        <f t="shared" ca="1" si="0"/>
        <v>卖</v>
      </c>
      <c r="K14" s="4" t="str">
        <f t="shared" ca="1" si="4"/>
        <v/>
      </c>
      <c r="L14" s="3">
        <f ca="1">IF(J13="买",B14/B13-1,0)-IF(K14=1,计算结果!B$17,0)</f>
        <v>0</v>
      </c>
      <c r="M14" s="2">
        <f t="shared" ca="1" si="3"/>
        <v>0.98414717284465703</v>
      </c>
      <c r="N14" s="3">
        <f ca="1">1-M14/MAX(M$2:M14)</f>
        <v>3.0006117557389467E-2</v>
      </c>
    </row>
    <row r="15" spans="1:14" x14ac:dyDescent="0.15">
      <c r="A15" s="1">
        <v>38373</v>
      </c>
      <c r="B15" s="2">
        <v>982.6</v>
      </c>
      <c r="C15" s="3">
        <f t="shared" si="1"/>
        <v>2.7566301346942268E-2</v>
      </c>
      <c r="D15" s="3">
        <f>1-B15/MAX(B$2:B15)</f>
        <v>1.4571821126633355E-2</v>
      </c>
      <c r="E15" s="4">
        <f>E14*(计算结果!B$18-1)/(计算结果!B$18+1)+B15*2/(计算结果!B$18+1)</f>
        <v>978.65610144190089</v>
      </c>
      <c r="F15" s="4">
        <f>F14*(计算结果!B$18-1)/(计算结果!B$18+1)+E15*2/(计算结果!B$18+1)</f>
        <v>983.41492594459044</v>
      </c>
      <c r="G15" s="4">
        <f>G14*(计算结果!B$18-1)/(计算结果!B$18+1)+F15*2/(计算结果!B$18+1)</f>
        <v>984.58593780438275</v>
      </c>
      <c r="H15" s="3">
        <f t="shared" si="2"/>
        <v>-2.16197701124442E-2</v>
      </c>
      <c r="I15" s="3">
        <f ca="1">IFERROR(AVERAGE(OFFSET(H15,0,0,-计算结果!B$19,1)),AVERAGE(OFFSET(H15,0,0,-ROW(),1)))</f>
        <v>1.3043120879504832E-2</v>
      </c>
      <c r="J15" s="20" t="str">
        <f t="shared" ca="1" si="0"/>
        <v>卖</v>
      </c>
      <c r="K15" s="4" t="str">
        <f t="shared" ca="1" si="4"/>
        <v/>
      </c>
      <c r="L15" s="3">
        <f ca="1">IF(J14="买",B15/B14-1,0)-IF(K15=1,计算结果!B$17,0)</f>
        <v>0</v>
      </c>
      <c r="M15" s="2">
        <f t="shared" ca="1" si="3"/>
        <v>0.98414717284465703</v>
      </c>
      <c r="N15" s="3">
        <f ca="1">1-M15/MAX(M$2:M15)</f>
        <v>3.0006117557389467E-2</v>
      </c>
    </row>
    <row r="16" spans="1:14" x14ac:dyDescent="0.15">
      <c r="A16" s="1">
        <v>38376</v>
      </c>
      <c r="B16" s="2">
        <v>998.13</v>
      </c>
      <c r="C16" s="3">
        <f t="shared" si="1"/>
        <v>1.5805007123956827E-2</v>
      </c>
      <c r="D16" s="3">
        <f>1-B16/MAX(B$2:B16)</f>
        <v>0</v>
      </c>
      <c r="E16" s="4">
        <f>E15*(计算结果!B$18-1)/(计算结果!B$18+1)+B16*2/(计算结果!B$18+1)</f>
        <v>981.6520858354545</v>
      </c>
      <c r="F16" s="4">
        <f>F15*(计算结果!B$18-1)/(计算结果!B$18+1)+E16*2/(计算结果!B$18+1)</f>
        <v>983.1437197739541</v>
      </c>
      <c r="G16" s="4">
        <f>G15*(计算结果!B$18-1)/(计算结果!B$18+1)+F16*2/(计算结果!B$18+1)</f>
        <v>984.3640581073937</v>
      </c>
      <c r="H16" s="3">
        <f t="shared" si="2"/>
        <v>-2.2535330687724293E-2</v>
      </c>
      <c r="I16" s="3">
        <f ca="1">IFERROR(AVERAGE(OFFSET(H16,0,0,-计算结果!B$19,1)),AVERAGE(OFFSET(H16,0,0,-ROW(),1)))</f>
        <v>1.0671224108356223E-2</v>
      </c>
      <c r="J16" s="20" t="str">
        <f t="shared" ca="1" si="0"/>
        <v>卖</v>
      </c>
      <c r="K16" s="4" t="str">
        <f t="shared" ca="1" si="4"/>
        <v/>
      </c>
      <c r="L16" s="3">
        <f ca="1">IF(J15="买",B16/B15-1,0)-IF(K16=1,计算结果!B$17,0)</f>
        <v>0</v>
      </c>
      <c r="M16" s="2">
        <f t="shared" ca="1" si="3"/>
        <v>0.98414717284465703</v>
      </c>
      <c r="N16" s="3">
        <f ca="1">1-M16/MAX(M$2:M16)</f>
        <v>3.0006117557389467E-2</v>
      </c>
    </row>
    <row r="17" spans="1:14" x14ac:dyDescent="0.15">
      <c r="A17" s="1">
        <v>38377</v>
      </c>
      <c r="B17" s="2">
        <v>997.77</v>
      </c>
      <c r="C17" s="3">
        <f t="shared" si="1"/>
        <v>-3.6067446124254943E-4</v>
      </c>
      <c r="D17" s="3">
        <f>1-B17/MAX(B$2:B17)</f>
        <v>3.6067446124254943E-4</v>
      </c>
      <c r="E17" s="4">
        <f>E16*(计算结果!B$18-1)/(计算结果!B$18+1)+B17*2/(计算结果!B$18+1)</f>
        <v>984.1317649376922</v>
      </c>
      <c r="F17" s="4">
        <f>F16*(计算结果!B$18-1)/(计算结果!B$18+1)+E17*2/(计算结果!B$18+1)</f>
        <v>983.29572672222139</v>
      </c>
      <c r="G17" s="4">
        <f>G16*(计算结果!B$18-1)/(计算结果!B$18+1)+F17*2/(计算结果!B$18+1)</f>
        <v>984.19969943275169</v>
      </c>
      <c r="H17" s="3">
        <f t="shared" si="2"/>
        <v>-1.6696939845408848E-2</v>
      </c>
      <c r="I17" s="3">
        <f ca="1">IFERROR(AVERAGE(OFFSET(H17,0,0,-计算结果!B$19,1)),AVERAGE(OFFSET(H17,0,0,-ROW(),1)))</f>
        <v>8.9607138612459065E-3</v>
      </c>
      <c r="J17" s="20" t="str">
        <f t="shared" ca="1" si="0"/>
        <v>卖</v>
      </c>
      <c r="K17" s="4" t="str">
        <f t="shared" ca="1" si="4"/>
        <v/>
      </c>
      <c r="L17" s="3">
        <f ca="1">IF(J16="买",B17/B16-1,0)-IF(K17=1,计算结果!B$17,0)</f>
        <v>0</v>
      </c>
      <c r="M17" s="2">
        <f t="shared" ca="1" si="3"/>
        <v>0.98414717284465703</v>
      </c>
      <c r="N17" s="3">
        <f ca="1">1-M17/MAX(M$2:M17)</f>
        <v>3.0006117557389467E-2</v>
      </c>
    </row>
    <row r="18" spans="1:14" x14ac:dyDescent="0.15">
      <c r="A18" s="1">
        <v>38378</v>
      </c>
      <c r="B18" s="2">
        <v>989.92</v>
      </c>
      <c r="C18" s="3">
        <f t="shared" si="1"/>
        <v>-7.8675446245126679E-3</v>
      </c>
      <c r="D18" s="3">
        <f>1-B18/MAX(B$2:B18)</f>
        <v>8.2253814633365119E-3</v>
      </c>
      <c r="E18" s="4">
        <f>E17*(计算结果!B$18-1)/(计算结果!B$18+1)+B18*2/(计算结果!B$18+1)</f>
        <v>985.02226263958573</v>
      </c>
      <c r="F18" s="4">
        <f>F17*(计算结果!B$18-1)/(计算结果!B$18+1)+E18*2/(计算结果!B$18+1)</f>
        <v>983.56134763258524</v>
      </c>
      <c r="G18" s="4">
        <f>G17*(计算结果!B$18-1)/(计算结果!B$18+1)+F18*2/(计算结果!B$18+1)</f>
        <v>984.10149146349534</v>
      </c>
      <c r="H18" s="3">
        <f t="shared" si="2"/>
        <v>-9.9784595862966504E-3</v>
      </c>
      <c r="I18" s="3">
        <f ca="1">IFERROR(AVERAGE(OFFSET(H18,0,0,-计算结果!B$19,1)),AVERAGE(OFFSET(H18,0,0,-ROW(),1)))</f>
        <v>7.8466448349198744E-3</v>
      </c>
      <c r="J18" s="20" t="str">
        <f t="shared" ca="1" si="0"/>
        <v>卖</v>
      </c>
      <c r="K18" s="4" t="str">
        <f t="shared" ca="1" si="4"/>
        <v/>
      </c>
      <c r="L18" s="3">
        <f ca="1">IF(J17="买",B18/B17-1,0)-IF(K18=1,计算结果!B$17,0)</f>
        <v>0</v>
      </c>
      <c r="M18" s="2">
        <f t="shared" ca="1" si="3"/>
        <v>0.98414717284465703</v>
      </c>
      <c r="N18" s="3">
        <f ca="1">1-M18/MAX(M$2:M18)</f>
        <v>3.0006117557389467E-2</v>
      </c>
    </row>
    <row r="19" spans="1:14" x14ac:dyDescent="0.15">
      <c r="A19" s="1">
        <v>38379</v>
      </c>
      <c r="B19" s="2">
        <v>974.63</v>
      </c>
      <c r="C19" s="3">
        <f t="shared" si="1"/>
        <v>-1.544569258121864E-2</v>
      </c>
      <c r="D19" s="3">
        <f>1-B19/MAX(B$2:B19)</f>
        <v>2.3544027331109163E-2</v>
      </c>
      <c r="E19" s="4">
        <f>E18*(计算结果!B$18-1)/(计算结果!B$18+1)+B19*2/(计算结果!B$18+1)</f>
        <v>983.42345300272632</v>
      </c>
      <c r="F19" s="4">
        <f>F18*(计算结果!B$18-1)/(计算结果!B$18+1)+E19*2/(计算结果!B$18+1)</f>
        <v>983.54013307414539</v>
      </c>
      <c r="G19" s="4">
        <f>G18*(计算结果!B$18-1)/(计算结果!B$18+1)+F19*2/(计算结果!B$18+1)</f>
        <v>984.0151286343646</v>
      </c>
      <c r="H19" s="3">
        <f t="shared" si="2"/>
        <v>-8.7758051257804219E-3</v>
      </c>
      <c r="I19" s="3">
        <f ca="1">IFERROR(AVERAGE(OFFSET(H19,0,0,-计算结果!B$19,1)),AVERAGE(OFFSET(H19,0,0,-ROW(),1)))</f>
        <v>6.923175392658746E-3</v>
      </c>
      <c r="J19" s="20" t="str">
        <f t="shared" ca="1" si="0"/>
        <v>卖</v>
      </c>
      <c r="K19" s="4" t="str">
        <f t="shared" ca="1" si="4"/>
        <v/>
      </c>
      <c r="L19" s="3">
        <f ca="1">IF(J18="买",B19/B18-1,0)-IF(K19=1,计算结果!B$17,0)</f>
        <v>0</v>
      </c>
      <c r="M19" s="2">
        <f t="shared" ca="1" si="3"/>
        <v>0.98414717284465703</v>
      </c>
      <c r="N19" s="3">
        <f ca="1">1-M19/MAX(M$2:M19)</f>
        <v>3.0006117557389467E-2</v>
      </c>
    </row>
    <row r="20" spans="1:14" x14ac:dyDescent="0.15">
      <c r="A20" s="1">
        <v>38380</v>
      </c>
      <c r="B20" s="2">
        <v>969.2</v>
      </c>
      <c r="C20" s="3">
        <f t="shared" si="1"/>
        <v>-5.5713450232395267E-3</v>
      </c>
      <c r="D20" s="3">
        <f>1-B20/MAX(B$2:B20)</f>
        <v>2.8984200454850506E-2</v>
      </c>
      <c r="E20" s="4">
        <f>E19*(计算结果!B$18-1)/(计算结果!B$18+1)+B20*2/(计算结果!B$18+1)</f>
        <v>981.23522946384537</v>
      </c>
      <c r="F20" s="4">
        <f>F19*(计算结果!B$18-1)/(计算结果!B$18+1)+E20*2/(计算结果!B$18+1)</f>
        <v>983.18553251871469</v>
      </c>
      <c r="G20" s="4">
        <f>G19*(计算结果!B$18-1)/(计算结果!B$18+1)+F20*2/(计算结果!B$18+1)</f>
        <v>983.88749846272606</v>
      </c>
      <c r="H20" s="3">
        <f t="shared" si="2"/>
        <v>-1.2970346483968283E-2</v>
      </c>
      <c r="I20" s="3">
        <f ca="1">IFERROR(AVERAGE(OFFSET(H20,0,0,-计算结果!B$19,1)),AVERAGE(OFFSET(H20,0,0,-ROW(),1)))</f>
        <v>5.8761479254678499E-3</v>
      </c>
      <c r="J20" s="20" t="str">
        <f t="shared" ca="1" si="0"/>
        <v>卖</v>
      </c>
      <c r="K20" s="4" t="str">
        <f t="shared" ca="1" si="4"/>
        <v/>
      </c>
      <c r="L20" s="3">
        <f ca="1">IF(J19="买",B20/B19-1,0)-IF(K20=1,计算结果!B$17,0)</f>
        <v>0</v>
      </c>
      <c r="M20" s="2">
        <f t="shared" ca="1" si="3"/>
        <v>0.98414717284465703</v>
      </c>
      <c r="N20" s="3">
        <f ca="1">1-M20/MAX(M$2:M20)</f>
        <v>3.0006117557389467E-2</v>
      </c>
    </row>
    <row r="21" spans="1:14" x14ac:dyDescent="0.15">
      <c r="A21" s="1">
        <v>38383</v>
      </c>
      <c r="B21" s="2">
        <v>954.87</v>
      </c>
      <c r="C21" s="3">
        <f t="shared" si="1"/>
        <v>-1.4785390012381439E-2</v>
      </c>
      <c r="D21" s="3">
        <f>1-B21/MAX(B$2:B21)</f>
        <v>4.3341047759309914E-2</v>
      </c>
      <c r="E21" s="4">
        <f>E20*(计算结果!B$18-1)/(计算结果!B$18+1)+B21*2/(计算结果!B$18+1)</f>
        <v>977.17904031556145</v>
      </c>
      <c r="F21" s="4">
        <f>F20*(计算结果!B$18-1)/(计算结果!B$18+1)+E21*2/(计算结果!B$18+1)</f>
        <v>982.26145679515275</v>
      </c>
      <c r="G21" s="4">
        <f>G20*(计算结果!B$18-1)/(计算结果!B$18+1)+F21*2/(计算结果!B$18+1)</f>
        <v>983.63733820617631</v>
      </c>
      <c r="H21" s="3">
        <f t="shared" si="2"/>
        <v>-2.5425697240854309E-2</v>
      </c>
      <c r="I21" s="3">
        <f ca="1">IFERROR(AVERAGE(OFFSET(H21,0,0,-计算结果!B$19,1)),AVERAGE(OFFSET(H21,0,0,-ROW(),1)))</f>
        <v>4.3110556671517421E-3</v>
      </c>
      <c r="J21" s="20" t="str">
        <f t="shared" ca="1" si="0"/>
        <v>卖</v>
      </c>
      <c r="K21" s="4" t="str">
        <f t="shared" ca="1" si="4"/>
        <v/>
      </c>
      <c r="L21" s="3">
        <f ca="1">IF(J20="买",B21/B20-1,0)-IF(K21=1,计算结果!B$17,0)</f>
        <v>0</v>
      </c>
      <c r="M21" s="2">
        <f t="shared" ca="1" si="3"/>
        <v>0.98414717284465703</v>
      </c>
      <c r="N21" s="3">
        <f ca="1">1-M21/MAX(M$2:M21)</f>
        <v>3.0006117557389467E-2</v>
      </c>
    </row>
    <row r="22" spans="1:14" x14ac:dyDescent="0.15">
      <c r="A22" s="1">
        <v>38384</v>
      </c>
      <c r="B22" s="2">
        <v>955.95</v>
      </c>
      <c r="C22" s="3">
        <f t="shared" si="1"/>
        <v>1.1310440164629121E-3</v>
      </c>
      <c r="D22" s="3">
        <f>1-B22/MAX(B$2:B22)</f>
        <v>4.2259024375582266E-2</v>
      </c>
      <c r="E22" s="4">
        <f>E21*(计算结果!B$18-1)/(计算结果!B$18+1)+B22*2/(计算结果!B$18+1)</f>
        <v>973.91303411316744</v>
      </c>
      <c r="F22" s="4">
        <f>F21*(计算结果!B$18-1)/(计算结果!B$18+1)+E22*2/(计算结果!B$18+1)</f>
        <v>980.97708407484731</v>
      </c>
      <c r="G22" s="4">
        <f>G21*(计算结果!B$18-1)/(计算结果!B$18+1)+F22*2/(计算结果!B$18+1)</f>
        <v>983.22806833981804</v>
      </c>
      <c r="H22" s="3">
        <f t="shared" si="2"/>
        <v>-4.1607801011767497E-2</v>
      </c>
      <c r="I22" s="3">
        <f ca="1">IFERROR(AVERAGE(OFFSET(H22,0,0,-计算结果!B$19,1)),AVERAGE(OFFSET(H22,0,0,-ROW(),1)))</f>
        <v>2.2306656165633669E-3</v>
      </c>
      <c r="J22" s="20" t="str">
        <f t="shared" ca="1" si="0"/>
        <v>卖</v>
      </c>
      <c r="K22" s="4" t="str">
        <f t="shared" ca="1" si="4"/>
        <v/>
      </c>
      <c r="L22" s="3">
        <f ca="1">IF(J21="买",B22/B21-1,0)-IF(K22=1,计算结果!B$17,0)</f>
        <v>0</v>
      </c>
      <c r="M22" s="2">
        <f t="shared" ca="1" si="3"/>
        <v>0.98414717284465703</v>
      </c>
      <c r="N22" s="3">
        <f ca="1">1-M22/MAX(M$2:M22)</f>
        <v>3.0006117557389467E-2</v>
      </c>
    </row>
    <row r="23" spans="1:14" x14ac:dyDescent="0.15">
      <c r="A23" s="1">
        <v>38385</v>
      </c>
      <c r="B23" s="2">
        <v>1006.91</v>
      </c>
      <c r="C23" s="3">
        <f t="shared" si="1"/>
        <v>5.3308227417751874E-2</v>
      </c>
      <c r="D23" s="3">
        <f>1-B23/MAX(B$2:B23)</f>
        <v>0</v>
      </c>
      <c r="E23" s="4">
        <f>E22*(计算结果!B$18-1)/(计算结果!B$18+1)+B23*2/(计算结果!B$18+1)</f>
        <v>978.98949040344951</v>
      </c>
      <c r="F23" s="4">
        <f>F22*(计算结果!B$18-1)/(计算结果!B$18+1)+E23*2/(计算结果!B$18+1)</f>
        <v>980.67130043309385</v>
      </c>
      <c r="G23" s="4">
        <f>G22*(计算结果!B$18-1)/(计算结果!B$18+1)+F23*2/(计算结果!B$18+1)</f>
        <v>982.83471943109112</v>
      </c>
      <c r="H23" s="3">
        <f t="shared" si="2"/>
        <v>-4.0005866532176103E-2</v>
      </c>
      <c r="I23" s="3">
        <f ca="1">IFERROR(AVERAGE(OFFSET(H23,0,0,-计算结果!B$19,1)),AVERAGE(OFFSET(H23,0,0,-ROW(),1)))</f>
        <v>4.9378460339753046E-5</v>
      </c>
      <c r="J23" s="20" t="str">
        <f t="shared" ca="1" si="0"/>
        <v>卖</v>
      </c>
      <c r="K23" s="4" t="str">
        <f t="shared" ca="1" si="4"/>
        <v/>
      </c>
      <c r="L23" s="3">
        <f ca="1">IF(J22="买",B23/B22-1,0)-IF(K23=1,计算结果!B$17,0)</f>
        <v>0</v>
      </c>
      <c r="M23" s="2">
        <f t="shared" ca="1" si="3"/>
        <v>0.98414717284465703</v>
      </c>
      <c r="N23" s="3">
        <f ca="1">1-M23/MAX(M$2:M23)</f>
        <v>3.0006117557389467E-2</v>
      </c>
    </row>
    <row r="24" spans="1:14" x14ac:dyDescent="0.15">
      <c r="A24" s="1">
        <v>38386</v>
      </c>
      <c r="B24" s="2">
        <v>993.21</v>
      </c>
      <c r="C24" s="3">
        <f t="shared" si="1"/>
        <v>-1.3605982659820604E-2</v>
      </c>
      <c r="D24" s="3">
        <f>1-B24/MAX(B$2:B24)</f>
        <v>1.3605982659820604E-2</v>
      </c>
      <c r="E24" s="4">
        <f>E23*(计算结果!B$18-1)/(计算结果!B$18+1)+B24*2/(计算结果!B$18+1)</f>
        <v>981.17726111061108</v>
      </c>
      <c r="F24" s="4">
        <f>F23*(计算结果!B$18-1)/(计算结果!B$18+1)+E24*2/(计算结果!B$18+1)</f>
        <v>980.74914053732732</v>
      </c>
      <c r="G24" s="4">
        <f>G23*(计算结果!B$18-1)/(计算结果!B$18+1)+F24*2/(计算结果!B$18+1)</f>
        <v>982.51386113974286</v>
      </c>
      <c r="H24" s="3">
        <f t="shared" si="2"/>
        <v>-3.264621049752759E-2</v>
      </c>
      <c r="I24" s="3">
        <f ca="1">IFERROR(AVERAGE(OFFSET(H24,0,0,-计算结果!B$19,1)),AVERAGE(OFFSET(H24,0,0,-ROW(),1)))</f>
        <v>-1.8684134541472578E-3</v>
      </c>
      <c r="J24" s="20" t="str">
        <f t="shared" ca="1" si="0"/>
        <v>卖</v>
      </c>
      <c r="K24" s="4" t="str">
        <f t="shared" ca="1" si="4"/>
        <v/>
      </c>
      <c r="L24" s="3">
        <f ca="1">IF(J23="买",B24/B23-1,0)-IF(K24=1,计算结果!B$17,0)</f>
        <v>0</v>
      </c>
      <c r="M24" s="2">
        <f t="shared" ca="1" si="3"/>
        <v>0.98414717284465703</v>
      </c>
      <c r="N24" s="3">
        <f ca="1">1-M24/MAX(M$2:M24)</f>
        <v>3.0006117557389467E-2</v>
      </c>
    </row>
    <row r="25" spans="1:14" x14ac:dyDescent="0.15">
      <c r="A25" s="1">
        <v>38387</v>
      </c>
      <c r="B25" s="2">
        <v>1016.85</v>
      </c>
      <c r="C25" s="3">
        <f t="shared" si="1"/>
        <v>2.3801612951943607E-2</v>
      </c>
      <c r="D25" s="3">
        <f>1-B25/MAX(B$2:B25)</f>
        <v>0</v>
      </c>
      <c r="E25" s="4">
        <f>E24*(计算结果!B$18-1)/(计算结果!B$18+1)+B25*2/(计算结果!B$18+1)</f>
        <v>986.66537478590169</v>
      </c>
      <c r="F25" s="4">
        <f>F24*(计算结果!B$18-1)/(计算结果!B$18+1)+E25*2/(计算结果!B$18+1)</f>
        <v>981.65933042172344</v>
      </c>
      <c r="G25" s="4">
        <f>G24*(计算结果!B$18-1)/(计算结果!B$18+1)+F25*2/(计算结果!B$18+1)</f>
        <v>982.38239487543217</v>
      </c>
      <c r="H25" s="3">
        <f t="shared" si="2"/>
        <v>-1.3380601486699036E-2</v>
      </c>
      <c r="I25" s="3">
        <f ca="1">IFERROR(AVERAGE(OFFSET(H25,0,0,-计算结果!B$19,1)),AVERAGE(OFFSET(H25,0,0,-ROW(),1)))</f>
        <v>-2.8878085717962197E-3</v>
      </c>
      <c r="J25" s="20" t="str">
        <f t="shared" ca="1" si="0"/>
        <v>卖</v>
      </c>
      <c r="K25" s="4" t="str">
        <f t="shared" ca="1" si="4"/>
        <v/>
      </c>
      <c r="L25" s="3">
        <f ca="1">IF(J24="买",B25/B24-1,0)-IF(K25=1,计算结果!B$17,0)</f>
        <v>0</v>
      </c>
      <c r="M25" s="2">
        <f t="shared" ca="1" si="3"/>
        <v>0.98414717284465703</v>
      </c>
      <c r="N25" s="3">
        <f ca="1">1-M25/MAX(M$2:M25)</f>
        <v>3.0006117557389467E-2</v>
      </c>
    </row>
    <row r="26" spans="1:14" x14ac:dyDescent="0.15">
      <c r="A26" s="1">
        <v>38399</v>
      </c>
      <c r="B26" s="2">
        <v>1023.58</v>
      </c>
      <c r="C26" s="3">
        <f t="shared" si="1"/>
        <v>6.6184786350003133E-3</v>
      </c>
      <c r="D26" s="3">
        <f>1-B26/MAX(B$2:B26)</f>
        <v>0</v>
      </c>
      <c r="E26" s="4">
        <f>E25*(计算结果!B$18-1)/(计算结果!B$18+1)+B26*2/(计算结果!B$18+1)</f>
        <v>992.34454789576284</v>
      </c>
      <c r="F26" s="4">
        <f>F25*(计算结果!B$18-1)/(计算结果!B$18+1)+E26*2/(计算结果!B$18+1)</f>
        <v>983.30321003311417</v>
      </c>
      <c r="G26" s="4">
        <f>G25*(计算结果!B$18-1)/(计算结果!B$18+1)+F26*2/(计算结果!B$18+1)</f>
        <v>982.52405874584485</v>
      </c>
      <c r="H26" s="3">
        <f t="shared" si="2"/>
        <v>1.4420440670727673E-2</v>
      </c>
      <c r="I26" s="3">
        <f ca="1">IFERROR(AVERAGE(OFFSET(H26,0,0,-计算结果!B$19,1)),AVERAGE(OFFSET(H26,0,0,-ROW(),1)))</f>
        <v>-2.7363721352688984E-3</v>
      </c>
      <c r="J26" s="20" t="str">
        <f t="shared" ca="1" si="0"/>
        <v>买</v>
      </c>
      <c r="K26" s="4">
        <f t="shared" ca="1" si="4"/>
        <v>1</v>
      </c>
      <c r="L26" s="3">
        <f ca="1">IF(J25="买",B26/B25-1,0)-IF(K26=1,计算结果!B$17,0)</f>
        <v>0</v>
      </c>
      <c r="M26" s="2">
        <f t="shared" ca="1" si="3"/>
        <v>0.98414717284465703</v>
      </c>
      <c r="N26" s="3">
        <f ca="1">1-M26/MAX(M$2:M26)</f>
        <v>3.0006117557389467E-2</v>
      </c>
    </row>
    <row r="27" spans="1:14" x14ac:dyDescent="0.15">
      <c r="A27" s="1">
        <v>38400</v>
      </c>
      <c r="B27" s="2">
        <v>1020.6</v>
      </c>
      <c r="C27" s="3">
        <f t="shared" si="1"/>
        <v>-2.9113503585455058E-3</v>
      </c>
      <c r="D27" s="3">
        <f>1-B27/MAX(B$2:B27)</f>
        <v>2.9113503585455058E-3</v>
      </c>
      <c r="E27" s="4">
        <f>E26*(计算结果!B$18-1)/(计算结果!B$18+1)+B27*2/(计算结果!B$18+1)</f>
        <v>996.69154052718397</v>
      </c>
      <c r="F27" s="4">
        <f>F26*(计算结果!B$18-1)/(计算结果!B$18+1)+E27*2/(计算结果!B$18+1)</f>
        <v>985.36295318604812</v>
      </c>
      <c r="G27" s="4">
        <f>G26*(计算结果!B$18-1)/(计算结果!B$18+1)+F27*2/(计算结果!B$18+1)</f>
        <v>982.96081173664538</v>
      </c>
      <c r="H27" s="3">
        <f t="shared" si="2"/>
        <v>4.4452142104085157E-2</v>
      </c>
      <c r="I27" s="3">
        <f ca="1">IFERROR(AVERAGE(OFFSET(H27,0,0,-计算结果!B$19,1)),AVERAGE(OFFSET(H27,0,0,-ROW(),1)))</f>
        <v>-1.4403373591098292E-3</v>
      </c>
      <c r="J27" s="20" t="str">
        <f t="shared" ca="1" si="0"/>
        <v>买</v>
      </c>
      <c r="K27" s="4" t="str">
        <f t="shared" ca="1" si="4"/>
        <v/>
      </c>
      <c r="L27" s="3">
        <f ca="1">IF(J26="买",B27/B26-1,0)-IF(K27=1,计算结果!B$17,0)</f>
        <v>-2.9113503585455058E-3</v>
      </c>
      <c r="M27" s="2">
        <f t="shared" ca="1" si="3"/>
        <v>0.98128197562013419</v>
      </c>
      <c r="N27" s="3">
        <f ca="1">1-M27/MAX(M$2:M27)</f>
        <v>3.2830109594825685E-2</v>
      </c>
    </row>
    <row r="28" spans="1:14" x14ac:dyDescent="0.15">
      <c r="A28" s="1">
        <v>38401</v>
      </c>
      <c r="B28" s="2">
        <v>1006.05</v>
      </c>
      <c r="C28" s="3">
        <f t="shared" si="1"/>
        <v>-1.4256319811875473E-2</v>
      </c>
      <c r="D28" s="3">
        <f>1-B28/MAX(B$2:B28)</f>
        <v>1.7126165028625073E-2</v>
      </c>
      <c r="E28" s="4">
        <f>E27*(计算结果!B$18-1)/(计算结果!B$18+1)+B28*2/(计算结果!B$18+1)</f>
        <v>998.13130352300186</v>
      </c>
      <c r="F28" s="4">
        <f>F27*(计算结果!B$18-1)/(计算结果!B$18+1)+E28*2/(计算结果!B$18+1)</f>
        <v>987.32731477634866</v>
      </c>
      <c r="G28" s="4">
        <f>G27*(计算结果!B$18-1)/(计算结果!B$18+1)+F28*2/(计算结果!B$18+1)</f>
        <v>983.63258143506118</v>
      </c>
      <c r="H28" s="3">
        <f t="shared" si="2"/>
        <v>6.8341452720678902E-2</v>
      </c>
      <c r="I28" s="3">
        <f ca="1">IFERROR(AVERAGE(OFFSET(H28,0,0,-计算结果!B$19,1)),AVERAGE(OFFSET(H28,0,0,-ROW(),1)))</f>
        <v>6.4320592511339365E-4</v>
      </c>
      <c r="J28" s="20" t="str">
        <f t="shared" ca="1" si="0"/>
        <v>买</v>
      </c>
      <c r="K28" s="4" t="str">
        <f t="shared" ca="1" si="4"/>
        <v/>
      </c>
      <c r="L28" s="3">
        <f ca="1">IF(J27="买",B28/B27-1,0)-IF(K28=1,计算结果!B$17,0)</f>
        <v>-1.4256319811875473E-2</v>
      </c>
      <c r="M28" s="2">
        <f t="shared" ca="1" si="3"/>
        <v>0.96729250595006455</v>
      </c>
      <c r="N28" s="3">
        <f ca="1">1-M28/MAX(M$2:M28)</f>
        <v>4.661839286485836E-2</v>
      </c>
    </row>
    <row r="29" spans="1:14" x14ac:dyDescent="0.15">
      <c r="A29" s="1">
        <v>38404</v>
      </c>
      <c r="B29" s="2">
        <v>1025.6300000000001</v>
      </c>
      <c r="C29" s="3">
        <f t="shared" si="1"/>
        <v>1.9462253367128923E-2</v>
      </c>
      <c r="D29" s="3">
        <f>1-B29/MAX(B$2:B29)</f>
        <v>0</v>
      </c>
      <c r="E29" s="4">
        <f>E28*(计算结果!B$18-1)/(计算结果!B$18+1)+B29*2/(计算结果!B$18+1)</f>
        <v>1002.3618722117709</v>
      </c>
      <c r="F29" s="4">
        <f>F28*(计算结果!B$18-1)/(计算结果!B$18+1)+E29*2/(计算结果!B$18+1)</f>
        <v>989.64032361256739</v>
      </c>
      <c r="G29" s="4">
        <f>G28*(计算结果!B$18-1)/(计算结果!B$18+1)+F29*2/(计算结果!B$18+1)</f>
        <v>984.55684946236988</v>
      </c>
      <c r="H29" s="3">
        <f t="shared" si="2"/>
        <v>9.3964763342857874E-2</v>
      </c>
      <c r="I29" s="3">
        <f ca="1">IFERROR(AVERAGE(OFFSET(H29,0,0,-计算结果!B$19,1)),AVERAGE(OFFSET(H29,0,0,-ROW(),1)))</f>
        <v>3.5992647947724588E-3</v>
      </c>
      <c r="J29" s="20" t="str">
        <f t="shared" ca="1" si="0"/>
        <v>买</v>
      </c>
      <c r="K29" s="4" t="str">
        <f t="shared" ca="1" si="4"/>
        <v/>
      </c>
      <c r="L29" s="3">
        <f ca="1">IF(J28="买",B29/B28-1,0)-IF(K29=1,计算结果!B$17,0)</f>
        <v>1.9462253367128923E-2</v>
      </c>
      <c r="M29" s="2">
        <f t="shared" ca="1" si="3"/>
        <v>0.98611819778098975</v>
      </c>
      <c r="N29" s="3">
        <f ca="1">1-M29/MAX(M$2:M29)</f>
        <v>2.8063438471233715E-2</v>
      </c>
    </row>
    <row r="30" spans="1:14" x14ac:dyDescent="0.15">
      <c r="A30" s="1">
        <v>38405</v>
      </c>
      <c r="B30" s="2">
        <v>1046.74</v>
      </c>
      <c r="C30" s="3">
        <f t="shared" si="1"/>
        <v>2.0582471261565871E-2</v>
      </c>
      <c r="D30" s="3">
        <f>1-B30/MAX(B$2:B30)</f>
        <v>0</v>
      </c>
      <c r="E30" s="4">
        <f>E29*(计算结果!B$18-1)/(计算结果!B$18+1)+B30*2/(计算结果!B$18+1)</f>
        <v>1009.189276486883</v>
      </c>
      <c r="F30" s="4">
        <f>F29*(计算结果!B$18-1)/(计算结果!B$18+1)+E30*2/(计算结果!B$18+1)</f>
        <v>992.64785482400066</v>
      </c>
      <c r="G30" s="4">
        <f>G29*(计算结果!B$18-1)/(计算结果!B$18+1)+F30*2/(计算结果!B$18+1)</f>
        <v>985.8016195180054</v>
      </c>
      <c r="H30" s="3">
        <f t="shared" si="2"/>
        <v>0.12642947497803059</v>
      </c>
      <c r="I30" s="3">
        <f ca="1">IFERROR(AVERAGE(OFFSET(H30,0,0,-计算结果!B$19,1)),AVERAGE(OFFSET(H30,0,0,-ROW(),1)))</f>
        <v>7.9600886533361115E-3</v>
      </c>
      <c r="J30" s="20" t="str">
        <f t="shared" ca="1" si="0"/>
        <v>买</v>
      </c>
      <c r="K30" s="4" t="str">
        <f t="shared" ca="1" si="4"/>
        <v/>
      </c>
      <c r="L30" s="3">
        <f ca="1">IF(J29="买",B30/B29-1,0)-IF(K30=1,计算结果!B$17,0)</f>
        <v>2.0582471261565871E-2</v>
      </c>
      <c r="M30" s="2">
        <f t="shared" ca="1" si="3"/>
        <v>1.0064149472473241</v>
      </c>
      <c r="N30" s="3">
        <f ca="1">1-M30/MAX(M$2:M30)</f>
        <v>8.0585821255028112E-3</v>
      </c>
    </row>
    <row r="31" spans="1:14" x14ac:dyDescent="0.15">
      <c r="A31" s="1">
        <v>38406</v>
      </c>
      <c r="B31" s="2">
        <v>1043.93</v>
      </c>
      <c r="C31" s="3">
        <f t="shared" si="1"/>
        <v>-2.6845252880370873E-3</v>
      </c>
      <c r="D31" s="3">
        <f>1-B31/MAX(B$2:B31)</f>
        <v>2.6845252880370873E-3</v>
      </c>
      <c r="E31" s="4">
        <f>E30*(计算结果!B$18-1)/(计算结果!B$18+1)+B31*2/(计算结果!B$18+1)</f>
        <v>1014.5340031812087</v>
      </c>
      <c r="F31" s="4">
        <f>F30*(计算结果!B$18-1)/(计算结果!B$18+1)+E31*2/(计算结果!B$18+1)</f>
        <v>996.01495457126339</v>
      </c>
      <c r="G31" s="4">
        <f>G30*(计算结果!B$18-1)/(计算结果!B$18+1)+F31*2/(计算结果!B$18+1)</f>
        <v>987.37290183389121</v>
      </c>
      <c r="H31" s="3">
        <f t="shared" si="2"/>
        <v>0.15939133034231245</v>
      </c>
      <c r="I31" s="3">
        <f ca="1">IFERROR(AVERAGE(OFFSET(H31,0,0,-计算结果!B$19,1)),AVERAGE(OFFSET(H31,0,0,-ROW(),1)))</f>
        <v>1.4272494486095849E-2</v>
      </c>
      <c r="J31" s="20" t="str">
        <f t="shared" ca="1" si="0"/>
        <v>买</v>
      </c>
      <c r="K31" s="4" t="str">
        <f t="shared" ca="1" si="4"/>
        <v/>
      </c>
      <c r="L31" s="3">
        <f ca="1">IF(J30="买",B31/B30-1,0)-IF(K31=1,计算结果!B$17,0)</f>
        <v>-2.6845252880370873E-3</v>
      </c>
      <c r="M31" s="2">
        <f t="shared" ca="1" si="3"/>
        <v>1.0037132008711802</v>
      </c>
      <c r="N31" s="3">
        <f ca="1">1-M31/MAX(M$2:M31)</f>
        <v>1.0721473946038174E-2</v>
      </c>
    </row>
    <row r="32" spans="1:14" x14ac:dyDescent="0.15">
      <c r="A32" s="1">
        <v>38407</v>
      </c>
      <c r="B32" s="2">
        <v>1045.46</v>
      </c>
      <c r="C32" s="3">
        <f t="shared" si="1"/>
        <v>1.4656155106185231E-3</v>
      </c>
      <c r="D32" s="3">
        <f>1-B32/MAX(B$2:B32)</f>
        <v>1.2228442593194E-3</v>
      </c>
      <c r="E32" s="4">
        <f>E31*(计算结果!B$18-1)/(计算结果!B$18+1)+B32*2/(计算结果!B$18+1)</f>
        <v>1019.2918488456381</v>
      </c>
      <c r="F32" s="4">
        <f>F31*(计算结果!B$18-1)/(计算结果!B$18+1)+E32*2/(计算结果!B$18+1)</f>
        <v>999.59601522885953</v>
      </c>
      <c r="G32" s="4">
        <f>G31*(计算结果!B$18-1)/(计算结果!B$18+1)+F32*2/(计算结果!B$18+1)</f>
        <v>989.25338081773248</v>
      </c>
      <c r="H32" s="3">
        <f t="shared" si="2"/>
        <v>0.19045276413283929</v>
      </c>
      <c r="I32" s="3">
        <f ca="1">IFERROR(AVERAGE(OFFSET(H32,0,0,-计算结果!B$19,1)),AVERAGE(OFFSET(H32,0,0,-ROW(),1)))</f>
        <v>2.261015380386901E-2</v>
      </c>
      <c r="J32" s="20" t="str">
        <f t="shared" ca="1" si="0"/>
        <v>买</v>
      </c>
      <c r="K32" s="4" t="str">
        <f t="shared" ca="1" si="4"/>
        <v/>
      </c>
      <c r="L32" s="3">
        <f ca="1">IF(J31="买",B32/B31-1,0)-IF(K32=1,计算结果!B$17,0)</f>
        <v>1.4656155106185231E-3</v>
      </c>
      <c r="M32" s="2">
        <f t="shared" ca="1" si="3"/>
        <v>1.0051842585065895</v>
      </c>
      <c r="N32" s="3">
        <f ca="1">1-M32/MAX(M$2:M32)</f>
        <v>9.2715719939316932E-3</v>
      </c>
    </row>
    <row r="33" spans="1:14" x14ac:dyDescent="0.15">
      <c r="A33" s="1">
        <v>38408</v>
      </c>
      <c r="B33" s="2">
        <v>1046.76</v>
      </c>
      <c r="C33" s="3">
        <f t="shared" si="1"/>
        <v>1.2434717731906186E-3</v>
      </c>
      <c r="D33" s="3">
        <f>1-B33/MAX(B$2:B33)</f>
        <v>0</v>
      </c>
      <c r="E33" s="4">
        <f>E32*(计算结果!B$18-1)/(计算结果!B$18+1)+B33*2/(计算结果!B$18+1)</f>
        <v>1023.5177182540015</v>
      </c>
      <c r="F33" s="4">
        <f>F32*(计算结果!B$18-1)/(计算结果!B$18+1)+E33*2/(计算结果!B$18+1)</f>
        <v>1003.2762772327275</v>
      </c>
      <c r="G33" s="4">
        <f>G32*(计算结果!B$18-1)/(计算结果!B$18+1)+F33*2/(计算结果!B$18+1)</f>
        <v>991.41074949696247</v>
      </c>
      <c r="H33" s="3">
        <f t="shared" si="2"/>
        <v>0.21808049596420631</v>
      </c>
      <c r="I33" s="3">
        <f ca="1">IFERROR(AVERAGE(OFFSET(H33,0,0,-计算结果!B$19,1)),AVERAGE(OFFSET(H33,0,0,-ROW(),1)))</f>
        <v>3.3015739846814954E-2</v>
      </c>
      <c r="J33" s="20" t="str">
        <f t="shared" ca="1" si="0"/>
        <v>买</v>
      </c>
      <c r="K33" s="4" t="str">
        <f t="shared" ca="1" si="4"/>
        <v/>
      </c>
      <c r="L33" s="3">
        <f ca="1">IF(J32="买",B33/B32-1,0)-IF(K33=1,计算结果!B$17,0)</f>
        <v>1.2434717731906186E-3</v>
      </c>
      <c r="M33" s="2">
        <f t="shared" ca="1" si="3"/>
        <v>1.006434176758898</v>
      </c>
      <c r="N33" s="3">
        <f ca="1">1-M33/MAX(M$2:M33)</f>
        <v>8.0396291588086255E-3</v>
      </c>
    </row>
    <row r="34" spans="1:14" x14ac:dyDescent="0.15">
      <c r="A34" s="1">
        <v>38411</v>
      </c>
      <c r="B34" s="2">
        <v>1039.98</v>
      </c>
      <c r="C34" s="3">
        <f t="shared" si="1"/>
        <v>-6.477129427949091E-3</v>
      </c>
      <c r="D34" s="3">
        <f>1-B34/MAX(B$2:B34)</f>
        <v>6.477129427949091E-3</v>
      </c>
      <c r="E34" s="4">
        <f>E33*(计算结果!B$18-1)/(计算结果!B$18+1)+B34*2/(计算结果!B$18+1)</f>
        <v>1026.0503769841553</v>
      </c>
      <c r="F34" s="4">
        <f>F33*(计算结果!B$18-1)/(计算结果!B$18+1)+E34*2/(计算结果!B$18+1)</f>
        <v>1006.7799848867933</v>
      </c>
      <c r="G34" s="4">
        <f>G33*(计算结果!B$18-1)/(计算结果!B$18+1)+F34*2/(计算结果!B$18+1)</f>
        <v>993.77524724924422</v>
      </c>
      <c r="H34" s="3">
        <f t="shared" si="2"/>
        <v>0.23849829684431867</v>
      </c>
      <c r="I34" s="3">
        <f ca="1">IFERROR(AVERAGE(OFFSET(H34,0,0,-计算结果!B$19,1)),AVERAGE(OFFSET(H34,0,0,-ROW(),1)))</f>
        <v>4.5419416624470479E-2</v>
      </c>
      <c r="J34" s="20" t="str">
        <f t="shared" ca="1" si="0"/>
        <v>买</v>
      </c>
      <c r="K34" s="4" t="str">
        <f t="shared" ca="1" si="4"/>
        <v/>
      </c>
      <c r="L34" s="3">
        <f ca="1">IF(J33="买",B34/B33-1,0)-IF(K34=1,计算结果!B$17,0)</f>
        <v>-6.477129427949091E-3</v>
      </c>
      <c r="M34" s="2">
        <f t="shared" ca="1" si="3"/>
        <v>0.99991537233531924</v>
      </c>
      <c r="N34" s="3">
        <f ca="1">1-M34/MAX(M$2:M34)</f>
        <v>1.446468486814334E-2</v>
      </c>
    </row>
    <row r="35" spans="1:14" x14ac:dyDescent="0.15">
      <c r="A35" s="1">
        <v>38412</v>
      </c>
      <c r="B35" s="2">
        <v>1035.93</v>
      </c>
      <c r="C35" s="3">
        <f t="shared" si="1"/>
        <v>-3.894305659724151E-3</v>
      </c>
      <c r="D35" s="3">
        <f>1-B35/MAX(B$2:B35)</f>
        <v>1.034621116588319E-2</v>
      </c>
      <c r="E35" s="4">
        <f>E34*(计算结果!B$18-1)/(计算结果!B$18+1)+B35*2/(计算结果!B$18+1)</f>
        <v>1027.5703189865928</v>
      </c>
      <c r="F35" s="4">
        <f>F34*(计算结果!B$18-1)/(计算结果!B$18+1)+E35*2/(计算结果!B$18+1)</f>
        <v>1009.9784978252239</v>
      </c>
      <c r="G35" s="4">
        <f>G34*(计算结果!B$18-1)/(计算结果!B$18+1)+F35*2/(计算结果!B$18+1)</f>
        <v>996.26805503016419</v>
      </c>
      <c r="H35" s="3">
        <f t="shared" si="2"/>
        <v>0.25084220882136393</v>
      </c>
      <c r="I35" s="3">
        <f ca="1">IFERROR(AVERAGE(OFFSET(H35,0,0,-计算结果!B$19,1)),AVERAGE(OFFSET(H35,0,0,-ROW(),1)))</f>
        <v>5.9042515571160893E-2</v>
      </c>
      <c r="J35" s="20" t="str">
        <f t="shared" ca="1" si="0"/>
        <v>买</v>
      </c>
      <c r="K35" s="4" t="str">
        <f t="shared" ca="1" si="4"/>
        <v/>
      </c>
      <c r="L35" s="3">
        <f ca="1">IF(J34="买",B35/B34-1,0)-IF(K35=1,计算结果!B$17,0)</f>
        <v>-3.894305659724151E-3</v>
      </c>
      <c r="M35" s="2">
        <f t="shared" ca="1" si="3"/>
        <v>0.99602139624158859</v>
      </c>
      <c r="N35" s="3">
        <f ca="1">1-M35/MAX(M$2:M35)</f>
        <v>1.8302660623719436E-2</v>
      </c>
    </row>
    <row r="36" spans="1:14" x14ac:dyDescent="0.15">
      <c r="A36" s="1">
        <v>38413</v>
      </c>
      <c r="B36" s="2">
        <v>1021.32</v>
      </c>
      <c r="C36" s="3">
        <f t="shared" si="1"/>
        <v>-1.4103269525933215E-2</v>
      </c>
      <c r="D36" s="3">
        <f>1-B36/MAX(B$2:B36)</f>
        <v>2.4303565287171813E-2</v>
      </c>
      <c r="E36" s="4">
        <f>E35*(计算结果!B$18-1)/(计算结果!B$18+1)+B36*2/(计算结果!B$18+1)</f>
        <v>1026.6087314501938</v>
      </c>
      <c r="F36" s="4">
        <f>F35*(计算结果!B$18-1)/(计算结果!B$18+1)+E36*2/(计算结果!B$18+1)</f>
        <v>1012.5369953059885</v>
      </c>
      <c r="G36" s="4">
        <f>G35*(计算结果!B$18-1)/(计算结果!B$18+1)+F36*2/(计算结果!B$18+1)</f>
        <v>998.7709689187526</v>
      </c>
      <c r="H36" s="3">
        <f t="shared" si="2"/>
        <v>0.25122896151805529</v>
      </c>
      <c r="I36" s="3">
        <f ca="1">IFERROR(AVERAGE(OFFSET(H36,0,0,-计算结果!B$19,1)),AVERAGE(OFFSET(H36,0,0,-ROW(),1)))</f>
        <v>7.2730730181449862E-2</v>
      </c>
      <c r="J36" s="20" t="str">
        <f t="shared" ca="1" si="0"/>
        <v>买</v>
      </c>
      <c r="K36" s="4" t="str">
        <f t="shared" ca="1" si="4"/>
        <v/>
      </c>
      <c r="L36" s="3">
        <f ca="1">IF(J35="买",B36/B35-1,0)-IF(K36=1,计算结果!B$17,0)</f>
        <v>-1.4103269525933215E-2</v>
      </c>
      <c r="M36" s="2">
        <f t="shared" ca="1" si="3"/>
        <v>0.98197423803679718</v>
      </c>
      <c r="N36" s="3">
        <f ca="1">1-M36/MAX(M$2:M36)</f>
        <v>3.2147802793834557E-2</v>
      </c>
    </row>
    <row r="37" spans="1:14" x14ac:dyDescent="0.15">
      <c r="A37" s="1">
        <v>38414</v>
      </c>
      <c r="B37" s="2">
        <v>1027.71</v>
      </c>
      <c r="C37" s="3">
        <f t="shared" si="1"/>
        <v>6.2566090941134078E-3</v>
      </c>
      <c r="D37" s="3">
        <f>1-B37/MAX(B$2:B37)</f>
        <v>1.8199014100653388E-2</v>
      </c>
      <c r="E37" s="4">
        <f>E36*(计算结果!B$18-1)/(计算结果!B$18+1)+B37*2/(计算结果!B$18+1)</f>
        <v>1026.7781573809334</v>
      </c>
      <c r="F37" s="4">
        <f>F36*(计算结果!B$18-1)/(计算结果!B$18+1)+E37*2/(计算结果!B$18+1)</f>
        <v>1014.7279433175186</v>
      </c>
      <c r="G37" s="4">
        <f>G36*(计算结果!B$18-1)/(计算结果!B$18+1)+F37*2/(计算结果!B$18+1)</f>
        <v>1001.2258880570242</v>
      </c>
      <c r="H37" s="3">
        <f t="shared" si="2"/>
        <v>0.24579400229556891</v>
      </c>
      <c r="I37" s="3">
        <f ca="1">IFERROR(AVERAGE(OFFSET(H37,0,0,-计算结果!B$19,1)),AVERAGE(OFFSET(H37,0,0,-ROW(),1)))</f>
        <v>8.585527728849876E-2</v>
      </c>
      <c r="J37" s="20" t="str">
        <f t="shared" ca="1" si="0"/>
        <v>买</v>
      </c>
      <c r="K37" s="4" t="str">
        <f t="shared" ca="1" si="4"/>
        <v/>
      </c>
      <c r="L37" s="3">
        <f ca="1">IF(J36="买",B37/B36-1,0)-IF(K37=1,计算结果!B$17,0)</f>
        <v>6.2566090941134078E-3</v>
      </c>
      <c r="M37" s="2">
        <f t="shared" ca="1" si="3"/>
        <v>0.9881180669846833</v>
      </c>
      <c r="N37" s="3">
        <f ca="1">1-M37/MAX(M$2:M37)</f>
        <v>2.6092329935036851E-2</v>
      </c>
    </row>
    <row r="38" spans="1:14" x14ac:dyDescent="0.15">
      <c r="A38" s="1">
        <v>38415</v>
      </c>
      <c r="B38" s="2">
        <v>1023.66</v>
      </c>
      <c r="C38" s="3">
        <f t="shared" si="1"/>
        <v>-3.940800420352164E-3</v>
      </c>
      <c r="D38" s="3">
        <f>1-B38/MAX(B$2:B38)</f>
        <v>2.2068095838587709E-2</v>
      </c>
      <c r="E38" s="4">
        <f>E37*(计算结果!B$18-1)/(计算结果!B$18+1)+B38*2/(计算结果!B$18+1)</f>
        <v>1026.2984408607899</v>
      </c>
      <c r="F38" s="4">
        <f>F37*(计算结果!B$18-1)/(计算结果!B$18+1)+E38*2/(计算结果!B$18+1)</f>
        <v>1016.5080198626372</v>
      </c>
      <c r="G38" s="4">
        <f>G37*(计算结果!B$18-1)/(计算结果!B$18+1)+F38*2/(计算结果!B$18+1)</f>
        <v>1003.5769852578877</v>
      </c>
      <c r="H38" s="3">
        <f t="shared" si="2"/>
        <v>0.23482185477904588</v>
      </c>
      <c r="I38" s="3">
        <f ca="1">IFERROR(AVERAGE(OFFSET(H38,0,0,-计算结果!B$19,1)),AVERAGE(OFFSET(H38,0,0,-ROW(),1)))</f>
        <v>9.809529300676588E-2</v>
      </c>
      <c r="J38" s="20" t="str">
        <f t="shared" ca="1" si="0"/>
        <v>买</v>
      </c>
      <c r="K38" s="4" t="str">
        <f t="shared" ca="1" si="4"/>
        <v/>
      </c>
      <c r="L38" s="3">
        <f ca="1">IF(J37="买",B38/B37-1,0)-IF(K38=1,计算结果!B$17,0)</f>
        <v>-3.940800420352164E-3</v>
      </c>
      <c r="M38" s="2">
        <f t="shared" ca="1" si="3"/>
        <v>0.98422409089095253</v>
      </c>
      <c r="N38" s="3">
        <f ca="1">1-M38/MAX(M$2:M38)</f>
        <v>2.9930305690613057E-2</v>
      </c>
    </row>
    <row r="39" spans="1:14" x14ac:dyDescent="0.15">
      <c r="A39" s="1">
        <v>38418</v>
      </c>
      <c r="B39" s="2">
        <v>1029.8699999999999</v>
      </c>
      <c r="C39" s="3">
        <f t="shared" si="1"/>
        <v>6.0664673817478754E-3</v>
      </c>
      <c r="D39" s="3">
        <f>1-B39/MAX(B$2:B39)</f>
        <v>1.613550384042195E-2</v>
      </c>
      <c r="E39" s="4">
        <f>E38*(计算结果!B$18-1)/(计算结果!B$18+1)+B39*2/(计算结果!B$18+1)</f>
        <v>1026.8479114975914</v>
      </c>
      <c r="F39" s="4">
        <f>F38*(计算结果!B$18-1)/(计算结果!B$18+1)+E39*2/(计算结果!B$18+1)</f>
        <v>1018.098772421861</v>
      </c>
      <c r="G39" s="4">
        <f>G38*(计算结果!B$18-1)/(计算结果!B$18+1)+F39*2/(计算结果!B$18+1)</f>
        <v>1005.8111063600375</v>
      </c>
      <c r="H39" s="3">
        <f t="shared" si="2"/>
        <v>0.2226158167203928</v>
      </c>
      <c r="I39" s="3">
        <f ca="1">IFERROR(AVERAGE(OFFSET(H39,0,0,-计算结果!B$19,1)),AVERAGE(OFFSET(H39,0,0,-ROW(),1)))</f>
        <v>0.10966487409907455</v>
      </c>
      <c r="J39" s="20" t="str">
        <f t="shared" ca="1" si="0"/>
        <v>买</v>
      </c>
      <c r="K39" s="4" t="str">
        <f t="shared" ca="1" si="4"/>
        <v/>
      </c>
      <c r="L39" s="3">
        <f ca="1">IF(J38="买",B39/B38-1,0)-IF(K39=1,计算结果!B$17,0)</f>
        <v>6.0664673817478754E-3</v>
      </c>
      <c r="M39" s="2">
        <f t="shared" ca="1" si="3"/>
        <v>0.99019485423467291</v>
      </c>
      <c r="N39" s="3">
        <f ca="1">1-M39/MAX(M$2:M39)</f>
        <v>2.4045409532063022E-2</v>
      </c>
    </row>
    <row r="40" spans="1:14" x14ac:dyDescent="0.15">
      <c r="A40" s="1">
        <v>38419</v>
      </c>
      <c r="B40" s="2">
        <v>1048.98</v>
      </c>
      <c r="C40" s="3">
        <f t="shared" si="1"/>
        <v>1.8555740044860158E-2</v>
      </c>
      <c r="D40" s="3">
        <f>1-B40/MAX(B$2:B40)</f>
        <v>0</v>
      </c>
      <c r="E40" s="4">
        <f>E39*(计算结果!B$18-1)/(计算结果!B$18+1)+B40*2/(计算结果!B$18+1)</f>
        <v>1030.2528481902696</v>
      </c>
      <c r="F40" s="4">
        <f>F39*(计算结果!B$18-1)/(计算结果!B$18+1)+E40*2/(计算结果!B$18+1)</f>
        <v>1019.9686302323854</v>
      </c>
      <c r="G40" s="4">
        <f>G39*(计算结果!B$18-1)/(计算结果!B$18+1)+F40*2/(计算结果!B$18+1)</f>
        <v>1007.9891869557832</v>
      </c>
      <c r="H40" s="3">
        <f t="shared" si="2"/>
        <v>0.21654966643071732</v>
      </c>
      <c r="I40" s="3">
        <f ca="1">IFERROR(AVERAGE(OFFSET(H40,0,0,-计算结果!B$19,1)),AVERAGE(OFFSET(H40,0,0,-ROW(),1)))</f>
        <v>0.12114087474480884</v>
      </c>
      <c r="J40" s="20" t="str">
        <f t="shared" ca="1" si="0"/>
        <v>买</v>
      </c>
      <c r="K40" s="4" t="str">
        <f t="shared" ca="1" si="4"/>
        <v/>
      </c>
      <c r="L40" s="3">
        <f ca="1">IF(J39="买",B40/B39-1,0)-IF(K40=1,计算结果!B$17,0)</f>
        <v>1.8555740044860158E-2</v>
      </c>
      <c r="M40" s="2">
        <f t="shared" ca="1" si="3"/>
        <v>1.0085686525436097</v>
      </c>
      <c r="N40" s="3">
        <f ca="1">1-M40/MAX(M$2:M40)</f>
        <v>5.9358498557520178E-3</v>
      </c>
    </row>
    <row r="41" spans="1:14" x14ac:dyDescent="0.15">
      <c r="A41" s="1">
        <v>38420</v>
      </c>
      <c r="B41" s="2">
        <v>1046.54</v>
      </c>
      <c r="C41" s="3">
        <f t="shared" si="1"/>
        <v>-2.3260691338252704E-3</v>
      </c>
      <c r="D41" s="3">
        <f>1-B41/MAX(B$2:B41)</f>
        <v>2.3260691338252704E-3</v>
      </c>
      <c r="E41" s="4">
        <f>E40*(计算结果!B$18-1)/(计算结果!B$18+1)+B41*2/(计算结果!B$18+1)</f>
        <v>1032.7585638533051</v>
      </c>
      <c r="F41" s="4">
        <f>F40*(计算结果!B$18-1)/(计算结果!B$18+1)+E41*2/(计算结果!B$18+1)</f>
        <v>1021.9363123279114</v>
      </c>
      <c r="G41" s="4">
        <f>G40*(计算结果!B$18-1)/(计算结果!B$18+1)+F41*2/(计算结果!B$18+1)</f>
        <v>1010.1348985514953</v>
      </c>
      <c r="H41" s="3">
        <f t="shared" si="2"/>
        <v>0.21287049737034774</v>
      </c>
      <c r="I41" s="3">
        <f ca="1">IFERROR(AVERAGE(OFFSET(H41,0,0,-计算结果!B$19,1)),AVERAGE(OFFSET(H41,0,0,-ROW(),1)))</f>
        <v>0.13305568447536892</v>
      </c>
      <c r="J41" s="20" t="str">
        <f t="shared" ca="1" si="0"/>
        <v>买</v>
      </c>
      <c r="K41" s="4" t="str">
        <f t="shared" ca="1" si="4"/>
        <v/>
      </c>
      <c r="L41" s="3">
        <f ca="1">IF(J40="买",B41/B40-1,0)-IF(K41=1,计算结果!B$17,0)</f>
        <v>-2.3260691338252704E-3</v>
      </c>
      <c r="M41" s="2">
        <f t="shared" ca="1" si="3"/>
        <v>1.0062226521315842</v>
      </c>
      <c r="N41" s="3">
        <f ca="1">1-M41/MAX(M$2:M41)</f>
        <v>8.2481117924448899E-3</v>
      </c>
    </row>
    <row r="42" spans="1:14" x14ac:dyDescent="0.15">
      <c r="A42" s="1">
        <v>38421</v>
      </c>
      <c r="B42" s="2">
        <v>1022.41</v>
      </c>
      <c r="C42" s="3">
        <f t="shared" si="1"/>
        <v>-2.3056930456552105E-2</v>
      </c>
      <c r="D42" s="3">
        <f>1-B42/MAX(B$2:B42)</f>
        <v>2.5329367576121586E-2</v>
      </c>
      <c r="E42" s="4">
        <f>E41*(计算结果!B$18-1)/(计算结果!B$18+1)+B42*2/(计算结果!B$18+1)</f>
        <v>1031.1664771066428</v>
      </c>
      <c r="F42" s="4">
        <f>F41*(计算结果!B$18-1)/(计算结果!B$18+1)+E42*2/(计算结果!B$18+1)</f>
        <v>1023.3563376784854</v>
      </c>
      <c r="G42" s="4">
        <f>G41*(计算结果!B$18-1)/(计算结果!B$18+1)+F42*2/(计算结果!B$18+1)</f>
        <v>1012.1689661094938</v>
      </c>
      <c r="H42" s="3">
        <f t="shared" si="2"/>
        <v>0.20136593250220974</v>
      </c>
      <c r="I42" s="3">
        <f ca="1">IFERROR(AVERAGE(OFFSET(H42,0,0,-计算结果!B$19,1)),AVERAGE(OFFSET(H42,0,0,-ROW(),1)))</f>
        <v>0.1452043711510678</v>
      </c>
      <c r="J42" s="20" t="str">
        <f t="shared" ca="1" si="0"/>
        <v>买</v>
      </c>
      <c r="K42" s="4" t="str">
        <f t="shared" ca="1" si="4"/>
        <v/>
      </c>
      <c r="L42" s="3">
        <f ca="1">IF(J41="买",B42/B41-1,0)-IF(K42=1,计算结果!B$17,0)</f>
        <v>-2.3056930456552105E-2</v>
      </c>
      <c r="M42" s="2">
        <f t="shared" ca="1" si="3"/>
        <v>0.98302224641757885</v>
      </c>
      <c r="N42" s="3">
        <f ca="1">1-M42/MAX(M$2:M42)</f>
        <v>3.1114866109000716E-2</v>
      </c>
    </row>
    <row r="43" spans="1:14" x14ac:dyDescent="0.15">
      <c r="A43" s="1">
        <v>38422</v>
      </c>
      <c r="B43" s="2">
        <v>1027.42</v>
      </c>
      <c r="C43" s="3">
        <f t="shared" si="1"/>
        <v>4.9001868135094551E-3</v>
      </c>
      <c r="D43" s="3">
        <f>1-B43/MAX(B$2:B43)</f>
        <v>2.0553299395603242E-2</v>
      </c>
      <c r="E43" s="4">
        <f>E42*(计算结果!B$18-1)/(计算结果!B$18+1)+B43*2/(计算结果!B$18+1)</f>
        <v>1030.5900960133131</v>
      </c>
      <c r="F43" s="4">
        <f>F42*(计算结果!B$18-1)/(计算结果!B$18+1)+E43*2/(计算结果!B$18+1)</f>
        <v>1024.4692235761513</v>
      </c>
      <c r="G43" s="4">
        <f>G42*(计算结果!B$18-1)/(计算结果!B$18+1)+F43*2/(计算结果!B$18+1)</f>
        <v>1014.0613134120565</v>
      </c>
      <c r="H43" s="3">
        <f t="shared" si="2"/>
        <v>0.18695962491681478</v>
      </c>
      <c r="I43" s="3">
        <f ca="1">IFERROR(AVERAGE(OFFSET(H43,0,0,-计算结果!B$19,1)),AVERAGE(OFFSET(H43,0,0,-ROW(),1)))</f>
        <v>0.15655264572351732</v>
      </c>
      <c r="J43" s="20" t="str">
        <f t="shared" ca="1" si="0"/>
        <v>买</v>
      </c>
      <c r="K43" s="4" t="str">
        <f t="shared" ca="1" si="4"/>
        <v/>
      </c>
      <c r="L43" s="3">
        <f ca="1">IF(J42="买",B43/B42-1,0)-IF(K43=1,计算结果!B$17,0)</f>
        <v>4.9001868135094551E-3</v>
      </c>
      <c r="M43" s="2">
        <f t="shared" ca="1" si="3"/>
        <v>0.98783923906686066</v>
      </c>
      <c r="N43" s="3">
        <f ca="1">1-M43/MAX(M$2:M43)</f>
        <v>2.636714795210271E-2</v>
      </c>
    </row>
    <row r="44" spans="1:14" x14ac:dyDescent="0.15">
      <c r="A44" s="1">
        <v>38425</v>
      </c>
      <c r="B44" s="2">
        <v>1031.02</v>
      </c>
      <c r="C44" s="3">
        <f t="shared" si="1"/>
        <v>3.5039224465165386E-3</v>
      </c>
      <c r="D44" s="3">
        <f>1-B44/MAX(B$2:B44)</f>
        <v>1.712139411618907E-2</v>
      </c>
      <c r="E44" s="4">
        <f>E43*(计算结果!B$18-1)/(计算结果!B$18+1)+B44*2/(计算结果!B$18+1)</f>
        <v>1030.6562350881879</v>
      </c>
      <c r="F44" s="4">
        <f>F43*(计算结果!B$18-1)/(计算结果!B$18+1)+E44*2/(计算结果!B$18+1)</f>
        <v>1025.4210715010802</v>
      </c>
      <c r="G44" s="4">
        <f>G43*(计算结果!B$18-1)/(计算结果!B$18+1)+F44*2/(计算结果!B$18+1)</f>
        <v>1015.8089685026755</v>
      </c>
      <c r="H44" s="3">
        <f t="shared" si="2"/>
        <v>0.17234215204784609</v>
      </c>
      <c r="I44" s="3">
        <f ca="1">IFERROR(AVERAGE(OFFSET(H44,0,0,-计算结果!B$19,1)),AVERAGE(OFFSET(H44,0,0,-ROW(),1)))</f>
        <v>0.16680206385078603</v>
      </c>
      <c r="J44" s="20" t="str">
        <f t="shared" ca="1" si="0"/>
        <v>买</v>
      </c>
      <c r="K44" s="4" t="str">
        <f t="shared" ca="1" si="4"/>
        <v/>
      </c>
      <c r="L44" s="3">
        <f ca="1">IF(J43="买",B44/B43-1,0)-IF(K44=1,计算结果!B$17,0)</f>
        <v>3.5039224465165386E-3</v>
      </c>
      <c r="M44" s="2">
        <f t="shared" ca="1" si="3"/>
        <v>0.9913005511501769</v>
      </c>
      <c r="N44" s="3">
        <f ca="1">1-M44/MAX(M$2:M44)</f>
        <v>2.2955613947146181E-2</v>
      </c>
    </row>
    <row r="45" spans="1:14" x14ac:dyDescent="0.15">
      <c r="A45" s="1">
        <v>38426</v>
      </c>
      <c r="B45" s="2">
        <v>1013.52</v>
      </c>
      <c r="C45" s="3">
        <f t="shared" si="1"/>
        <v>-1.6973482570658227E-2</v>
      </c>
      <c r="D45" s="3">
        <f>1-B45/MAX(B$2:B45)</f>
        <v>3.3804267002230826E-2</v>
      </c>
      <c r="E45" s="4">
        <f>E44*(计算结果!B$18-1)/(计算结果!B$18+1)+B45*2/(计算结果!B$18+1)</f>
        <v>1028.0198912284668</v>
      </c>
      <c r="F45" s="4">
        <f>F44*(计算结果!B$18-1)/(计算结果!B$18+1)+E45*2/(计算结果!B$18+1)</f>
        <v>1025.8208899206782</v>
      </c>
      <c r="G45" s="4">
        <f>G44*(计算结果!B$18-1)/(计算结果!B$18+1)+F45*2/(计算结果!B$18+1)</f>
        <v>1017.3492641054451</v>
      </c>
      <c r="H45" s="3">
        <f t="shared" si="2"/>
        <v>0.1516324083099985</v>
      </c>
      <c r="I45" s="3">
        <f ca="1">IFERROR(AVERAGE(OFFSET(H45,0,0,-计算结果!B$19,1)),AVERAGE(OFFSET(H45,0,0,-ROW(),1)))</f>
        <v>0.17505271434062086</v>
      </c>
      <c r="J45" s="20" t="str">
        <f t="shared" ca="1" si="0"/>
        <v>卖</v>
      </c>
      <c r="K45" s="4">
        <f t="shared" ca="1" si="4"/>
        <v>1</v>
      </c>
      <c r="L45" s="3">
        <f ca="1">IF(J44="买",B45/B44-1,0)-IF(K45=1,计算结果!B$17,0)</f>
        <v>-1.6973482570658227E-2</v>
      </c>
      <c r="M45" s="2">
        <f t="shared" ca="1" si="3"/>
        <v>0.97447472852294548</v>
      </c>
      <c r="N45" s="3">
        <f ca="1">1-M45/MAX(M$2:M45)</f>
        <v>3.953945980457374E-2</v>
      </c>
    </row>
    <row r="46" spans="1:14" x14ac:dyDescent="0.15">
      <c r="A46" s="1">
        <v>38427</v>
      </c>
      <c r="B46" s="2">
        <v>1003.06</v>
      </c>
      <c r="C46" s="3">
        <f t="shared" si="1"/>
        <v>-1.0320467282342816E-2</v>
      </c>
      <c r="D46" s="3">
        <f>1-B46/MAX(B$2:B46)</f>
        <v>4.3775858452973382E-2</v>
      </c>
      <c r="E46" s="4">
        <f>E45*(计算结果!B$18-1)/(计算结果!B$18+1)+B46*2/(计算结果!B$18+1)</f>
        <v>1024.1799079625489</v>
      </c>
      <c r="F46" s="4">
        <f>F45*(计算结果!B$18-1)/(计算结果!B$18+1)+E46*2/(计算结果!B$18+1)</f>
        <v>1025.5684311578891</v>
      </c>
      <c r="G46" s="4">
        <f>G45*(计算结果!B$18-1)/(计算结果!B$18+1)+F46*2/(计算结果!B$18+1)</f>
        <v>1018.6137513442826</v>
      </c>
      <c r="H46" s="3">
        <f t="shared" si="2"/>
        <v>0.12429234319537347</v>
      </c>
      <c r="I46" s="3">
        <f ca="1">IFERROR(AVERAGE(OFFSET(H46,0,0,-计算结果!B$19,1)),AVERAGE(OFFSET(H46,0,0,-ROW(),1)))</f>
        <v>0.18054630946685318</v>
      </c>
      <c r="J46" s="20" t="str">
        <f t="shared" ca="1" si="0"/>
        <v>卖</v>
      </c>
      <c r="K46" s="4" t="str">
        <f t="shared" ca="1" si="4"/>
        <v/>
      </c>
      <c r="L46" s="3">
        <f ca="1">IF(J45="买",B46/B45-1,0)-IF(K46=1,计算结果!B$17,0)</f>
        <v>0</v>
      </c>
      <c r="M46" s="2">
        <f t="shared" ca="1" si="3"/>
        <v>0.97447472852294548</v>
      </c>
      <c r="N46" s="3">
        <f ca="1">1-M46/MAX(M$2:M46)</f>
        <v>3.953945980457374E-2</v>
      </c>
    </row>
    <row r="47" spans="1:14" x14ac:dyDescent="0.15">
      <c r="A47" s="1">
        <v>38428</v>
      </c>
      <c r="B47" s="2">
        <v>992.86</v>
      </c>
      <c r="C47" s="3">
        <f t="shared" si="1"/>
        <v>-1.0168883217354874E-2</v>
      </c>
      <c r="D47" s="3">
        <f>1-B47/MAX(B$2:B47)</f>
        <v>5.3499590077980552E-2</v>
      </c>
      <c r="E47" s="4">
        <f>E46*(计算结果!B$18-1)/(计算结果!B$18+1)+B47*2/(计算结果!B$18+1)</f>
        <v>1019.3614605836952</v>
      </c>
      <c r="F47" s="4">
        <f>F46*(计算结果!B$18-1)/(计算结果!B$18+1)+E47*2/(计算结果!B$18+1)</f>
        <v>1024.613512608013</v>
      </c>
      <c r="G47" s="4">
        <f>G46*(计算结果!B$18-1)/(计算结果!B$18+1)+F47*2/(计算结果!B$18+1)</f>
        <v>1019.5367915387027</v>
      </c>
      <c r="H47" s="3">
        <f t="shared" si="2"/>
        <v>9.0617291706687614E-2</v>
      </c>
      <c r="I47" s="3">
        <f ca="1">IFERROR(AVERAGE(OFFSET(H47,0,0,-计算结果!B$19,1)),AVERAGE(OFFSET(H47,0,0,-ROW(),1)))</f>
        <v>0.18285456694698329</v>
      </c>
      <c r="J47" s="20" t="str">
        <f t="shared" ca="1" si="0"/>
        <v>卖</v>
      </c>
      <c r="K47" s="4" t="str">
        <f t="shared" ca="1" si="4"/>
        <v/>
      </c>
      <c r="L47" s="3">
        <f ca="1">IF(J46="买",B47/B46-1,0)-IF(K47=1,计算结果!B$17,0)</f>
        <v>0</v>
      </c>
      <c r="M47" s="2">
        <f t="shared" ca="1" si="3"/>
        <v>0.97447472852294548</v>
      </c>
      <c r="N47" s="3">
        <f ca="1">1-M47/MAX(M$2:M47)</f>
        <v>3.953945980457374E-2</v>
      </c>
    </row>
    <row r="48" spans="1:14" x14ac:dyDescent="0.15">
      <c r="A48" s="1">
        <v>38429</v>
      </c>
      <c r="B48" s="2">
        <v>978.66</v>
      </c>
      <c r="C48" s="3">
        <f t="shared" si="1"/>
        <v>-1.4302117116209767E-2</v>
      </c>
      <c r="D48" s="3">
        <f>1-B48/MAX(B$2:B48)</f>
        <v>6.7036549791225863E-2</v>
      </c>
      <c r="E48" s="4">
        <f>E47*(计算结果!B$18-1)/(计算结果!B$18+1)+B48*2/(计算结果!B$18+1)</f>
        <v>1013.0996974169728</v>
      </c>
      <c r="F48" s="4">
        <f>F47*(计算结果!B$18-1)/(计算结果!B$18+1)+E48*2/(计算结果!B$18+1)</f>
        <v>1022.842156424776</v>
      </c>
      <c r="G48" s="4">
        <f>G47*(计算结果!B$18-1)/(计算结果!B$18+1)+F48*2/(计算结果!B$18+1)</f>
        <v>1020.0453092134833</v>
      </c>
      <c r="H48" s="3">
        <f t="shared" si="2"/>
        <v>4.987732458513125E-2</v>
      </c>
      <c r="I48" s="3">
        <f ca="1">IFERROR(AVERAGE(OFFSET(H48,0,0,-计算结果!B$19,1)),AVERAGE(OFFSET(H48,0,0,-ROW(),1)))</f>
        <v>0.18193136054020592</v>
      </c>
      <c r="J48" s="20" t="str">
        <f t="shared" ca="1" si="0"/>
        <v>卖</v>
      </c>
      <c r="K48" s="4" t="str">
        <f t="shared" ca="1" si="4"/>
        <v/>
      </c>
      <c r="L48" s="3">
        <f ca="1">IF(J47="买",B48/B47-1,0)-IF(K48=1,计算结果!B$17,0)</f>
        <v>0</v>
      </c>
      <c r="M48" s="2">
        <f t="shared" ca="1" si="3"/>
        <v>0.97447472852294548</v>
      </c>
      <c r="N48" s="3">
        <f ca="1">1-M48/MAX(M$2:M48)</f>
        <v>3.953945980457374E-2</v>
      </c>
    </row>
    <row r="49" spans="1:14" x14ac:dyDescent="0.15">
      <c r="A49" s="1">
        <v>38432</v>
      </c>
      <c r="B49" s="2">
        <v>981.89</v>
      </c>
      <c r="C49" s="3">
        <f t="shared" si="1"/>
        <v>3.3004312018474202E-3</v>
      </c>
      <c r="D49" s="3">
        <f>1-B49/MAX(B$2:B49)</f>
        <v>6.3957368109973545E-2</v>
      </c>
      <c r="E49" s="4">
        <f>E48*(计算结果!B$18-1)/(计算结果!B$18+1)+B49*2/(计算结果!B$18+1)</f>
        <v>1008.2982055066693</v>
      </c>
      <c r="F49" s="4">
        <f>F48*(计算结果!B$18-1)/(计算结果!B$18+1)+E49*2/(计算结果!B$18+1)</f>
        <v>1020.604625514298</v>
      </c>
      <c r="G49" s="4">
        <f>G48*(计算结果!B$18-1)/(计算结果!B$18+1)+F49*2/(计算结果!B$18+1)</f>
        <v>1020.131357875147</v>
      </c>
      <c r="H49" s="3">
        <f t="shared" si="2"/>
        <v>8.4357685768013547E-3</v>
      </c>
      <c r="I49" s="3">
        <f ca="1">IFERROR(AVERAGE(OFFSET(H49,0,0,-计算结果!B$19,1)),AVERAGE(OFFSET(H49,0,0,-ROW(),1)))</f>
        <v>0.17765491080190307</v>
      </c>
      <c r="J49" s="20" t="str">
        <f t="shared" ca="1" si="0"/>
        <v>卖</v>
      </c>
      <c r="K49" s="4" t="str">
        <f t="shared" ca="1" si="4"/>
        <v/>
      </c>
      <c r="L49" s="3">
        <f ca="1">IF(J48="买",B49/B48-1,0)-IF(K49=1,计算结果!B$17,0)</f>
        <v>0</v>
      </c>
      <c r="M49" s="2">
        <f t="shared" ca="1" si="3"/>
        <v>0.97447472852294548</v>
      </c>
      <c r="N49" s="3">
        <f ca="1">1-M49/MAX(M$2:M49)</f>
        <v>3.953945980457374E-2</v>
      </c>
    </row>
    <row r="50" spans="1:14" x14ac:dyDescent="0.15">
      <c r="A50" s="1">
        <v>38433</v>
      </c>
      <c r="B50" s="2">
        <v>964.02</v>
      </c>
      <c r="C50" s="3">
        <f t="shared" si="1"/>
        <v>-1.8199594659279561E-2</v>
      </c>
      <c r="D50" s="3">
        <f>1-B50/MAX(B$2:B50)</f>
        <v>8.0992964594177264E-2</v>
      </c>
      <c r="E50" s="4">
        <f>E49*(计算结果!B$18-1)/(计算结果!B$18+1)+B50*2/(计算结果!B$18+1)</f>
        <v>1001.4861738902587</v>
      </c>
      <c r="F50" s="4">
        <f>F49*(计算结果!B$18-1)/(计算结果!B$18+1)+E50*2/(计算结果!B$18+1)</f>
        <v>1017.6633252644458</v>
      </c>
      <c r="G50" s="4">
        <f>G49*(计算结果!B$18-1)/(计算结果!B$18+1)+F50*2/(计算结果!B$18+1)</f>
        <v>1019.7516605504238</v>
      </c>
      <c r="H50" s="3">
        <f t="shared" si="2"/>
        <v>-3.7220434583454427E-2</v>
      </c>
      <c r="I50" s="3">
        <f ca="1">IFERROR(AVERAGE(OFFSET(H50,0,0,-计算结果!B$19,1)),AVERAGE(OFFSET(H50,0,0,-ROW(),1)))</f>
        <v>0.16947241532382884</v>
      </c>
      <c r="J50" s="20" t="str">
        <f t="shared" ca="1" si="0"/>
        <v>卖</v>
      </c>
      <c r="K50" s="4" t="str">
        <f t="shared" ca="1" si="4"/>
        <v/>
      </c>
      <c r="L50" s="3">
        <f ca="1">IF(J49="买",B50/B49-1,0)-IF(K50=1,计算结果!B$17,0)</f>
        <v>0</v>
      </c>
      <c r="M50" s="2">
        <f t="shared" ca="1" si="3"/>
        <v>0.97447472852294548</v>
      </c>
      <c r="N50" s="3">
        <f ca="1">1-M50/MAX(M$2:M50)</f>
        <v>3.953945980457374E-2</v>
      </c>
    </row>
    <row r="51" spans="1:14" x14ac:dyDescent="0.15">
      <c r="A51" s="1">
        <v>38434</v>
      </c>
      <c r="B51" s="2">
        <v>959.01</v>
      </c>
      <c r="C51" s="3">
        <f t="shared" si="1"/>
        <v>-5.196987614364823E-3</v>
      </c>
      <c r="D51" s="3">
        <f>1-B51/MAX(B$2:B51)</f>
        <v>8.5769032774695497E-2</v>
      </c>
      <c r="E51" s="4">
        <f>E50*(计算结果!B$18-1)/(计算结果!B$18+1)+B51*2/(计算结果!B$18+1)</f>
        <v>994.95137790714193</v>
      </c>
      <c r="F51" s="4">
        <f>F50*(计算结果!B$18-1)/(计算结果!B$18+1)+E51*2/(计算结果!B$18+1)</f>
        <v>1014.1691795171683</v>
      </c>
      <c r="G51" s="4">
        <f>G50*(计算结果!B$18-1)/(计算结果!B$18+1)+F51*2/(计算结果!B$18+1)</f>
        <v>1018.8928173145383</v>
      </c>
      <c r="H51" s="3">
        <f t="shared" si="2"/>
        <v>-8.4220822491422098E-2</v>
      </c>
      <c r="I51" s="3">
        <f ca="1">IFERROR(AVERAGE(OFFSET(H51,0,0,-计算结果!B$19,1)),AVERAGE(OFFSET(H51,0,0,-ROW(),1)))</f>
        <v>0.15729180768214207</v>
      </c>
      <c r="J51" s="20" t="str">
        <f t="shared" ca="1" si="0"/>
        <v>卖</v>
      </c>
      <c r="K51" s="4" t="str">
        <f t="shared" ca="1" si="4"/>
        <v/>
      </c>
      <c r="L51" s="3">
        <f ca="1">IF(J50="买",B51/B50-1,0)-IF(K51=1,计算结果!B$17,0)</f>
        <v>0</v>
      </c>
      <c r="M51" s="2">
        <f t="shared" ca="1" si="3"/>
        <v>0.97447472852294548</v>
      </c>
      <c r="N51" s="3">
        <f ca="1">1-M51/MAX(M$2:M51)</f>
        <v>3.953945980457374E-2</v>
      </c>
    </row>
    <row r="52" spans="1:14" x14ac:dyDescent="0.15">
      <c r="A52" s="1">
        <v>38435</v>
      </c>
      <c r="B52" s="2">
        <v>964.8</v>
      </c>
      <c r="C52" s="3">
        <f t="shared" si="1"/>
        <v>6.0374761472767879E-3</v>
      </c>
      <c r="D52" s="3">
        <f>1-B52/MAX(B$2:B52)</f>
        <v>8.0249385116970884E-2</v>
      </c>
      <c r="E52" s="4">
        <f>E51*(计算结果!B$18-1)/(计算结果!B$18+1)+B52*2/(计算结果!B$18+1)</f>
        <v>990.31270438296633</v>
      </c>
      <c r="F52" s="4">
        <f>F51*(计算结果!B$18-1)/(计算结果!B$18+1)+E52*2/(计算结果!B$18+1)</f>
        <v>1010.498952573445</v>
      </c>
      <c r="G52" s="4">
        <f>G51*(计算结果!B$18-1)/(计算结果!B$18+1)+F52*2/(计算结果!B$18+1)</f>
        <v>1017.6014535082163</v>
      </c>
      <c r="H52" s="3">
        <f t="shared" si="2"/>
        <v>-0.12674186964293405</v>
      </c>
      <c r="I52" s="3">
        <f ca="1">IFERROR(AVERAGE(OFFSET(H52,0,0,-计算结果!B$19,1)),AVERAGE(OFFSET(H52,0,0,-ROW(),1)))</f>
        <v>0.14143207599335342</v>
      </c>
      <c r="J52" s="20" t="str">
        <f t="shared" ca="1" si="0"/>
        <v>卖</v>
      </c>
      <c r="K52" s="4" t="str">
        <f t="shared" ca="1" si="4"/>
        <v/>
      </c>
      <c r="L52" s="3">
        <f ca="1">IF(J51="买",B52/B51-1,0)-IF(K52=1,计算结果!B$17,0)</f>
        <v>0</v>
      </c>
      <c r="M52" s="2">
        <f t="shared" ca="1" si="3"/>
        <v>0.97447472852294548</v>
      </c>
      <c r="N52" s="3">
        <f ca="1">1-M52/MAX(M$2:M52)</f>
        <v>3.953945980457374E-2</v>
      </c>
    </row>
    <row r="53" spans="1:14" x14ac:dyDescent="0.15">
      <c r="A53" s="1">
        <v>38436</v>
      </c>
      <c r="B53" s="2">
        <v>962.95</v>
      </c>
      <c r="C53" s="3">
        <f t="shared" si="1"/>
        <v>-1.9174958540629783E-3</v>
      </c>
      <c r="D53" s="3">
        <f>1-B53/MAX(B$2:B53)</f>
        <v>8.2013003107780813E-2</v>
      </c>
      <c r="E53" s="4">
        <f>E52*(计算结果!B$18-1)/(计算结果!B$18+1)+B53*2/(计算结果!B$18+1)</f>
        <v>986.10305755481772</v>
      </c>
      <c r="F53" s="4">
        <f>F52*(计算结果!B$18-1)/(计算结果!B$18+1)+E53*2/(计算结果!B$18+1)</f>
        <v>1006.7457379551945</v>
      </c>
      <c r="G53" s="4">
        <f>G52*(计算结果!B$18-1)/(计算结果!B$18+1)+F53*2/(计算结果!B$18+1)</f>
        <v>1015.931343423136</v>
      </c>
      <c r="H53" s="3">
        <f t="shared" si="2"/>
        <v>-0.16412221890235451</v>
      </c>
      <c r="I53" s="3">
        <f ca="1">IFERROR(AVERAGE(OFFSET(H53,0,0,-计算结果!B$19,1)),AVERAGE(OFFSET(H53,0,0,-ROW(),1)))</f>
        <v>0.12232194025002538</v>
      </c>
      <c r="J53" s="20" t="str">
        <f t="shared" ca="1" si="0"/>
        <v>卖</v>
      </c>
      <c r="K53" s="4" t="str">
        <f t="shared" ca="1" si="4"/>
        <v/>
      </c>
      <c r="L53" s="3">
        <f ca="1">IF(J52="买",B53/B52-1,0)-IF(K53=1,计算结果!B$17,0)</f>
        <v>0</v>
      </c>
      <c r="M53" s="2">
        <f t="shared" ca="1" si="3"/>
        <v>0.97447472852294548</v>
      </c>
      <c r="N53" s="3">
        <f ca="1">1-M53/MAX(M$2:M53)</f>
        <v>3.953945980457374E-2</v>
      </c>
    </row>
    <row r="54" spans="1:14" x14ac:dyDescent="0.15">
      <c r="A54" s="1">
        <v>38439</v>
      </c>
      <c r="B54" s="2">
        <v>960.69</v>
      </c>
      <c r="C54" s="3">
        <f t="shared" si="1"/>
        <v>-2.3469546705435773E-3</v>
      </c>
      <c r="D54" s="3">
        <f>1-B54/MAX(B$2:B54)</f>
        <v>8.416747697763538E-2</v>
      </c>
      <c r="E54" s="4">
        <f>E53*(计算结果!B$18-1)/(计算结果!B$18+1)+B54*2/(计算结果!B$18+1)</f>
        <v>982.19335639253802</v>
      </c>
      <c r="F54" s="4">
        <f>F53*(计算结果!B$18-1)/(计算结果!B$18+1)+E54*2/(计算结果!B$18+1)</f>
        <v>1002.9684484840166</v>
      </c>
      <c r="G54" s="4">
        <f>G53*(计算结果!B$18-1)/(计算结果!B$18+1)+F54*2/(计算结果!B$18+1)</f>
        <v>1013.9370518940407</v>
      </c>
      <c r="H54" s="3">
        <f t="shared" si="2"/>
        <v>-0.19630180149533111</v>
      </c>
      <c r="I54" s="3">
        <f ca="1">IFERROR(AVERAGE(OFFSET(H54,0,0,-计算结果!B$19,1)),AVERAGE(OFFSET(H54,0,0,-ROW(),1)))</f>
        <v>0.1005819353330429</v>
      </c>
      <c r="J54" s="20" t="str">
        <f t="shared" ca="1" si="0"/>
        <v>卖</v>
      </c>
      <c r="K54" s="4" t="str">
        <f t="shared" ca="1" si="4"/>
        <v/>
      </c>
      <c r="L54" s="3">
        <f ca="1">IF(J53="买",B54/B53-1,0)-IF(K54=1,计算结果!B$17,0)</f>
        <v>0</v>
      </c>
      <c r="M54" s="2">
        <f t="shared" ca="1" si="3"/>
        <v>0.97447472852294548</v>
      </c>
      <c r="N54" s="3">
        <f ca="1">1-M54/MAX(M$2:M54)</f>
        <v>3.953945980457374E-2</v>
      </c>
    </row>
    <row r="55" spans="1:14" x14ac:dyDescent="0.15">
      <c r="A55" s="1">
        <v>38440</v>
      </c>
      <c r="B55" s="2">
        <v>955.19</v>
      </c>
      <c r="C55" s="3">
        <f t="shared" si="1"/>
        <v>-5.7250517856957117E-3</v>
      </c>
      <c r="D55" s="3">
        <f>1-B55/MAX(B$2:B55)</f>
        <v>8.9410665598962713E-2</v>
      </c>
      <c r="E55" s="4">
        <f>E54*(计算结果!B$18-1)/(计算结果!B$18+1)+B55*2/(计算结果!B$18+1)</f>
        <v>978.03899387060915</v>
      </c>
      <c r="F55" s="4">
        <f>F54*(计算结果!B$18-1)/(计算结果!B$18+1)+E55*2/(计算结果!B$18+1)</f>
        <v>999.13314777426149</v>
      </c>
      <c r="G55" s="4">
        <f>G54*(计算结果!B$18-1)/(计算结果!B$18+1)+F55*2/(计算结果!B$18+1)</f>
        <v>1011.6595281833054</v>
      </c>
      <c r="H55" s="3">
        <f t="shared" si="2"/>
        <v>-0.22462180531630307</v>
      </c>
      <c r="I55" s="3">
        <f ca="1">IFERROR(AVERAGE(OFFSET(H55,0,0,-计算结果!B$19,1)),AVERAGE(OFFSET(H55,0,0,-ROW(),1)))</f>
        <v>7.6808734626159531E-2</v>
      </c>
      <c r="J55" s="20" t="str">
        <f t="shared" ca="1" si="0"/>
        <v>卖</v>
      </c>
      <c r="K55" s="4" t="str">
        <f t="shared" ca="1" si="4"/>
        <v/>
      </c>
      <c r="L55" s="3">
        <f ca="1">IF(J54="买",B55/B54-1,0)-IF(K55=1,计算结果!B$17,0)</f>
        <v>0</v>
      </c>
      <c r="M55" s="2">
        <f t="shared" ca="1" si="3"/>
        <v>0.97447472852294548</v>
      </c>
      <c r="N55" s="3">
        <f ca="1">1-M55/MAX(M$2:M55)</f>
        <v>3.953945980457374E-2</v>
      </c>
    </row>
    <row r="56" spans="1:14" x14ac:dyDescent="0.15">
      <c r="A56" s="1">
        <v>38441</v>
      </c>
      <c r="B56" s="2">
        <v>937.03</v>
      </c>
      <c r="C56" s="3">
        <f t="shared" si="1"/>
        <v>-1.9011924329191188E-2</v>
      </c>
      <c r="D56" s="3">
        <f>1-B56/MAX(B$2:B56)</f>
        <v>0.10672272111956382</v>
      </c>
      <c r="E56" s="4">
        <f>E55*(计算结果!B$18-1)/(计算结果!B$18+1)+B56*2/(计算结果!B$18+1)</f>
        <v>971.72991789051548</v>
      </c>
      <c r="F56" s="4">
        <f>F55*(计算结果!B$18-1)/(计算结果!B$18+1)+E56*2/(计算结果!B$18+1)</f>
        <v>994.91726625368517</v>
      </c>
      <c r="G56" s="4">
        <f>G55*(计算结果!B$18-1)/(计算结果!B$18+1)+F56*2/(计算结果!B$18+1)</f>
        <v>1009.0837955787483</v>
      </c>
      <c r="H56" s="3">
        <f t="shared" si="2"/>
        <v>-0.25460468989823587</v>
      </c>
      <c r="I56" s="3">
        <f ca="1">IFERROR(AVERAGE(OFFSET(H56,0,0,-计算结果!B$19,1)),AVERAGE(OFFSET(H56,0,0,-ROW(),1)))</f>
        <v>5.1517052055344993E-2</v>
      </c>
      <c r="J56" s="20" t="str">
        <f t="shared" ca="1" si="0"/>
        <v>卖</v>
      </c>
      <c r="K56" s="4" t="str">
        <f t="shared" ca="1" si="4"/>
        <v/>
      </c>
      <c r="L56" s="3">
        <f ca="1">IF(J55="买",B56/B55-1,0)-IF(K56=1,计算结果!B$17,0)</f>
        <v>0</v>
      </c>
      <c r="M56" s="2">
        <f t="shared" ca="1" si="3"/>
        <v>0.97447472852294548</v>
      </c>
      <c r="N56" s="3">
        <f ca="1">1-M56/MAX(M$2:M56)</f>
        <v>3.953945980457374E-2</v>
      </c>
    </row>
    <row r="57" spans="1:14" x14ac:dyDescent="0.15">
      <c r="A57" s="1">
        <v>38442</v>
      </c>
      <c r="B57" s="2">
        <v>942.2</v>
      </c>
      <c r="C57" s="3">
        <f t="shared" si="1"/>
        <v>5.5174327396134704E-3</v>
      </c>
      <c r="D57" s="3">
        <f>1-B57/MAX(B$2:B57)</f>
        <v>0.101794123815516</v>
      </c>
      <c r="E57" s="4">
        <f>E56*(计算结果!B$18-1)/(计算结果!B$18+1)+B57*2/(计算结果!B$18+1)</f>
        <v>967.18685359966685</v>
      </c>
      <c r="F57" s="4">
        <f>F56*(计算结果!B$18-1)/(计算结果!B$18+1)+E57*2/(计算结果!B$18+1)</f>
        <v>990.65104892229783</v>
      </c>
      <c r="G57" s="4">
        <f>G56*(计算结果!B$18-1)/(计算结果!B$18+1)+F57*2/(计算结果!B$18+1)</f>
        <v>1006.2479884008328</v>
      </c>
      <c r="H57" s="3">
        <f t="shared" si="2"/>
        <v>-0.28102791763582613</v>
      </c>
      <c r="I57" s="3">
        <f ca="1">IFERROR(AVERAGE(OFFSET(H57,0,0,-计算结果!B$19,1)),AVERAGE(OFFSET(H57,0,0,-ROW(),1)))</f>
        <v>2.5175956058775251E-2</v>
      </c>
      <c r="J57" s="20" t="str">
        <f t="shared" ca="1" si="0"/>
        <v>卖</v>
      </c>
      <c r="K57" s="4" t="str">
        <f t="shared" ca="1" si="4"/>
        <v/>
      </c>
      <c r="L57" s="3">
        <f ca="1">IF(J56="买",B57/B56-1,0)-IF(K57=1,计算结果!B$17,0)</f>
        <v>0</v>
      </c>
      <c r="M57" s="2">
        <f t="shared" ca="1" si="3"/>
        <v>0.97447472852294548</v>
      </c>
      <c r="N57" s="3">
        <f ca="1">1-M57/MAX(M$2:M57)</f>
        <v>3.953945980457374E-2</v>
      </c>
    </row>
    <row r="58" spans="1:14" x14ac:dyDescent="0.15">
      <c r="A58" s="1">
        <v>38443</v>
      </c>
      <c r="B58" s="2">
        <v>978.14</v>
      </c>
      <c r="C58" s="3">
        <f t="shared" si="1"/>
        <v>3.814476756527263E-2</v>
      </c>
      <c r="D58" s="3">
        <f>1-B58/MAX(B$2:B58)</f>
        <v>6.7532269442696746E-2</v>
      </c>
      <c r="E58" s="4">
        <f>E57*(计算结果!B$18-1)/(计算结果!B$18+1)+B58*2/(计算结果!B$18+1)</f>
        <v>968.87195304587181</v>
      </c>
      <c r="F58" s="4">
        <f>F57*(计算结果!B$18-1)/(计算结果!B$18+1)+E58*2/(计算结果!B$18+1)</f>
        <v>987.30041878746306</v>
      </c>
      <c r="G58" s="4">
        <f>G57*(计算结果!B$18-1)/(计算结果!B$18+1)+F58*2/(计算结果!B$18+1)</f>
        <v>1003.3329776910836</v>
      </c>
      <c r="H58" s="3">
        <f t="shared" si="2"/>
        <v>-0.28969108443952257</v>
      </c>
      <c r="I58" s="3">
        <f ca="1">IFERROR(AVERAGE(OFFSET(H58,0,0,-计算结果!B$19,1)),AVERAGE(OFFSET(H58,0,0,-ROW(),1)))</f>
        <v>-1.0496909021531526E-3</v>
      </c>
      <c r="J58" s="20" t="str">
        <f t="shared" ca="1" si="0"/>
        <v>卖</v>
      </c>
      <c r="K58" s="4" t="str">
        <f t="shared" ca="1" si="4"/>
        <v/>
      </c>
      <c r="L58" s="3">
        <f ca="1">IF(J57="买",B58/B57-1,0)-IF(K58=1,计算结果!B$17,0)</f>
        <v>0</v>
      </c>
      <c r="M58" s="2">
        <f t="shared" ca="1" si="3"/>
        <v>0.97447472852294548</v>
      </c>
      <c r="N58" s="3">
        <f ca="1">1-M58/MAX(M$2:M58)</f>
        <v>3.953945980457374E-2</v>
      </c>
    </row>
    <row r="59" spans="1:14" x14ac:dyDescent="0.15">
      <c r="A59" s="1">
        <v>38446</v>
      </c>
      <c r="B59" s="2">
        <v>962.16</v>
      </c>
      <c r="C59" s="3">
        <f t="shared" si="1"/>
        <v>-1.6337129654241722E-2</v>
      </c>
      <c r="D59" s="3">
        <f>1-B59/MAX(B$2:B59)</f>
        <v>8.2766115655207972E-2</v>
      </c>
      <c r="E59" s="4">
        <f>E58*(计算结果!B$18-1)/(计算结果!B$18+1)+B59*2/(计算结果!B$18+1)</f>
        <v>967.83934488496834</v>
      </c>
      <c r="F59" s="4">
        <f>F58*(计算结果!B$18-1)/(计算结果!B$18+1)+E59*2/(计算结果!B$18+1)</f>
        <v>984.3064074178485</v>
      </c>
      <c r="G59" s="4">
        <f>G58*(计算结果!B$18-1)/(计算结果!B$18+1)+F59*2/(计算结果!B$18+1)</f>
        <v>1000.4058130336628</v>
      </c>
      <c r="H59" s="3">
        <f t="shared" si="2"/>
        <v>-0.29174408920126704</v>
      </c>
      <c r="I59" s="3">
        <f ca="1">IFERROR(AVERAGE(OFFSET(H59,0,0,-计算结果!B$19,1)),AVERAGE(OFFSET(H59,0,0,-ROW(),1)))</f>
        <v>-2.6767686198236152E-2</v>
      </c>
      <c r="J59" s="20" t="str">
        <f t="shared" ca="1" si="0"/>
        <v>卖</v>
      </c>
      <c r="K59" s="4" t="str">
        <f t="shared" ca="1" si="4"/>
        <v/>
      </c>
      <c r="L59" s="3">
        <f ca="1">IF(J58="买",B59/B58-1,0)-IF(K59=1,计算结果!B$17,0)</f>
        <v>0</v>
      </c>
      <c r="M59" s="2">
        <f t="shared" ca="1" si="3"/>
        <v>0.97447472852294548</v>
      </c>
      <c r="N59" s="3">
        <f ca="1">1-M59/MAX(M$2:M59)</f>
        <v>3.953945980457374E-2</v>
      </c>
    </row>
    <row r="60" spans="1:14" x14ac:dyDescent="0.15">
      <c r="A60" s="1">
        <v>38447</v>
      </c>
      <c r="B60" s="2">
        <v>955.59</v>
      </c>
      <c r="C60" s="3">
        <f t="shared" si="1"/>
        <v>-6.8283861312047334E-3</v>
      </c>
      <c r="D60" s="3">
        <f>1-B60/MAX(B$2:B60)</f>
        <v>8.9029342790138966E-2</v>
      </c>
      <c r="E60" s="4">
        <f>E59*(计算结果!B$18-1)/(计算结果!B$18+1)+B60*2/(计算结果!B$18+1)</f>
        <v>965.95483028728086</v>
      </c>
      <c r="F60" s="4">
        <f>F59*(计算结果!B$18-1)/(计算结果!B$18+1)+E60*2/(计算结果!B$18+1)</f>
        <v>981.48308785929964</v>
      </c>
      <c r="G60" s="4">
        <f>G59*(计算结果!B$18-1)/(计算结果!B$18+1)+F60*2/(计算结果!B$18+1)</f>
        <v>997.49462454529919</v>
      </c>
      <c r="H60" s="3">
        <f t="shared" si="2"/>
        <v>-0.29100075693638588</v>
      </c>
      <c r="I60" s="3">
        <f ca="1">IFERROR(AVERAGE(OFFSET(H60,0,0,-计算结果!B$19,1)),AVERAGE(OFFSET(H60,0,0,-ROW(),1)))</f>
        <v>-5.2145207366591319E-2</v>
      </c>
      <c r="J60" s="20" t="str">
        <f t="shared" ca="1" si="0"/>
        <v>卖</v>
      </c>
      <c r="K60" s="4" t="str">
        <f t="shared" ca="1" si="4"/>
        <v/>
      </c>
      <c r="L60" s="3">
        <f ca="1">IF(J59="买",B60/B59-1,0)-IF(K60=1,计算结果!B$17,0)</f>
        <v>0</v>
      </c>
      <c r="M60" s="2">
        <f t="shared" ca="1" si="3"/>
        <v>0.97447472852294548</v>
      </c>
      <c r="N60" s="3">
        <f ca="1">1-M60/MAX(M$2:M60)</f>
        <v>3.953945980457374E-2</v>
      </c>
    </row>
    <row r="61" spans="1:14" x14ac:dyDescent="0.15">
      <c r="A61" s="1">
        <v>38448</v>
      </c>
      <c r="B61" s="2">
        <v>973.66</v>
      </c>
      <c r="C61" s="3">
        <f t="shared" si="1"/>
        <v>1.8909783484548637E-2</v>
      </c>
      <c r="D61" s="3">
        <f>1-B61/MAX(B$2:B61)</f>
        <v>7.1803084901523428E-2</v>
      </c>
      <c r="E61" s="4">
        <f>E60*(计算结果!B$18-1)/(计算结果!B$18+1)+B61*2/(计算结果!B$18+1)</f>
        <v>967.14024101231462</v>
      </c>
      <c r="F61" s="4">
        <f>F60*(计算结果!B$18-1)/(计算结果!B$18+1)+E61*2/(计算结果!B$18+1)</f>
        <v>979.27649603668658</v>
      </c>
      <c r="G61" s="4">
        <f>G60*(计算结果!B$18-1)/(计算结果!B$18+1)+F61*2/(计算结果!B$18+1)</f>
        <v>994.69183554397409</v>
      </c>
      <c r="H61" s="3">
        <f t="shared" si="2"/>
        <v>-0.28098286771246778</v>
      </c>
      <c r="I61" s="3">
        <f ca="1">IFERROR(AVERAGE(OFFSET(H61,0,0,-计算结果!B$19,1)),AVERAGE(OFFSET(H61,0,0,-ROW(),1)))</f>
        <v>-7.6837875620732091E-2</v>
      </c>
      <c r="J61" s="20" t="str">
        <f t="shared" ca="1" si="0"/>
        <v>卖</v>
      </c>
      <c r="K61" s="4" t="str">
        <f t="shared" ca="1" si="4"/>
        <v/>
      </c>
      <c r="L61" s="3">
        <f ca="1">IF(J60="买",B61/B60-1,0)-IF(K61=1,计算结果!B$17,0)</f>
        <v>0</v>
      </c>
      <c r="M61" s="2">
        <f t="shared" ca="1" si="3"/>
        <v>0.97447472852294548</v>
      </c>
      <c r="N61" s="3">
        <f ca="1">1-M61/MAX(M$2:M61)</f>
        <v>3.953945980457374E-2</v>
      </c>
    </row>
    <row r="62" spans="1:14" x14ac:dyDescent="0.15">
      <c r="A62" s="1">
        <v>38449</v>
      </c>
      <c r="B62" s="2">
        <v>984.73</v>
      </c>
      <c r="C62" s="3">
        <f t="shared" si="1"/>
        <v>1.1369471889571381E-2</v>
      </c>
      <c r="D62" s="3">
        <f>1-B62/MAX(B$2:B62)</f>
        <v>6.1249976167324416E-2</v>
      </c>
      <c r="E62" s="4">
        <f>E61*(计算结果!B$18-1)/(计算结果!B$18+1)+B62*2/(计算结果!B$18+1)</f>
        <v>969.8463577796507</v>
      </c>
      <c r="F62" s="4">
        <f>F61*(计算结果!B$18-1)/(计算结果!B$18+1)+E62*2/(计算结果!B$18+1)</f>
        <v>977.82570553560413</v>
      </c>
      <c r="G62" s="4">
        <f>G61*(计算结果!B$18-1)/(计算结果!B$18+1)+F62*2/(计算结果!B$18+1)</f>
        <v>992.0970463119171</v>
      </c>
      <c r="H62" s="3">
        <f t="shared" si="2"/>
        <v>-0.26086363025569281</v>
      </c>
      <c r="I62" s="3">
        <f ca="1">IFERROR(AVERAGE(OFFSET(H62,0,0,-计算结果!B$19,1)),AVERAGE(OFFSET(H62,0,0,-ROW(),1)))</f>
        <v>-9.9949353758627207E-2</v>
      </c>
      <c r="J62" s="20" t="str">
        <f t="shared" ca="1" si="0"/>
        <v>卖</v>
      </c>
      <c r="K62" s="4" t="str">
        <f t="shared" ca="1" si="4"/>
        <v/>
      </c>
      <c r="L62" s="3">
        <f ca="1">IF(J61="买",B62/B61-1,0)-IF(K62=1,计算结果!B$17,0)</f>
        <v>0</v>
      </c>
      <c r="M62" s="2">
        <f t="shared" ca="1" si="3"/>
        <v>0.97447472852294548</v>
      </c>
      <c r="N62" s="3">
        <f ca="1">1-M62/MAX(M$2:M62)</f>
        <v>3.953945980457374E-2</v>
      </c>
    </row>
    <row r="63" spans="1:14" x14ac:dyDescent="0.15">
      <c r="A63" s="1">
        <v>38450</v>
      </c>
      <c r="B63" s="2">
        <v>1003.45</v>
      </c>
      <c r="C63" s="3">
        <f t="shared" si="1"/>
        <v>1.9010287083769173E-2</v>
      </c>
      <c r="D63" s="3">
        <f>1-B63/MAX(B$2:B63)</f>
        <v>4.3404068714370081E-2</v>
      </c>
      <c r="E63" s="4">
        <f>E62*(计算结果!B$18-1)/(计算结果!B$18+1)+B63*2/(计算结果!B$18+1)</f>
        <v>975.01614889047357</v>
      </c>
      <c r="F63" s="4">
        <f>F62*(计算结果!B$18-1)/(计算结果!B$18+1)+E63*2/(计算结果!B$18+1)</f>
        <v>977.39346605173796</v>
      </c>
      <c r="G63" s="4">
        <f>G62*(计算结果!B$18-1)/(计算结果!B$18+1)+F63*2/(计算结果!B$18+1)</f>
        <v>989.83495704112033</v>
      </c>
      <c r="H63" s="3">
        <f t="shared" si="2"/>
        <v>-0.22801088655651125</v>
      </c>
      <c r="I63" s="3">
        <f ca="1">IFERROR(AVERAGE(OFFSET(H63,0,0,-计算结果!B$19,1)),AVERAGE(OFFSET(H63,0,0,-ROW(),1)))</f>
        <v>-0.12069787933229352</v>
      </c>
      <c r="J63" s="20" t="str">
        <f t="shared" ca="1" si="0"/>
        <v>卖</v>
      </c>
      <c r="K63" s="4" t="str">
        <f t="shared" ca="1" si="4"/>
        <v/>
      </c>
      <c r="L63" s="3">
        <f ca="1">IF(J62="买",B63/B62-1,0)-IF(K63=1,计算结果!B$17,0)</f>
        <v>0</v>
      </c>
      <c r="M63" s="2">
        <f t="shared" ca="1" si="3"/>
        <v>0.97447472852294548</v>
      </c>
      <c r="N63" s="3">
        <f ca="1">1-M63/MAX(M$2:M63)</f>
        <v>3.953945980457374E-2</v>
      </c>
    </row>
    <row r="64" spans="1:14" x14ac:dyDescent="0.15">
      <c r="A64" s="1">
        <v>38453</v>
      </c>
      <c r="B64" s="2">
        <v>995.42</v>
      </c>
      <c r="C64" s="3">
        <f t="shared" si="1"/>
        <v>-8.0023917484678408E-3</v>
      </c>
      <c r="D64" s="3">
        <f>1-B64/MAX(B$2:B64)</f>
        <v>5.1059124101508147E-2</v>
      </c>
      <c r="E64" s="4">
        <f>E63*(计算结果!B$18-1)/(计算结果!B$18+1)+B64*2/(计算结果!B$18+1)</f>
        <v>978.15520290732388</v>
      </c>
      <c r="F64" s="4">
        <f>F63*(计算结果!B$18-1)/(计算结果!B$18+1)+E64*2/(计算结果!B$18+1)</f>
        <v>977.51065633721282</v>
      </c>
      <c r="G64" s="4">
        <f>G63*(计算结果!B$18-1)/(计算结果!B$18+1)+F64*2/(计算结果!B$18+1)</f>
        <v>987.9389107789807</v>
      </c>
      <c r="H64" s="3">
        <f t="shared" si="2"/>
        <v>-0.19155175806352814</v>
      </c>
      <c r="I64" s="3">
        <f ca="1">IFERROR(AVERAGE(OFFSET(H64,0,0,-计算结果!B$19,1)),AVERAGE(OFFSET(H64,0,0,-ROW(),1)))</f>
        <v>-0.13889257483786221</v>
      </c>
      <c r="J64" s="20" t="str">
        <f t="shared" ca="1" si="0"/>
        <v>卖</v>
      </c>
      <c r="K64" s="4" t="str">
        <f t="shared" ca="1" si="4"/>
        <v/>
      </c>
      <c r="L64" s="3">
        <f ca="1">IF(J63="买",B64/B63-1,0)-IF(K64=1,计算结果!B$17,0)</f>
        <v>0</v>
      </c>
      <c r="M64" s="2">
        <f t="shared" ca="1" si="3"/>
        <v>0.97447472852294548</v>
      </c>
      <c r="N64" s="3">
        <f ca="1">1-M64/MAX(M$2:M64)</f>
        <v>3.953945980457374E-2</v>
      </c>
    </row>
    <row r="65" spans="1:14" x14ac:dyDescent="0.15">
      <c r="A65" s="1">
        <v>38454</v>
      </c>
      <c r="B65" s="2">
        <v>978.7</v>
      </c>
      <c r="C65" s="3">
        <f t="shared" si="1"/>
        <v>-1.6796929939121075E-2</v>
      </c>
      <c r="D65" s="3">
        <f>1-B65/MAX(B$2:B65)</f>
        <v>6.69984175103433E-2</v>
      </c>
      <c r="E65" s="4">
        <f>E64*(计算结果!B$18-1)/(计算结果!B$18+1)+B65*2/(计算结果!B$18+1)</f>
        <v>978.23901784465875</v>
      </c>
      <c r="F65" s="4">
        <f>F64*(计算结果!B$18-1)/(计算结果!B$18+1)+E65*2/(计算结果!B$18+1)</f>
        <v>977.62271195374285</v>
      </c>
      <c r="G65" s="4">
        <f>G64*(计算结果!B$18-1)/(计算结果!B$18+1)+F65*2/(计算结果!B$18+1)</f>
        <v>986.35180326740556</v>
      </c>
      <c r="H65" s="3">
        <f t="shared" si="2"/>
        <v>-0.16064834518196286</v>
      </c>
      <c r="I65" s="3">
        <f ca="1">IFERROR(AVERAGE(OFFSET(H65,0,0,-计算结果!B$19,1)),AVERAGE(OFFSET(H65,0,0,-ROW(),1)))</f>
        <v>-0.15450661251246028</v>
      </c>
      <c r="J65" s="20" t="str">
        <f t="shared" ca="1" si="0"/>
        <v>卖</v>
      </c>
      <c r="K65" s="4" t="str">
        <f t="shared" ca="1" si="4"/>
        <v/>
      </c>
      <c r="L65" s="3">
        <f ca="1">IF(J64="买",B65/B64-1,0)-IF(K65=1,计算结果!B$17,0)</f>
        <v>0</v>
      </c>
      <c r="M65" s="2">
        <f t="shared" ca="1" si="3"/>
        <v>0.97447472852294548</v>
      </c>
      <c r="N65" s="3">
        <f ca="1">1-M65/MAX(M$2:M65)</f>
        <v>3.953945980457374E-2</v>
      </c>
    </row>
    <row r="66" spans="1:14" x14ac:dyDescent="0.15">
      <c r="A66" s="1">
        <v>38455</v>
      </c>
      <c r="B66" s="2">
        <v>1000.9</v>
      </c>
      <c r="C66" s="3">
        <f t="shared" si="1"/>
        <v>2.2683151118831013E-2</v>
      </c>
      <c r="D66" s="3">
        <f>1-B66/MAX(B$2:B66)</f>
        <v>4.5835001620621929E-2</v>
      </c>
      <c r="E66" s="4">
        <f>E65*(计算结果!B$18-1)/(计算结果!B$18+1)+B66*2/(计算结果!B$18+1)</f>
        <v>981.72532279163431</v>
      </c>
      <c r="F66" s="4">
        <f>F65*(计算结果!B$18-1)/(计算结果!B$18+1)+E66*2/(计算结果!B$18+1)</f>
        <v>978.25388285188001</v>
      </c>
      <c r="G66" s="4">
        <f>G65*(计算结果!B$18-1)/(计算结果!B$18+1)+F66*2/(计算结果!B$18+1)</f>
        <v>985.10596935732462</v>
      </c>
      <c r="H66" s="3">
        <f t="shared" si="2"/>
        <v>-0.12630725730454004</v>
      </c>
      <c r="I66" s="3">
        <f ca="1">IFERROR(AVERAGE(OFFSET(H66,0,0,-计算结果!B$19,1)),AVERAGE(OFFSET(H66,0,0,-ROW(),1)))</f>
        <v>-0.16703659253745598</v>
      </c>
      <c r="J66" s="20" t="str">
        <f t="shared" ca="1" si="0"/>
        <v>买</v>
      </c>
      <c r="K66" s="4">
        <f t="shared" ca="1" si="4"/>
        <v>1</v>
      </c>
      <c r="L66" s="3">
        <f ca="1">IF(J65="买",B66/B65-1,0)-IF(K66=1,计算结果!B$17,0)</f>
        <v>0</v>
      </c>
      <c r="M66" s="2">
        <f t="shared" ca="1" si="3"/>
        <v>0.97447472852294548</v>
      </c>
      <c r="N66" s="3">
        <f ca="1">1-M66/MAX(M$2:M66)</f>
        <v>3.953945980457374E-2</v>
      </c>
    </row>
    <row r="67" spans="1:14" x14ac:dyDescent="0.15">
      <c r="A67" s="1">
        <v>38456</v>
      </c>
      <c r="B67" s="2">
        <v>986.97</v>
      </c>
      <c r="C67" s="3">
        <f t="shared" si="1"/>
        <v>-1.3917474273154151E-2</v>
      </c>
      <c r="D67" s="3">
        <f>1-B67/MAX(B$2:B67)</f>
        <v>5.9114568437911075E-2</v>
      </c>
      <c r="E67" s="4">
        <f>E66*(计算结果!B$18-1)/(计算结果!B$18+1)+B67*2/(计算结果!B$18+1)</f>
        <v>982.532196208306</v>
      </c>
      <c r="F67" s="4">
        <f>F66*(计算结果!B$18-1)/(计算结果!B$18+1)+E67*2/(计算结果!B$18+1)</f>
        <v>978.91208490671465</v>
      </c>
      <c r="G67" s="4">
        <f>G66*(计算结果!B$18-1)/(计算结果!B$18+1)+F67*2/(计算结果!B$18+1)</f>
        <v>984.15306405723084</v>
      </c>
      <c r="H67" s="3">
        <f t="shared" si="2"/>
        <v>-9.6731248183934693E-2</v>
      </c>
      <c r="I67" s="3">
        <f ca="1">IFERROR(AVERAGE(OFFSET(H67,0,0,-计算结果!B$19,1)),AVERAGE(OFFSET(H67,0,0,-ROW(),1)))</f>
        <v>-0.17640401953198709</v>
      </c>
      <c r="J67" s="20" t="str">
        <f t="shared" ref="J67:J130" ca="1" si="5">IF(H67&gt;I67,"买","卖")</f>
        <v>买</v>
      </c>
      <c r="K67" s="4" t="str">
        <f t="shared" ca="1" si="4"/>
        <v/>
      </c>
      <c r="L67" s="3">
        <f ca="1">IF(J66="买",B67/B66-1,0)-IF(K67=1,计算结果!B$17,0)</f>
        <v>-1.3917474273154151E-2</v>
      </c>
      <c r="M67" s="2">
        <f t="shared" ca="1" si="3"/>
        <v>0.96091250155888852</v>
      </c>
      <c r="N67" s="3">
        <f ca="1">1-M67/MAX(M$2:M67)</f>
        <v>5.2906644663123337E-2</v>
      </c>
    </row>
    <row r="68" spans="1:14" x14ac:dyDescent="0.15">
      <c r="A68" s="1">
        <v>38457</v>
      </c>
      <c r="B68" s="2">
        <v>974.08</v>
      </c>
      <c r="C68" s="3">
        <f t="shared" ref="C68:C131" si="6">B68/B67-1</f>
        <v>-1.3060174068107444E-2</v>
      </c>
      <c r="D68" s="3">
        <f>1-B68/MAX(B$2:B68)</f>
        <v>7.1402695952258344E-2</v>
      </c>
      <c r="E68" s="4">
        <f>E67*(计算结果!B$18-1)/(计算结果!B$18+1)+B68*2/(计算结果!B$18+1)</f>
        <v>981.23185833010507</v>
      </c>
      <c r="F68" s="4">
        <f>F67*(计算结果!B$18-1)/(计算结果!B$18+1)+E68*2/(计算结果!B$18+1)</f>
        <v>979.26897312569781</v>
      </c>
      <c r="G68" s="4">
        <f>G67*(计算结果!B$18-1)/(计算结果!B$18+1)+F68*2/(计算结果!B$18+1)</f>
        <v>983.40166545237958</v>
      </c>
      <c r="H68" s="3">
        <f t="shared" ref="H68:H131" si="7">(G68-G67)/G67*100</f>
        <v>-7.6349770405994999E-2</v>
      </c>
      <c r="I68" s="3">
        <f ca="1">IFERROR(AVERAGE(OFFSET(H68,0,0,-计算结果!B$19,1)),AVERAGE(OFFSET(H68,0,0,-ROW(),1)))</f>
        <v>-0.18271537428154341</v>
      </c>
      <c r="J68" s="20" t="str">
        <f t="shared" ca="1" si="5"/>
        <v>买</v>
      </c>
      <c r="K68" s="4" t="str">
        <f t="shared" ca="1" si="4"/>
        <v/>
      </c>
      <c r="L68" s="3">
        <f ca="1">IF(J67="买",B68/B67-1,0)-IF(K68=1,计算结果!B$17,0)</f>
        <v>-1.3060174068107444E-2</v>
      </c>
      <c r="M68" s="2">
        <f t="shared" ref="M68:M131" ca="1" si="8">IFERROR(M67*(1+L68),M67)</f>
        <v>0.94836281702430891</v>
      </c>
      <c r="N68" s="3">
        <f ca="1">1-M68/MAX(M$2:M68)</f>
        <v>6.5275848742570863E-2</v>
      </c>
    </row>
    <row r="69" spans="1:14" x14ac:dyDescent="0.15">
      <c r="A69" s="1">
        <v>38460</v>
      </c>
      <c r="B69" s="2">
        <v>963.77</v>
      </c>
      <c r="C69" s="3">
        <f t="shared" si="6"/>
        <v>-1.0584346254927768E-2</v>
      </c>
      <c r="D69" s="3">
        <f>1-B69/MAX(B$2:B69)</f>
        <v>8.1231291349692092E-2</v>
      </c>
      <c r="E69" s="4">
        <f>E68*(计算结果!B$18-1)/(计算结果!B$18+1)+B69*2/(计算结果!B$18+1)</f>
        <v>978.54541858701202</v>
      </c>
      <c r="F69" s="4">
        <f>F68*(计算结果!B$18-1)/(计算结果!B$18+1)+E69*2/(计算结果!B$18+1)</f>
        <v>979.15765704282308</v>
      </c>
      <c r="G69" s="4">
        <f>G68*(计算结果!B$18-1)/(计算结果!B$18+1)+F69*2/(计算结果!B$18+1)</f>
        <v>982.74874108167865</v>
      </c>
      <c r="H69" s="3">
        <f t="shared" si="7"/>
        <v>-6.6394474774513934E-2</v>
      </c>
      <c r="I69" s="3">
        <f ca="1">IFERROR(AVERAGE(OFFSET(H69,0,0,-计算结果!B$19,1)),AVERAGE(OFFSET(H69,0,0,-ROW(),1)))</f>
        <v>-0.18645688644910913</v>
      </c>
      <c r="J69" s="20" t="str">
        <f t="shared" ca="1" si="5"/>
        <v>买</v>
      </c>
      <c r="K69" s="4" t="str">
        <f t="shared" ref="K69:K132" ca="1" si="9">IF(J68&lt;&gt;J69,1,"")</f>
        <v/>
      </c>
      <c r="L69" s="3">
        <f ca="1">IF(J68="买",B69/B68-1,0)-IF(K69=1,计算结果!B$17,0)</f>
        <v>-1.0584346254927768E-2</v>
      </c>
      <c r="M69" s="2">
        <f t="shared" ca="1" si="8"/>
        <v>0.93832501659362488</v>
      </c>
      <c r="N69" s="3">
        <f ca="1">1-M69/MAX(M$2:M69)</f>
        <v>7.5169292812322985E-2</v>
      </c>
    </row>
    <row r="70" spans="1:14" x14ac:dyDescent="0.15">
      <c r="A70" s="1">
        <v>38461</v>
      </c>
      <c r="B70" s="2">
        <v>965.89</v>
      </c>
      <c r="C70" s="3">
        <f t="shared" si="6"/>
        <v>2.199694947964792E-3</v>
      </c>
      <c r="D70" s="3">
        <f>1-B70/MAX(B$2:B70)</f>
        <v>7.9210280462925886E-2</v>
      </c>
      <c r="E70" s="4">
        <f>E69*(计算结果!B$18-1)/(计算结果!B$18+1)+B70*2/(计算结果!B$18+1)</f>
        <v>976.59843111208716</v>
      </c>
      <c r="F70" s="4">
        <f>F69*(计算结果!B$18-1)/(计算结果!B$18+1)+E70*2/(计算结果!B$18+1)</f>
        <v>978.76392997655603</v>
      </c>
      <c r="G70" s="4">
        <f>G69*(计算结果!B$18-1)/(计算结果!B$18+1)+F70*2/(计算结果!B$18+1)</f>
        <v>982.13569321935211</v>
      </c>
      <c r="H70" s="3">
        <f t="shared" si="7"/>
        <v>-6.2380935909597576E-2</v>
      </c>
      <c r="I70" s="3">
        <f ca="1">IFERROR(AVERAGE(OFFSET(H70,0,0,-计算结果!B$19,1)),AVERAGE(OFFSET(H70,0,0,-ROW(),1)))</f>
        <v>-0.18771491151541631</v>
      </c>
      <c r="J70" s="20" t="str">
        <f t="shared" ca="1" si="5"/>
        <v>买</v>
      </c>
      <c r="K70" s="4" t="str">
        <f t="shared" ca="1" si="9"/>
        <v/>
      </c>
      <c r="L70" s="3">
        <f ca="1">IF(J69="买",B70/B69-1,0)-IF(K70=1,计算结果!B$17,0)</f>
        <v>2.199694947964792E-3</v>
      </c>
      <c r="M70" s="2">
        <f t="shared" ca="1" si="8"/>
        <v>0.94038904539217483</v>
      </c>
      <c r="N70" s="3">
        <f ca="1">1-M70/MAX(M$2:M70)</f>
        <v>7.3134947377999526E-2</v>
      </c>
    </row>
    <row r="71" spans="1:14" x14ac:dyDescent="0.15">
      <c r="A71" s="1">
        <v>38462</v>
      </c>
      <c r="B71" s="2">
        <v>950.87</v>
      </c>
      <c r="C71" s="3">
        <f t="shared" si="6"/>
        <v>-1.555042499663517E-2</v>
      </c>
      <c r="D71" s="3">
        <f>1-B71/MAX(B$2:B71)</f>
        <v>9.3528951934259918E-2</v>
      </c>
      <c r="E71" s="4">
        <f>E70*(计算结果!B$18-1)/(计算结果!B$18+1)+B71*2/(计算结果!B$18+1)</f>
        <v>972.64021094099678</v>
      </c>
      <c r="F71" s="4">
        <f>F70*(计算结果!B$18-1)/(计算结果!B$18+1)+E71*2/(计算结果!B$18+1)</f>
        <v>977.82181935570065</v>
      </c>
      <c r="G71" s="4">
        <f>G70*(计算结果!B$18-1)/(计算结果!B$18+1)+F71*2/(计算结果!B$18+1)</f>
        <v>981.4720203172518</v>
      </c>
      <c r="H71" s="3">
        <f t="shared" si="7"/>
        <v>-6.7574461113905984E-2</v>
      </c>
      <c r="I71" s="3">
        <f ca="1">IFERROR(AVERAGE(OFFSET(H71,0,0,-计算结果!B$19,1)),AVERAGE(OFFSET(H71,0,0,-ROW(),1)))</f>
        <v>-0.18688259344654051</v>
      </c>
      <c r="J71" s="20" t="str">
        <f t="shared" ca="1" si="5"/>
        <v>买</v>
      </c>
      <c r="K71" s="4" t="str">
        <f t="shared" ca="1" si="9"/>
        <v/>
      </c>
      <c r="L71" s="3">
        <f ca="1">IF(J70="买",B71/B70-1,0)-IF(K71=1,计算结果!B$17,0)</f>
        <v>-1.555042499663517E-2</v>
      </c>
      <c r="M71" s="2">
        <f t="shared" ca="1" si="8"/>
        <v>0.92576559607414644</v>
      </c>
      <c r="N71" s="3">
        <f ca="1">1-M71/MAX(M$2:M71)</f>
        <v>8.7548092860800342E-2</v>
      </c>
    </row>
    <row r="72" spans="1:14" x14ac:dyDescent="0.15">
      <c r="A72" s="1">
        <v>38463</v>
      </c>
      <c r="B72" s="2">
        <v>943.98</v>
      </c>
      <c r="C72" s="3">
        <f t="shared" si="6"/>
        <v>-7.2459957722926793E-3</v>
      </c>
      <c r="D72" s="3">
        <f>1-B72/MAX(B$2:B72)</f>
        <v>0.10009723731625009</v>
      </c>
      <c r="E72" s="4">
        <f>E71*(计算结果!B$18-1)/(计算结果!B$18+1)+B72*2/(计算结果!B$18+1)</f>
        <v>968.23094771930505</v>
      </c>
      <c r="F72" s="4">
        <f>F71*(计算结果!B$18-1)/(计算结果!B$18+1)+E72*2/(计算结果!B$18+1)</f>
        <v>976.34630064240901</v>
      </c>
      <c r="G72" s="4">
        <f>G71*(计算结果!B$18-1)/(计算结果!B$18+1)+F72*2/(计算结果!B$18+1)</f>
        <v>980.68344805958372</v>
      </c>
      <c r="H72" s="3">
        <f t="shared" si="7"/>
        <v>-8.0345872459327006E-2</v>
      </c>
      <c r="I72" s="3">
        <f ca="1">IFERROR(AVERAGE(OFFSET(H72,0,0,-计算结果!B$19,1)),AVERAGE(OFFSET(H72,0,0,-ROW(),1)))</f>
        <v>-0.18456279358736014</v>
      </c>
      <c r="J72" s="20" t="str">
        <f t="shared" ca="1" si="5"/>
        <v>买</v>
      </c>
      <c r="K72" s="4" t="str">
        <f t="shared" ca="1" si="9"/>
        <v/>
      </c>
      <c r="L72" s="3">
        <f ca="1">IF(J71="买",B72/B71-1,0)-IF(K72=1,计算结果!B$17,0)</f>
        <v>-7.2459957722926793E-3</v>
      </c>
      <c r="M72" s="2">
        <f t="shared" ca="1" si="8"/>
        <v>0.9190575024788592</v>
      </c>
      <c r="N72" s="3">
        <f ca="1">1-M72/MAX(M$2:M72)</f>
        <v>9.4159715522351251E-2</v>
      </c>
    </row>
    <row r="73" spans="1:14" x14ac:dyDescent="0.15">
      <c r="A73" s="1">
        <v>38464</v>
      </c>
      <c r="B73" s="2">
        <v>939.1</v>
      </c>
      <c r="C73" s="3">
        <f t="shared" si="6"/>
        <v>-5.169601050869721E-3</v>
      </c>
      <c r="D73" s="3">
        <f>1-B73/MAX(B$2:B73)</f>
        <v>0.10474937558390052</v>
      </c>
      <c r="E73" s="4">
        <f>E72*(计算结果!B$18-1)/(计算结果!B$18+1)+B73*2/(计算结果!B$18+1)</f>
        <v>963.74926345479651</v>
      </c>
      <c r="F73" s="4">
        <f>F72*(计算结果!B$18-1)/(计算结果!B$18+1)+E73*2/(计算结果!B$18+1)</f>
        <v>974.40829492123771</v>
      </c>
      <c r="G73" s="4">
        <f>G72*(计算结果!B$18-1)/(计算结果!B$18+1)+F73*2/(计算结果!B$18+1)</f>
        <v>979.71803988445356</v>
      </c>
      <c r="H73" s="3">
        <f t="shared" si="7"/>
        <v>-9.8442384955140891E-2</v>
      </c>
      <c r="I73" s="3">
        <f ca="1">IFERROR(AVERAGE(OFFSET(H73,0,0,-计算结果!B$19,1)),AVERAGE(OFFSET(H73,0,0,-ROW(),1)))</f>
        <v>-0.18127880188999951</v>
      </c>
      <c r="J73" s="20" t="str">
        <f t="shared" ca="1" si="5"/>
        <v>买</v>
      </c>
      <c r="K73" s="4" t="str">
        <f t="shared" ca="1" si="9"/>
        <v/>
      </c>
      <c r="L73" s="3">
        <f ca="1">IF(J72="买",B73/B72-1,0)-IF(K73=1,计算结果!B$17,0)</f>
        <v>-5.169601050869721E-3</v>
      </c>
      <c r="M73" s="2">
        <f t="shared" ca="1" si="8"/>
        <v>0.91430634184823478</v>
      </c>
      <c r="N73" s="3">
        <f ca="1">1-M73/MAX(M$2:M73)</f>
        <v>9.8842548408907049E-2</v>
      </c>
    </row>
    <row r="74" spans="1:14" x14ac:dyDescent="0.15">
      <c r="A74" s="1">
        <v>38467</v>
      </c>
      <c r="B74" s="2">
        <v>930.07</v>
      </c>
      <c r="C74" s="3">
        <f t="shared" si="6"/>
        <v>-9.6155893941006765E-3</v>
      </c>
      <c r="D74" s="3">
        <f>1-B74/MAX(B$2:B74)</f>
        <v>0.11335773799309801</v>
      </c>
      <c r="E74" s="4">
        <f>E73*(计算结果!B$18-1)/(计算结果!B$18+1)+B74*2/(计算结果!B$18+1)</f>
        <v>958.56783830790482</v>
      </c>
      <c r="F74" s="4">
        <f>F73*(计算结果!B$18-1)/(计算结果!B$18+1)+E74*2/(计算结果!B$18+1)</f>
        <v>971.97130159610958</v>
      </c>
      <c r="G74" s="4">
        <f>G73*(计算结果!B$18-1)/(计算结果!B$18+1)+F74*2/(计算结果!B$18+1)</f>
        <v>978.52623399393906</v>
      </c>
      <c r="H74" s="3">
        <f t="shared" si="7"/>
        <v>-0.12164784580827577</v>
      </c>
      <c r="I74" s="3">
        <f ca="1">IFERROR(AVERAGE(OFFSET(H74,0,0,-计算结果!B$19,1)),AVERAGE(OFFSET(H74,0,0,-ROW(),1)))</f>
        <v>-0.1775461041056467</v>
      </c>
      <c r="J74" s="20" t="str">
        <f t="shared" ca="1" si="5"/>
        <v>买</v>
      </c>
      <c r="K74" s="4" t="str">
        <f t="shared" ca="1" si="9"/>
        <v/>
      </c>
      <c r="L74" s="3">
        <f ca="1">IF(J73="买",B74/B73-1,0)-IF(K74=1,计算结果!B$17,0)</f>
        <v>-9.6155893941006765E-3</v>
      </c>
      <c r="M74" s="2">
        <f t="shared" ca="1" si="8"/>
        <v>0.90551474748459992</v>
      </c>
      <c r="N74" s="3">
        <f ca="1">1-M74/MAX(M$2:M74)</f>
        <v>0.10750770844284119</v>
      </c>
    </row>
    <row r="75" spans="1:14" x14ac:dyDescent="0.15">
      <c r="A75" s="1">
        <v>38468</v>
      </c>
      <c r="B75" s="2">
        <v>937.08</v>
      </c>
      <c r="C75" s="3">
        <f t="shared" si="6"/>
        <v>7.5370671024761471E-3</v>
      </c>
      <c r="D75" s="3">
        <f>1-B75/MAX(B$2:B75)</f>
        <v>0.10667505576846081</v>
      </c>
      <c r="E75" s="4">
        <f>E74*(计算结果!B$18-1)/(计算结果!B$18+1)+B75*2/(计算结果!B$18+1)</f>
        <v>955.26201702976562</v>
      </c>
      <c r="F75" s="4">
        <f>F74*(计算结果!B$18-1)/(计算结果!B$18+1)+E75*2/(计算结果!B$18+1)</f>
        <v>969.40064243205666</v>
      </c>
      <c r="G75" s="4">
        <f>G74*(计算结果!B$18-1)/(计算结果!B$18+1)+F75*2/(计算结果!B$18+1)</f>
        <v>977.12229683057251</v>
      </c>
      <c r="H75" s="3">
        <f t="shared" si="7"/>
        <v>-0.14347465756091785</v>
      </c>
      <c r="I75" s="3">
        <f ca="1">IFERROR(AVERAGE(OFFSET(H75,0,0,-计算结果!B$19,1)),AVERAGE(OFFSET(H75,0,0,-ROW(),1)))</f>
        <v>-0.17348874671787745</v>
      </c>
      <c r="J75" s="20" t="str">
        <f t="shared" ca="1" si="5"/>
        <v>买</v>
      </c>
      <c r="K75" s="4" t="str">
        <f t="shared" ca="1" si="9"/>
        <v/>
      </c>
      <c r="L75" s="3">
        <f ca="1">IF(J74="买",B75/B74-1,0)-IF(K75=1,计算结果!B$17,0)</f>
        <v>7.5370671024761471E-3</v>
      </c>
      <c r="M75" s="2">
        <f t="shared" ca="1" si="8"/>
        <v>0.91233967289867313</v>
      </c>
      <c r="N75" s="3">
        <f ca="1">1-M75/MAX(M$2:M75)</f>
        <v>0.1007809341529321</v>
      </c>
    </row>
    <row r="76" spans="1:14" x14ac:dyDescent="0.15">
      <c r="A76" s="1">
        <v>38469</v>
      </c>
      <c r="B76" s="2">
        <v>926.6</v>
      </c>
      <c r="C76" s="3">
        <f t="shared" si="6"/>
        <v>-1.1183676953942068E-2</v>
      </c>
      <c r="D76" s="3">
        <f>1-B76/MAX(B$2:B76)</f>
        <v>0.1166657133596446</v>
      </c>
      <c r="E76" s="4">
        <f>E75*(计算结果!B$18-1)/(计算结果!B$18+1)+B76*2/(计算结果!B$18+1)</f>
        <v>950.85247594826319</v>
      </c>
      <c r="F76" s="4">
        <f>F75*(计算结果!B$18-1)/(计算结果!B$18+1)+E76*2/(计算结果!B$18+1)</f>
        <v>966.5470783576269</v>
      </c>
      <c r="G76" s="4">
        <f>G75*(计算结果!B$18-1)/(计算结果!B$18+1)+F76*2/(计算结果!B$18+1)</f>
        <v>975.49534014242704</v>
      </c>
      <c r="H76" s="3">
        <f t="shared" si="7"/>
        <v>-0.16650491892598521</v>
      </c>
      <c r="I76" s="3">
        <f ca="1">IFERROR(AVERAGE(OFFSET(H76,0,0,-计算结果!B$19,1)),AVERAGE(OFFSET(H76,0,0,-ROW(),1)))</f>
        <v>-0.16908375816926494</v>
      </c>
      <c r="J76" s="20" t="str">
        <f t="shared" ca="1" si="5"/>
        <v>买</v>
      </c>
      <c r="K76" s="4" t="str">
        <f t="shared" ca="1" si="9"/>
        <v/>
      </c>
      <c r="L76" s="3">
        <f ca="1">IF(J75="买",B76/B75-1,0)-IF(K76=1,计算结果!B$17,0)</f>
        <v>-1.1183676953942068E-2</v>
      </c>
      <c r="M76" s="2">
        <f t="shared" ca="1" si="8"/>
        <v>0.90213636072470915</v>
      </c>
      <c r="N76" s="3">
        <f ca="1">1-M76/MAX(M$2:M76)</f>
        <v>0.11083750969619133</v>
      </c>
    </row>
    <row r="77" spans="1:14" x14ac:dyDescent="0.15">
      <c r="A77" s="1">
        <v>38470</v>
      </c>
      <c r="B77" s="2">
        <v>942.07</v>
      </c>
      <c r="C77" s="3">
        <f t="shared" si="6"/>
        <v>1.6695445715519064E-2</v>
      </c>
      <c r="D77" s="3">
        <f>1-B77/MAX(B$2:B77)</f>
        <v>0.1019180537283837</v>
      </c>
      <c r="E77" s="4">
        <f>E76*(计算结果!B$18-1)/(计算结果!B$18+1)+B77*2/(计算结果!B$18+1)</f>
        <v>949.50132580237653</v>
      </c>
      <c r="F77" s="4">
        <f>F76*(计算结果!B$18-1)/(计算结果!B$18+1)+E77*2/(计算结果!B$18+1)</f>
        <v>963.92465488758853</v>
      </c>
      <c r="G77" s="4">
        <f>G76*(计算结果!B$18-1)/(计算结果!B$18+1)+F77*2/(计算结果!B$18+1)</f>
        <v>973.71523471860576</v>
      </c>
      <c r="H77" s="3">
        <f t="shared" si="7"/>
        <v>-0.18248220678956587</v>
      </c>
      <c r="I77" s="3">
        <f ca="1">IFERROR(AVERAGE(OFFSET(H77,0,0,-计算结果!B$19,1)),AVERAGE(OFFSET(H77,0,0,-ROW(),1)))</f>
        <v>-0.16415647262695193</v>
      </c>
      <c r="J77" s="20" t="str">
        <f t="shared" ca="1" si="5"/>
        <v>卖</v>
      </c>
      <c r="K77" s="4">
        <f t="shared" ca="1" si="9"/>
        <v>1</v>
      </c>
      <c r="L77" s="3">
        <f ca="1">IF(J76="买",B77/B76-1,0)-IF(K77=1,计算结果!B$17,0)</f>
        <v>1.6695445715519064E-2</v>
      </c>
      <c r="M77" s="2">
        <f t="shared" ca="1" si="8"/>
        <v>0.91719792936318445</v>
      </c>
      <c r="N77" s="3">
        <f ca="1">1-M77/MAX(M$2:M77)</f>
        <v>9.5992545607048396E-2</v>
      </c>
    </row>
    <row r="78" spans="1:14" x14ac:dyDescent="0.15">
      <c r="A78" s="1">
        <v>38471</v>
      </c>
      <c r="B78" s="2">
        <v>932.4</v>
      </c>
      <c r="C78" s="3">
        <f t="shared" si="6"/>
        <v>-1.0264630016877829E-2</v>
      </c>
      <c r="D78" s="3">
        <f>1-B78/MAX(B$2:B78)</f>
        <v>0.11113653263169943</v>
      </c>
      <c r="E78" s="4">
        <f>E77*(计算结果!B$18-1)/(计算结果!B$18+1)+B78*2/(计算结果!B$18+1)</f>
        <v>946.87035260201083</v>
      </c>
      <c r="F78" s="4">
        <f>F77*(计算结果!B$18-1)/(计算结果!B$18+1)+E78*2/(计算结果!B$18+1)</f>
        <v>961.30091607442273</v>
      </c>
      <c r="G78" s="4">
        <f>G77*(计算结果!B$18-1)/(计算结果!B$18+1)+F78*2/(计算结果!B$18+1)</f>
        <v>971.8053395425776</v>
      </c>
      <c r="H78" s="3">
        <f t="shared" si="7"/>
        <v>-0.19614514674612224</v>
      </c>
      <c r="I78" s="3">
        <f ca="1">IFERROR(AVERAGE(OFFSET(H78,0,0,-计算结果!B$19,1)),AVERAGE(OFFSET(H78,0,0,-ROW(),1)))</f>
        <v>-0.1594791757422819</v>
      </c>
      <c r="J78" s="20" t="str">
        <f t="shared" ca="1" si="5"/>
        <v>卖</v>
      </c>
      <c r="K78" s="4" t="str">
        <f t="shared" ca="1" si="9"/>
        <v/>
      </c>
      <c r="L78" s="3">
        <f ca="1">IF(J77="买",B78/B77-1,0)-IF(K78=1,计算结果!B$17,0)</f>
        <v>0</v>
      </c>
      <c r="M78" s="2">
        <f t="shared" ca="1" si="8"/>
        <v>0.91719792936318445</v>
      </c>
      <c r="N78" s="3">
        <f ca="1">1-M78/MAX(M$2:M78)</f>
        <v>9.5992545607048396E-2</v>
      </c>
    </row>
    <row r="79" spans="1:14" x14ac:dyDescent="0.15">
      <c r="A79" s="1">
        <v>38481</v>
      </c>
      <c r="B79" s="2">
        <v>909.17</v>
      </c>
      <c r="C79" s="3">
        <f t="shared" si="6"/>
        <v>-2.4914199914199964E-2</v>
      </c>
      <c r="D79" s="3">
        <f>1-B79/MAX(B$2:B79)</f>
        <v>0.13328185475414223</v>
      </c>
      <c r="E79" s="4">
        <f>E78*(计算结果!B$18-1)/(计算结果!B$18+1)+B79*2/(计算结果!B$18+1)</f>
        <v>941.07029835554761</v>
      </c>
      <c r="F79" s="4">
        <f>F78*(计算结果!B$18-1)/(计算结果!B$18+1)+E79*2/(计算结果!B$18+1)</f>
        <v>958.18851334844192</v>
      </c>
      <c r="G79" s="4">
        <f>G78*(计算结果!B$18-1)/(计算结果!B$18+1)+F79*2/(计算结果!B$18+1)</f>
        <v>969.71044320501824</v>
      </c>
      <c r="H79" s="3">
        <f t="shared" si="7"/>
        <v>-0.21556748582441582</v>
      </c>
      <c r="I79" s="3">
        <f ca="1">IFERROR(AVERAGE(OFFSET(H79,0,0,-计算结果!B$19,1)),AVERAGE(OFFSET(H79,0,0,-ROW(),1)))</f>
        <v>-0.15567034557343934</v>
      </c>
      <c r="J79" s="20" t="str">
        <f t="shared" ca="1" si="5"/>
        <v>卖</v>
      </c>
      <c r="K79" s="4" t="str">
        <f t="shared" ca="1" si="9"/>
        <v/>
      </c>
      <c r="L79" s="3">
        <f ca="1">IF(J78="买",B79/B78-1,0)-IF(K79=1,计算结果!B$17,0)</f>
        <v>0</v>
      </c>
      <c r="M79" s="2">
        <f t="shared" ca="1" si="8"/>
        <v>0.91719792936318445</v>
      </c>
      <c r="N79" s="3">
        <f ca="1">1-M79/MAX(M$2:M79)</f>
        <v>9.5992545607048396E-2</v>
      </c>
    </row>
    <row r="80" spans="1:14" x14ac:dyDescent="0.15">
      <c r="A80" s="1">
        <v>38482</v>
      </c>
      <c r="B80" s="2">
        <v>913.08</v>
      </c>
      <c r="C80" s="3">
        <f t="shared" si="6"/>
        <v>4.3006258455515756E-3</v>
      </c>
      <c r="D80" s="3">
        <f>1-B80/MAX(B$2:B80)</f>
        <v>0.12955442429788933</v>
      </c>
      <c r="E80" s="4">
        <f>E79*(计算结果!B$18-1)/(计算结果!B$18+1)+B80*2/(计算结果!B$18+1)</f>
        <v>936.76409860854028</v>
      </c>
      <c r="F80" s="4">
        <f>F79*(计算结果!B$18-1)/(计算结果!B$18+1)+E80*2/(计算结果!B$18+1)</f>
        <v>954.89244954230321</v>
      </c>
      <c r="G80" s="4">
        <f>G79*(计算结果!B$18-1)/(计算结果!B$18+1)+F80*2/(计算结果!B$18+1)</f>
        <v>967.43075187229283</v>
      </c>
      <c r="H80" s="3">
        <f t="shared" si="7"/>
        <v>-0.23508990221769005</v>
      </c>
      <c r="I80" s="3">
        <f ca="1">IFERROR(AVERAGE(OFFSET(H80,0,0,-计算结果!B$19,1)),AVERAGE(OFFSET(H80,0,0,-ROW(),1)))</f>
        <v>-0.15287480283750454</v>
      </c>
      <c r="J80" s="20" t="str">
        <f t="shared" ca="1" si="5"/>
        <v>卖</v>
      </c>
      <c r="K80" s="4" t="str">
        <f t="shared" ca="1" si="9"/>
        <v/>
      </c>
      <c r="L80" s="3">
        <f ca="1">IF(J79="买",B80/B79-1,0)-IF(K80=1,计算结果!B$17,0)</f>
        <v>0</v>
      </c>
      <c r="M80" s="2">
        <f t="shared" ca="1" si="8"/>
        <v>0.91719792936318445</v>
      </c>
      <c r="N80" s="3">
        <f ca="1">1-M80/MAX(M$2:M80)</f>
        <v>9.5992545607048396E-2</v>
      </c>
    </row>
    <row r="81" spans="1:14" x14ac:dyDescent="0.15">
      <c r="A81" s="1">
        <v>38483</v>
      </c>
      <c r="B81" s="2">
        <v>901.85</v>
      </c>
      <c r="C81" s="3">
        <f t="shared" si="6"/>
        <v>-1.2299031848249875E-2</v>
      </c>
      <c r="D81" s="3">
        <f>1-B81/MAX(B$2:B81)</f>
        <v>0.14026006215561782</v>
      </c>
      <c r="E81" s="4">
        <f>E80*(计算结果!B$18-1)/(计算结果!B$18+1)+B81*2/(计算结果!B$18+1)</f>
        <v>931.39269882261101</v>
      </c>
      <c r="F81" s="4">
        <f>F80*(计算结果!B$18-1)/(计算结果!B$18+1)+E81*2/(计算结果!B$18+1)</f>
        <v>951.27710327773525</v>
      </c>
      <c r="G81" s="4">
        <f>G80*(计算结果!B$18-1)/(计算结果!B$18+1)+F81*2/(计算结果!B$18+1)</f>
        <v>964.94557516543773</v>
      </c>
      <c r="H81" s="3">
        <f t="shared" si="7"/>
        <v>-0.25688419579855981</v>
      </c>
      <c r="I81" s="3">
        <f ca="1">IFERROR(AVERAGE(OFFSET(H81,0,0,-计算结果!B$19,1)),AVERAGE(OFFSET(H81,0,0,-ROW(),1)))</f>
        <v>-0.15166986924180914</v>
      </c>
      <c r="J81" s="20" t="str">
        <f t="shared" ca="1" si="5"/>
        <v>卖</v>
      </c>
      <c r="K81" s="4" t="str">
        <f t="shared" ca="1" si="9"/>
        <v/>
      </c>
      <c r="L81" s="3">
        <f ca="1">IF(J80="买",B81/B80-1,0)-IF(K81=1,计算结果!B$17,0)</f>
        <v>0</v>
      </c>
      <c r="M81" s="2">
        <f t="shared" ca="1" si="8"/>
        <v>0.91719792936318445</v>
      </c>
      <c r="N81" s="3">
        <f ca="1">1-M81/MAX(M$2:M81)</f>
        <v>9.5992545607048396E-2</v>
      </c>
    </row>
    <row r="82" spans="1:14" x14ac:dyDescent="0.15">
      <c r="A82" s="1">
        <v>38484</v>
      </c>
      <c r="B82" s="2">
        <v>885.82</v>
      </c>
      <c r="C82" s="3">
        <f t="shared" si="6"/>
        <v>-1.7774574485779238E-2</v>
      </c>
      <c r="D82" s="3">
        <f>1-B82/MAX(B$2:B82)</f>
        <v>0.15554157371923194</v>
      </c>
      <c r="E82" s="4">
        <f>E81*(计算结果!B$18-1)/(计算结果!B$18+1)+B82*2/(计算结果!B$18+1)</f>
        <v>924.38151438836314</v>
      </c>
      <c r="F82" s="4">
        <f>F81*(计算结果!B$18-1)/(计算结果!B$18+1)+E82*2/(计算结果!B$18+1)</f>
        <v>947.13932037167797</v>
      </c>
      <c r="G82" s="4">
        <f>G81*(计算结果!B$18-1)/(计算结果!B$18+1)+F82*2/(计算结果!B$18+1)</f>
        <v>962.20615135101309</v>
      </c>
      <c r="H82" s="3">
        <f t="shared" si="7"/>
        <v>-0.28389412677030745</v>
      </c>
      <c r="I82" s="3">
        <f ca="1">IFERROR(AVERAGE(OFFSET(H82,0,0,-计算结果!B$19,1)),AVERAGE(OFFSET(H82,0,0,-ROW(),1)))</f>
        <v>-0.15282139406753989</v>
      </c>
      <c r="J82" s="20" t="str">
        <f t="shared" ca="1" si="5"/>
        <v>卖</v>
      </c>
      <c r="K82" s="4" t="str">
        <f t="shared" ca="1" si="9"/>
        <v/>
      </c>
      <c r="L82" s="3">
        <f ca="1">IF(J81="买",B82/B81-1,0)-IF(K82=1,计算结果!B$17,0)</f>
        <v>0</v>
      </c>
      <c r="M82" s="2">
        <f t="shared" ca="1" si="8"/>
        <v>0.91719792936318445</v>
      </c>
      <c r="N82" s="3">
        <f ca="1">1-M82/MAX(M$2:M82)</f>
        <v>9.5992545607048396E-2</v>
      </c>
    </row>
    <row r="83" spans="1:14" x14ac:dyDescent="0.15">
      <c r="A83" s="1">
        <v>38485</v>
      </c>
      <c r="B83" s="2">
        <v>887.54</v>
      </c>
      <c r="C83" s="3">
        <f t="shared" si="6"/>
        <v>1.9417037321352026E-3</v>
      </c>
      <c r="D83" s="3">
        <f>1-B83/MAX(B$2:B83)</f>
        <v>0.1539018856412897</v>
      </c>
      <c r="E83" s="4">
        <f>E82*(计算结果!B$18-1)/(计算结果!B$18+1)+B83*2/(计算结果!B$18+1)</f>
        <v>918.71358909784567</v>
      </c>
      <c r="F83" s="4">
        <f>F82*(计算结果!B$18-1)/(计算结果!B$18+1)+E83*2/(计算结果!B$18+1)</f>
        <v>942.7661309449345</v>
      </c>
      <c r="G83" s="4">
        <f>G82*(计算结果!B$18-1)/(计算结果!B$18+1)+F83*2/(计算结果!B$18+1)</f>
        <v>959.21537898084716</v>
      </c>
      <c r="H83" s="3">
        <f t="shared" si="7"/>
        <v>-0.31082449077743352</v>
      </c>
      <c r="I83" s="3">
        <f ca="1">IFERROR(AVERAGE(OFFSET(H83,0,0,-计算结果!B$19,1)),AVERAGE(OFFSET(H83,0,0,-ROW(),1)))</f>
        <v>-0.15696207427858602</v>
      </c>
      <c r="J83" s="20" t="str">
        <f t="shared" ca="1" si="5"/>
        <v>卖</v>
      </c>
      <c r="K83" s="4" t="str">
        <f t="shared" ca="1" si="9"/>
        <v/>
      </c>
      <c r="L83" s="3">
        <f ca="1">IF(J82="买",B83/B82-1,0)-IF(K83=1,计算结果!B$17,0)</f>
        <v>0</v>
      </c>
      <c r="M83" s="2">
        <f t="shared" ca="1" si="8"/>
        <v>0.91719792936318445</v>
      </c>
      <c r="N83" s="3">
        <f ca="1">1-M83/MAX(M$2:M83)</f>
        <v>9.5992545607048396E-2</v>
      </c>
    </row>
    <row r="84" spans="1:14" x14ac:dyDescent="0.15">
      <c r="A84" s="1">
        <v>38488</v>
      </c>
      <c r="B84" s="2">
        <v>875.27</v>
      </c>
      <c r="C84" s="3">
        <f t="shared" si="6"/>
        <v>-1.3824729026297389E-2</v>
      </c>
      <c r="D84" s="3">
        <f>1-B84/MAX(B$2:B84)</f>
        <v>0.16559896280196007</v>
      </c>
      <c r="E84" s="4">
        <f>E83*(计算结果!B$18-1)/(计算结果!B$18+1)+B84*2/(计算结果!B$18+1)</f>
        <v>912.02996000586927</v>
      </c>
      <c r="F84" s="4">
        <f>F83*(计算结果!B$18-1)/(计算结果!B$18+1)+E84*2/(计算结果!B$18+1)</f>
        <v>938.03748926200149</v>
      </c>
      <c r="G84" s="4">
        <f>G83*(计算结果!B$18-1)/(计算结果!B$18+1)+F84*2/(计算结果!B$18+1)</f>
        <v>955.9572421010248</v>
      </c>
      <c r="H84" s="3">
        <f t="shared" si="7"/>
        <v>-0.33966687265628331</v>
      </c>
      <c r="I84" s="3">
        <f ca="1">IFERROR(AVERAGE(OFFSET(H84,0,0,-计算结果!B$19,1)),AVERAGE(OFFSET(H84,0,0,-ROW(),1)))</f>
        <v>-0.1643678300082238</v>
      </c>
      <c r="J84" s="20" t="str">
        <f t="shared" ca="1" si="5"/>
        <v>卖</v>
      </c>
      <c r="K84" s="4" t="str">
        <f t="shared" ca="1" si="9"/>
        <v/>
      </c>
      <c r="L84" s="3">
        <f ca="1">IF(J83="买",B84/B83-1,0)-IF(K84=1,计算结果!B$17,0)</f>
        <v>0</v>
      </c>
      <c r="M84" s="2">
        <f t="shared" ca="1" si="8"/>
        <v>0.91719792936318445</v>
      </c>
      <c r="N84" s="3">
        <f ca="1">1-M84/MAX(M$2:M84)</f>
        <v>9.5992545607048396E-2</v>
      </c>
    </row>
    <row r="85" spans="1:14" x14ac:dyDescent="0.15">
      <c r="A85" s="1">
        <v>38489</v>
      </c>
      <c r="B85" s="2">
        <v>881.46</v>
      </c>
      <c r="C85" s="3">
        <f t="shared" si="6"/>
        <v>7.0721034652165837E-3</v>
      </c>
      <c r="D85" s="3">
        <f>1-B85/MAX(B$2:B85)</f>
        <v>0.15969799233541149</v>
      </c>
      <c r="E85" s="4">
        <f>E84*(计算结果!B$18-1)/(计算结果!B$18+1)+B85*2/(计算结果!B$18+1)</f>
        <v>907.32688923573551</v>
      </c>
      <c r="F85" s="4">
        <f>F84*(计算结果!B$18-1)/(计算结果!B$18+1)+E85*2/(计算结果!B$18+1)</f>
        <v>933.31278156565293</v>
      </c>
      <c r="G85" s="4">
        <f>G84*(计算结果!B$18-1)/(计算结果!B$18+1)+F85*2/(计算结果!B$18+1)</f>
        <v>952.47347894173686</v>
      </c>
      <c r="H85" s="3">
        <f t="shared" si="7"/>
        <v>-0.36442667159791076</v>
      </c>
      <c r="I85" s="3">
        <f ca="1">IFERROR(AVERAGE(OFFSET(H85,0,0,-计算结果!B$19,1)),AVERAGE(OFFSET(H85,0,0,-ROW(),1)))</f>
        <v>-0.17455674632902118</v>
      </c>
      <c r="J85" s="20" t="str">
        <f t="shared" ca="1" si="5"/>
        <v>卖</v>
      </c>
      <c r="K85" s="4" t="str">
        <f t="shared" ca="1" si="9"/>
        <v/>
      </c>
      <c r="L85" s="3">
        <f ca="1">IF(J84="买",B85/B84-1,0)-IF(K85=1,计算结果!B$17,0)</f>
        <v>0</v>
      </c>
      <c r="M85" s="2">
        <f t="shared" ca="1" si="8"/>
        <v>0.91719792936318445</v>
      </c>
      <c r="N85" s="3">
        <f ca="1">1-M85/MAX(M$2:M85)</f>
        <v>9.5992545607048396E-2</v>
      </c>
    </row>
    <row r="86" spans="1:14" x14ac:dyDescent="0.15">
      <c r="A86" s="1">
        <v>38490</v>
      </c>
      <c r="B86" s="2">
        <v>883.2</v>
      </c>
      <c r="C86" s="3">
        <f t="shared" si="6"/>
        <v>1.9739976856578689E-3</v>
      </c>
      <c r="D86" s="3">
        <f>1-B86/MAX(B$2:B86)</f>
        <v>0.15803923811702791</v>
      </c>
      <c r="E86" s="4">
        <f>E85*(计算结果!B$18-1)/(计算结果!B$18+1)+B86*2/(计算结果!B$18+1)</f>
        <v>903.6150601225454</v>
      </c>
      <c r="F86" s="4">
        <f>F85*(计算结果!B$18-1)/(计算结果!B$18+1)+E86*2/(计算结果!B$18+1)</f>
        <v>928.74390134363648</v>
      </c>
      <c r="G86" s="4">
        <f>G85*(计算结果!B$18-1)/(计算结果!B$18+1)+F86*2/(计算结果!B$18+1)</f>
        <v>948.8227746958753</v>
      </c>
      <c r="H86" s="3">
        <f t="shared" si="7"/>
        <v>-0.38328670840449475</v>
      </c>
      <c r="I86" s="3">
        <f ca="1">IFERROR(AVERAGE(OFFSET(H86,0,0,-计算结果!B$19,1)),AVERAGE(OFFSET(H86,0,0,-ROW(),1)))</f>
        <v>-0.18740571888401886</v>
      </c>
      <c r="J86" s="20" t="str">
        <f t="shared" ca="1" si="5"/>
        <v>卖</v>
      </c>
      <c r="K86" s="4" t="str">
        <f t="shared" ca="1" si="9"/>
        <v/>
      </c>
      <c r="L86" s="3">
        <f ca="1">IF(J85="买",B86/B85-1,0)-IF(K86=1,计算结果!B$17,0)</f>
        <v>0</v>
      </c>
      <c r="M86" s="2">
        <f t="shared" ca="1" si="8"/>
        <v>0.91719792936318445</v>
      </c>
      <c r="N86" s="3">
        <f ca="1">1-M86/MAX(M$2:M86)</f>
        <v>9.5992545607048396E-2</v>
      </c>
    </row>
    <row r="87" spans="1:14" x14ac:dyDescent="0.15">
      <c r="A87" s="1">
        <v>38491</v>
      </c>
      <c r="B87" s="2">
        <v>884.17</v>
      </c>
      <c r="C87" s="3">
        <f t="shared" si="6"/>
        <v>1.0982789855071839E-3</v>
      </c>
      <c r="D87" s="3">
        <f>1-B87/MAX(B$2:B87)</f>
        <v>0.15711453030563027</v>
      </c>
      <c r="E87" s="4">
        <f>E86*(计算结果!B$18-1)/(计算结果!B$18+1)+B87*2/(计算结果!B$18+1)</f>
        <v>900.62351241138458</v>
      </c>
      <c r="F87" s="4">
        <f>F86*(计算结果!B$18-1)/(计算结果!B$18+1)+E87*2/(计算结果!B$18+1)</f>
        <v>924.41768766175164</v>
      </c>
      <c r="G87" s="4">
        <f>G86*(计算结果!B$18-1)/(计算结果!B$18+1)+F87*2/(计算结果!B$18+1)</f>
        <v>945.06814592139472</v>
      </c>
      <c r="H87" s="3">
        <f t="shared" si="7"/>
        <v>-0.39571444474275447</v>
      </c>
      <c r="I87" s="3">
        <f ca="1">IFERROR(AVERAGE(OFFSET(H87,0,0,-计算结果!B$19,1)),AVERAGE(OFFSET(H87,0,0,-ROW(),1)))</f>
        <v>-0.20235487871195987</v>
      </c>
      <c r="J87" s="20" t="str">
        <f t="shared" ca="1" si="5"/>
        <v>卖</v>
      </c>
      <c r="K87" s="4" t="str">
        <f t="shared" ca="1" si="9"/>
        <v/>
      </c>
      <c r="L87" s="3">
        <f ca="1">IF(J86="买",B87/B86-1,0)-IF(K87=1,计算结果!B$17,0)</f>
        <v>0</v>
      </c>
      <c r="M87" s="2">
        <f t="shared" ca="1" si="8"/>
        <v>0.91719792936318445</v>
      </c>
      <c r="N87" s="3">
        <f ca="1">1-M87/MAX(M$2:M87)</f>
        <v>9.5992545607048396E-2</v>
      </c>
    </row>
    <row r="88" spans="1:14" x14ac:dyDescent="0.15">
      <c r="A88" s="1">
        <v>38492</v>
      </c>
      <c r="B88" s="2">
        <v>882.76</v>
      </c>
      <c r="C88" s="3">
        <f t="shared" si="6"/>
        <v>-1.594715948290415E-3</v>
      </c>
      <c r="D88" s="3">
        <f>1-B88/MAX(B$2:B88)</f>
        <v>0.15845869320673422</v>
      </c>
      <c r="E88" s="4">
        <f>E87*(计算结果!B$18-1)/(计算结果!B$18+1)+B88*2/(计算结果!B$18+1)</f>
        <v>897.87527973271006</v>
      </c>
      <c r="F88" s="4">
        <f>F87*(计算结果!B$18-1)/(计算结果!B$18+1)+E88*2/(计算结果!B$18+1)</f>
        <v>920.33424028805302</v>
      </c>
      <c r="G88" s="4">
        <f>G87*(计算结果!B$18-1)/(计算结果!B$18+1)+F88*2/(计算结果!B$18+1)</f>
        <v>941.26292967011136</v>
      </c>
      <c r="H88" s="3">
        <f t="shared" si="7"/>
        <v>-0.402639351215616</v>
      </c>
      <c r="I88" s="3">
        <f ca="1">IFERROR(AVERAGE(OFFSET(H88,0,0,-计算结果!B$19,1)),AVERAGE(OFFSET(H88,0,0,-ROW(),1)))</f>
        <v>-0.21866935775244092</v>
      </c>
      <c r="J88" s="20" t="str">
        <f t="shared" ca="1" si="5"/>
        <v>卖</v>
      </c>
      <c r="K88" s="4" t="str">
        <f t="shared" ca="1" si="9"/>
        <v/>
      </c>
      <c r="L88" s="3">
        <f ca="1">IF(J87="买",B88/B87-1,0)-IF(K88=1,计算结果!B$17,0)</f>
        <v>0</v>
      </c>
      <c r="M88" s="2">
        <f t="shared" ca="1" si="8"/>
        <v>0.91719792936318445</v>
      </c>
      <c r="N88" s="3">
        <f ca="1">1-M88/MAX(M$2:M88)</f>
        <v>9.5992545607048396E-2</v>
      </c>
    </row>
    <row r="89" spans="1:14" x14ac:dyDescent="0.15">
      <c r="A89" s="1">
        <v>38495</v>
      </c>
      <c r="B89" s="2">
        <v>863.34</v>
      </c>
      <c r="C89" s="3">
        <f t="shared" si="6"/>
        <v>-2.199918437627435E-2</v>
      </c>
      <c r="D89" s="3">
        <f>1-B89/MAX(B$2:B89)</f>
        <v>0.17697191557513015</v>
      </c>
      <c r="E89" s="4">
        <f>E88*(计算结果!B$18-1)/(计算结果!B$18+1)+B89*2/(计算结果!B$18+1)</f>
        <v>892.5621597738317</v>
      </c>
      <c r="F89" s="4">
        <f>F88*(计算结果!B$18-1)/(计算结果!B$18+1)+E89*2/(计算结果!B$18+1)</f>
        <v>916.06161251663434</v>
      </c>
      <c r="G89" s="4">
        <f>G88*(计算结果!B$18-1)/(计算结果!B$18+1)+F89*2/(计算结果!B$18+1)</f>
        <v>937.38580395419183</v>
      </c>
      <c r="H89" s="3">
        <f t="shared" si="7"/>
        <v>-0.41190676841787088</v>
      </c>
      <c r="I89" s="3">
        <f ca="1">IFERROR(AVERAGE(OFFSET(H89,0,0,-计算结果!B$19,1)),AVERAGE(OFFSET(H89,0,0,-ROW(),1)))</f>
        <v>-0.23594497243460877</v>
      </c>
      <c r="J89" s="20" t="str">
        <f t="shared" ca="1" si="5"/>
        <v>卖</v>
      </c>
      <c r="K89" s="4" t="str">
        <f t="shared" ca="1" si="9"/>
        <v/>
      </c>
      <c r="L89" s="3">
        <f ca="1">IF(J88="买",B89/B88-1,0)-IF(K89=1,计算结果!B$17,0)</f>
        <v>0</v>
      </c>
      <c r="M89" s="2">
        <f t="shared" ca="1" si="8"/>
        <v>0.91719792936318445</v>
      </c>
      <c r="N89" s="3">
        <f ca="1">1-M89/MAX(M$2:M89)</f>
        <v>9.5992545607048396E-2</v>
      </c>
    </row>
    <row r="90" spans="1:14" x14ac:dyDescent="0.15">
      <c r="A90" s="1">
        <v>38496</v>
      </c>
      <c r="B90" s="2">
        <v>868.46</v>
      </c>
      <c r="C90" s="3">
        <f t="shared" si="6"/>
        <v>5.9304561354738272E-3</v>
      </c>
      <c r="D90" s="3">
        <f>1-B90/MAX(B$2:B90)</f>
        <v>0.17209098362218533</v>
      </c>
      <c r="E90" s="4">
        <f>E89*(计算结果!B$18-1)/(计算结果!B$18+1)+B90*2/(计算结果!B$18+1)</f>
        <v>888.85413519324209</v>
      </c>
      <c r="F90" s="4">
        <f>F89*(计算结果!B$18-1)/(计算结果!B$18+1)+E90*2/(计算结果!B$18+1)</f>
        <v>911.87584677457403</v>
      </c>
      <c r="G90" s="4">
        <f>G89*(计算结果!B$18-1)/(计算结果!B$18+1)+F90*2/(计算结果!B$18+1)</f>
        <v>933.46119515732744</v>
      </c>
      <c r="H90" s="3">
        <f t="shared" si="7"/>
        <v>-0.41867593687776583</v>
      </c>
      <c r="I90" s="3">
        <f ca="1">IFERROR(AVERAGE(OFFSET(H90,0,0,-计算结果!B$19,1)),AVERAGE(OFFSET(H90,0,0,-ROW(),1)))</f>
        <v>-0.25375972248301715</v>
      </c>
      <c r="J90" s="20" t="str">
        <f t="shared" ca="1" si="5"/>
        <v>卖</v>
      </c>
      <c r="K90" s="4" t="str">
        <f t="shared" ca="1" si="9"/>
        <v/>
      </c>
      <c r="L90" s="3">
        <f ca="1">IF(J89="买",B90/B89-1,0)-IF(K90=1,计算结果!B$17,0)</f>
        <v>0</v>
      </c>
      <c r="M90" s="2">
        <f t="shared" ca="1" si="8"/>
        <v>0.91719792936318445</v>
      </c>
      <c r="N90" s="3">
        <f ca="1">1-M90/MAX(M$2:M90)</f>
        <v>9.5992545607048396E-2</v>
      </c>
    </row>
    <row r="91" spans="1:14" x14ac:dyDescent="0.15">
      <c r="A91" s="1">
        <v>38497</v>
      </c>
      <c r="B91" s="2">
        <v>868.45</v>
      </c>
      <c r="C91" s="3">
        <f t="shared" si="6"/>
        <v>-1.1514635101184112E-5</v>
      </c>
      <c r="D91" s="3">
        <f>1-B91/MAX(B$2:B91)</f>
        <v>0.17210051669240589</v>
      </c>
      <c r="E91" s="4">
        <f>E90*(计算结果!B$18-1)/(计算结果!B$18+1)+B91*2/(计算结果!B$18+1)</f>
        <v>885.71503747120482</v>
      </c>
      <c r="F91" s="4">
        <f>F90*(计算结果!B$18-1)/(计算结果!B$18+1)+E91*2/(计算结果!B$18+1)</f>
        <v>907.85110688174791</v>
      </c>
      <c r="G91" s="4">
        <f>G90*(计算结果!B$18-1)/(计算结果!B$18+1)+F91*2/(计算结果!B$18+1)</f>
        <v>929.52118157646896</v>
      </c>
      <c r="H91" s="3">
        <f t="shared" si="7"/>
        <v>-0.4220864885759304</v>
      </c>
      <c r="I91" s="3">
        <f ca="1">IFERROR(AVERAGE(OFFSET(H91,0,0,-计算结果!B$19,1)),AVERAGE(OFFSET(H91,0,0,-ROW(),1)))</f>
        <v>-0.2714853238561184</v>
      </c>
      <c r="J91" s="20" t="str">
        <f t="shared" ca="1" si="5"/>
        <v>卖</v>
      </c>
      <c r="K91" s="4" t="str">
        <f t="shared" ca="1" si="9"/>
        <v/>
      </c>
      <c r="L91" s="3">
        <f ca="1">IF(J90="买",B91/B90-1,0)-IF(K91=1,计算结果!B$17,0)</f>
        <v>0</v>
      </c>
      <c r="M91" s="2">
        <f t="shared" ca="1" si="8"/>
        <v>0.91719792936318445</v>
      </c>
      <c r="N91" s="3">
        <f ca="1">1-M91/MAX(M$2:M91)</f>
        <v>9.5992545607048396E-2</v>
      </c>
    </row>
    <row r="92" spans="1:14" x14ac:dyDescent="0.15">
      <c r="A92" s="1">
        <v>38498</v>
      </c>
      <c r="B92" s="2">
        <v>857.33</v>
      </c>
      <c r="C92" s="3">
        <f t="shared" si="6"/>
        <v>-1.2804421670792765E-2</v>
      </c>
      <c r="D92" s="3">
        <f>1-B92/MAX(B$2:B92)</f>
        <v>0.1827012907777078</v>
      </c>
      <c r="E92" s="4">
        <f>E91*(计算结果!B$18-1)/(计算结果!B$18+1)+B92*2/(计算结果!B$18+1)</f>
        <v>881.34810862948098</v>
      </c>
      <c r="F92" s="4">
        <f>F91*(计算结果!B$18-1)/(计算结果!B$18+1)+E92*2/(计算结果!B$18+1)</f>
        <v>903.77372253524527</v>
      </c>
      <c r="G92" s="4">
        <f>G91*(计算结果!B$18-1)/(计算结果!B$18+1)+F92*2/(计算结果!B$18+1)</f>
        <v>925.56003403166528</v>
      </c>
      <c r="H92" s="3">
        <f t="shared" si="7"/>
        <v>-0.42614925009945109</v>
      </c>
      <c r="I92" s="3">
        <f ca="1">IFERROR(AVERAGE(OFFSET(H92,0,0,-计算结果!B$19,1)),AVERAGE(OFFSET(H92,0,0,-ROW(),1)))</f>
        <v>-0.28877549273812458</v>
      </c>
      <c r="J92" s="20" t="str">
        <f t="shared" ca="1" si="5"/>
        <v>卖</v>
      </c>
      <c r="K92" s="4" t="str">
        <f t="shared" ca="1" si="9"/>
        <v/>
      </c>
      <c r="L92" s="3">
        <f ca="1">IF(J91="买",B92/B91-1,0)-IF(K92=1,计算结果!B$17,0)</f>
        <v>0</v>
      </c>
      <c r="M92" s="2">
        <f t="shared" ca="1" si="8"/>
        <v>0.91719792936318445</v>
      </c>
      <c r="N92" s="3">
        <f ca="1">1-M92/MAX(M$2:M92)</f>
        <v>9.5992545607048396E-2</v>
      </c>
    </row>
    <row r="93" spans="1:14" x14ac:dyDescent="0.15">
      <c r="A93" s="1">
        <v>38499</v>
      </c>
      <c r="B93" s="2">
        <v>849.51</v>
      </c>
      <c r="C93" s="3">
        <f t="shared" si="6"/>
        <v>-9.1213418403649493E-3</v>
      </c>
      <c r="D93" s="3">
        <f>1-B93/MAX(B$2:B93)</f>
        <v>0.19015615169021338</v>
      </c>
      <c r="E93" s="4">
        <f>E92*(计算结果!B$18-1)/(计算结果!B$18+1)+B93*2/(计算结果!B$18+1)</f>
        <v>876.44993807109927</v>
      </c>
      <c r="F93" s="4">
        <f>F92*(计算结果!B$18-1)/(计算结果!B$18+1)+E93*2/(计算结果!B$18+1)</f>
        <v>899.57006338691519</v>
      </c>
      <c r="G93" s="4">
        <f>G92*(计算结果!B$18-1)/(计算结果!B$18+1)+F93*2/(计算结果!B$18+1)</f>
        <v>921.56157700939593</v>
      </c>
      <c r="H93" s="3">
        <f t="shared" si="7"/>
        <v>-0.43200407053580209</v>
      </c>
      <c r="I93" s="3">
        <f ca="1">IFERROR(AVERAGE(OFFSET(H93,0,0,-计算结果!B$19,1)),AVERAGE(OFFSET(H93,0,0,-ROW(),1)))</f>
        <v>-0.30545357701715764</v>
      </c>
      <c r="J93" s="20" t="str">
        <f t="shared" ca="1" si="5"/>
        <v>卖</v>
      </c>
      <c r="K93" s="4" t="str">
        <f t="shared" ca="1" si="9"/>
        <v/>
      </c>
      <c r="L93" s="3">
        <f ca="1">IF(J92="买",B93/B92-1,0)-IF(K93=1,计算结果!B$17,0)</f>
        <v>0</v>
      </c>
      <c r="M93" s="2">
        <f t="shared" ca="1" si="8"/>
        <v>0.91719792936318445</v>
      </c>
      <c r="N93" s="3">
        <f ca="1">1-M93/MAX(M$2:M93)</f>
        <v>9.5992545607048396E-2</v>
      </c>
    </row>
    <row r="94" spans="1:14" x14ac:dyDescent="0.15">
      <c r="A94" s="1">
        <v>38502</v>
      </c>
      <c r="B94" s="2">
        <v>855.61</v>
      </c>
      <c r="C94" s="3">
        <f t="shared" si="6"/>
        <v>7.1806099987050676E-3</v>
      </c>
      <c r="D94" s="3">
        <f>1-B94/MAX(B$2:B94)</f>
        <v>0.18434097885565026</v>
      </c>
      <c r="E94" s="4">
        <f>E93*(计算结果!B$18-1)/(计算结果!B$18+1)+B94*2/(计算结果!B$18+1)</f>
        <v>873.2437937524686</v>
      </c>
      <c r="F94" s="4">
        <f>F93*(计算结果!B$18-1)/(计算结果!B$18+1)+E94*2/(计算结果!B$18+1)</f>
        <v>895.51986805853869</v>
      </c>
      <c r="G94" s="4">
        <f>G93*(计算结果!B$18-1)/(计算结果!B$18+1)+F94*2/(计算结果!B$18+1)</f>
        <v>917.55516024772567</v>
      </c>
      <c r="H94" s="3">
        <f t="shared" si="7"/>
        <v>-0.43474216608201954</v>
      </c>
      <c r="I94" s="3">
        <f ca="1">IFERROR(AVERAGE(OFFSET(H94,0,0,-计算结果!B$19,1)),AVERAGE(OFFSET(H94,0,0,-ROW(),1)))</f>
        <v>-0.32110829303084482</v>
      </c>
      <c r="J94" s="20" t="str">
        <f t="shared" ca="1" si="5"/>
        <v>卖</v>
      </c>
      <c r="K94" s="4" t="str">
        <f t="shared" ca="1" si="9"/>
        <v/>
      </c>
      <c r="L94" s="3">
        <f ca="1">IF(J93="买",B94/B93-1,0)-IF(K94=1,计算结果!B$17,0)</f>
        <v>0</v>
      </c>
      <c r="M94" s="2">
        <f t="shared" ca="1" si="8"/>
        <v>0.91719792936318445</v>
      </c>
      <c r="N94" s="3">
        <f ca="1">1-M94/MAX(M$2:M94)</f>
        <v>9.5992545607048396E-2</v>
      </c>
    </row>
    <row r="95" spans="1:14" x14ac:dyDescent="0.15">
      <c r="A95" s="1">
        <v>38503</v>
      </c>
      <c r="B95" s="2">
        <v>855.95</v>
      </c>
      <c r="C95" s="3">
        <f t="shared" si="6"/>
        <v>3.9737730975564212E-4</v>
      </c>
      <c r="D95" s="3">
        <f>1-B95/MAX(B$2:B95)</f>
        <v>0.18401685446814997</v>
      </c>
      <c r="E95" s="4">
        <f>E94*(计算结果!B$18-1)/(计算结果!B$18+1)+B95*2/(计算结果!B$18+1)</f>
        <v>870.58321009824272</v>
      </c>
      <c r="F95" s="4">
        <f>F94*(计算结果!B$18-1)/(计算结果!B$18+1)+E95*2/(计算结果!B$18+1)</f>
        <v>891.6834591415701</v>
      </c>
      <c r="G95" s="4">
        <f>G94*(计算结果!B$18-1)/(计算结果!B$18+1)+F95*2/(计算结果!B$18+1)</f>
        <v>913.57489853908646</v>
      </c>
      <c r="H95" s="3">
        <f t="shared" si="7"/>
        <v>-0.43378991052315546</v>
      </c>
      <c r="I95" s="3">
        <f ca="1">IFERROR(AVERAGE(OFFSET(H95,0,0,-计算结果!B$19,1)),AVERAGE(OFFSET(H95,0,0,-ROW(),1)))</f>
        <v>-0.3356240556789567</v>
      </c>
      <c r="J95" s="20" t="str">
        <f t="shared" ca="1" si="5"/>
        <v>卖</v>
      </c>
      <c r="K95" s="4" t="str">
        <f t="shared" ca="1" si="9"/>
        <v/>
      </c>
      <c r="L95" s="3">
        <f ca="1">IF(J94="买",B95/B94-1,0)-IF(K95=1,计算结果!B$17,0)</f>
        <v>0</v>
      </c>
      <c r="M95" s="2">
        <f t="shared" ca="1" si="8"/>
        <v>0.91719792936318445</v>
      </c>
      <c r="N95" s="3">
        <f ca="1">1-M95/MAX(M$2:M95)</f>
        <v>9.5992545607048396E-2</v>
      </c>
    </row>
    <row r="96" spans="1:14" x14ac:dyDescent="0.15">
      <c r="A96" s="1">
        <v>38504</v>
      </c>
      <c r="B96" s="2">
        <v>837.53</v>
      </c>
      <c r="C96" s="3">
        <f t="shared" si="6"/>
        <v>-2.1519948595128291E-2</v>
      </c>
      <c r="D96" s="3">
        <f>1-B96/MAX(B$2:B96)</f>
        <v>0.20157676981448647</v>
      </c>
      <c r="E96" s="4">
        <f>E95*(计算结果!B$18-1)/(计算结果!B$18+1)+B96*2/(计算结果!B$18+1)</f>
        <v>865.49810085235913</v>
      </c>
      <c r="F96" s="4">
        <f>F95*(计算结果!B$18-1)/(计算结果!B$18+1)+E96*2/(计算结果!B$18+1)</f>
        <v>887.65494248169159</v>
      </c>
      <c r="G96" s="4">
        <f>G95*(计算结果!B$18-1)/(计算结果!B$18+1)+F96*2/(计算结果!B$18+1)</f>
        <v>909.58721299179501</v>
      </c>
      <c r="H96" s="3">
        <f t="shared" si="7"/>
        <v>-0.43649245985941881</v>
      </c>
      <c r="I96" s="3">
        <f ca="1">IFERROR(AVERAGE(OFFSET(H96,0,0,-计算结果!B$19,1)),AVERAGE(OFFSET(H96,0,0,-ROW(),1)))</f>
        <v>-0.34912343272562835</v>
      </c>
      <c r="J96" s="20" t="str">
        <f t="shared" ca="1" si="5"/>
        <v>卖</v>
      </c>
      <c r="K96" s="4" t="str">
        <f t="shared" ca="1" si="9"/>
        <v/>
      </c>
      <c r="L96" s="3">
        <f ca="1">IF(J95="买",B96/B95-1,0)-IF(K96=1,计算结果!B$17,0)</f>
        <v>0</v>
      </c>
      <c r="M96" s="2">
        <f t="shared" ca="1" si="8"/>
        <v>0.91719792936318445</v>
      </c>
      <c r="N96" s="3">
        <f ca="1">1-M96/MAX(M$2:M96)</f>
        <v>9.5992545607048396E-2</v>
      </c>
    </row>
    <row r="97" spans="1:14" x14ac:dyDescent="0.15">
      <c r="A97" s="1">
        <v>38505</v>
      </c>
      <c r="B97" s="2">
        <v>818.38</v>
      </c>
      <c r="C97" s="3">
        <f t="shared" si="6"/>
        <v>-2.2864852602294872E-2</v>
      </c>
      <c r="D97" s="3">
        <f>1-B97/MAX(B$2:B97)</f>
        <v>0.21983259928692633</v>
      </c>
      <c r="E97" s="4">
        <f>E96*(计算结果!B$18-1)/(计算结果!B$18+1)+B97*2/(计算结果!B$18+1)</f>
        <v>858.24916225968843</v>
      </c>
      <c r="F97" s="4">
        <f>F96*(计算结果!B$18-1)/(计算结果!B$18+1)+E97*2/(计算结果!B$18+1)</f>
        <v>883.13097629369111</v>
      </c>
      <c r="G97" s="4">
        <f>G96*(计算结果!B$18-1)/(计算结果!B$18+1)+F97*2/(计算结果!B$18+1)</f>
        <v>905.51702273054832</v>
      </c>
      <c r="H97" s="3">
        <f t="shared" si="7"/>
        <v>-0.44747663589719017</v>
      </c>
      <c r="I97" s="3">
        <f ca="1">IFERROR(AVERAGE(OFFSET(H97,0,0,-计算结果!B$19,1)),AVERAGE(OFFSET(H97,0,0,-ROW(),1)))</f>
        <v>-0.36237315418100952</v>
      </c>
      <c r="J97" s="20" t="str">
        <f t="shared" ca="1" si="5"/>
        <v>卖</v>
      </c>
      <c r="K97" s="4" t="str">
        <f t="shared" ca="1" si="9"/>
        <v/>
      </c>
      <c r="L97" s="3">
        <f ca="1">IF(J96="买",B97/B96-1,0)-IF(K97=1,计算结果!B$17,0)</f>
        <v>0</v>
      </c>
      <c r="M97" s="2">
        <f t="shared" ca="1" si="8"/>
        <v>0.91719792936318445</v>
      </c>
      <c r="N97" s="3">
        <f ca="1">1-M97/MAX(M$2:M97)</f>
        <v>9.5992545607048396E-2</v>
      </c>
    </row>
    <row r="98" spans="1:14" x14ac:dyDescent="0.15">
      <c r="A98" s="1">
        <v>38506</v>
      </c>
      <c r="B98" s="2">
        <v>818.03</v>
      </c>
      <c r="C98" s="3">
        <f t="shared" si="6"/>
        <v>-4.2767418558620207E-4</v>
      </c>
      <c r="D98" s="3">
        <f>1-B98/MAX(B$2:B98)</f>
        <v>0.22016625674464718</v>
      </c>
      <c r="E98" s="4">
        <f>E97*(计算结果!B$18-1)/(计算结果!B$18+1)+B98*2/(计算结果!B$18+1)</f>
        <v>852.061598835121</v>
      </c>
      <c r="F98" s="4">
        <f>F97*(计算结果!B$18-1)/(计算结果!B$18+1)+E98*2/(计算结果!B$18+1)</f>
        <v>878.3510720692957</v>
      </c>
      <c r="G98" s="4">
        <f>G97*(计算结果!B$18-1)/(计算结果!B$18+1)+F98*2/(计算结果!B$18+1)</f>
        <v>901.33764570574021</v>
      </c>
      <c r="H98" s="3">
        <f t="shared" si="7"/>
        <v>-0.46154593672964533</v>
      </c>
      <c r="I98" s="3">
        <f ca="1">IFERROR(AVERAGE(OFFSET(H98,0,0,-计算结果!B$19,1)),AVERAGE(OFFSET(H98,0,0,-ROW(),1)))</f>
        <v>-0.37564319368018573</v>
      </c>
      <c r="J98" s="20" t="str">
        <f t="shared" ca="1" si="5"/>
        <v>卖</v>
      </c>
      <c r="K98" s="4" t="str">
        <f t="shared" ca="1" si="9"/>
        <v/>
      </c>
      <c r="L98" s="3">
        <f ca="1">IF(J97="买",B98/B97-1,0)-IF(K98=1,计算结果!B$17,0)</f>
        <v>0</v>
      </c>
      <c r="M98" s="2">
        <f t="shared" ca="1" si="8"/>
        <v>0.91719792936318445</v>
      </c>
      <c r="N98" s="3">
        <f ca="1">1-M98/MAX(M$2:M98)</f>
        <v>9.5992545607048396E-2</v>
      </c>
    </row>
    <row r="99" spans="1:14" x14ac:dyDescent="0.15">
      <c r="A99" s="1">
        <v>38509</v>
      </c>
      <c r="B99" s="2">
        <v>839</v>
      </c>
      <c r="C99" s="3">
        <f t="shared" si="6"/>
        <v>2.5634756671515824E-2</v>
      </c>
      <c r="D99" s="3">
        <f>1-B99/MAX(B$2:B99)</f>
        <v>0.20017540849205895</v>
      </c>
      <c r="E99" s="4">
        <f>E98*(计算结果!B$18-1)/(计算结果!B$18+1)+B99*2/(计算结果!B$18+1)</f>
        <v>850.05212209125636</v>
      </c>
      <c r="F99" s="4">
        <f>F98*(计算结果!B$18-1)/(计算结果!B$18+1)+E99*2/(计算结果!B$18+1)</f>
        <v>873.99738745728962</v>
      </c>
      <c r="G99" s="4">
        <f>G98*(计算结果!B$18-1)/(计算结果!B$18+1)+F99*2/(计算结果!B$18+1)</f>
        <v>897.13145212905545</v>
      </c>
      <c r="H99" s="3">
        <f t="shared" si="7"/>
        <v>-0.46666125582620621</v>
      </c>
      <c r="I99" s="3">
        <f ca="1">IFERROR(AVERAGE(OFFSET(H99,0,0,-计算结果!B$19,1)),AVERAGE(OFFSET(H99,0,0,-ROW(),1)))</f>
        <v>-0.38819788218027523</v>
      </c>
      <c r="J99" s="20" t="str">
        <f t="shared" ca="1" si="5"/>
        <v>卖</v>
      </c>
      <c r="K99" s="4" t="str">
        <f t="shared" ca="1" si="9"/>
        <v/>
      </c>
      <c r="L99" s="3">
        <f ca="1">IF(J98="买",B99/B98-1,0)-IF(K99=1,计算结果!B$17,0)</f>
        <v>0</v>
      </c>
      <c r="M99" s="2">
        <f t="shared" ca="1" si="8"/>
        <v>0.91719792936318445</v>
      </c>
      <c r="N99" s="3">
        <f ca="1">1-M99/MAX(M$2:M99)</f>
        <v>9.5992545607048396E-2</v>
      </c>
    </row>
    <row r="100" spans="1:14" x14ac:dyDescent="0.15">
      <c r="A100" s="1">
        <v>38510</v>
      </c>
      <c r="B100" s="2">
        <v>837.28</v>
      </c>
      <c r="C100" s="3">
        <f t="shared" si="6"/>
        <v>-2.0500595947556821E-3</v>
      </c>
      <c r="D100" s="3">
        <f>1-B100/MAX(B$2:B100)</f>
        <v>0.20181509657000141</v>
      </c>
      <c r="E100" s="4">
        <f>E99*(计算结果!B$18-1)/(计算结果!B$18+1)+B100*2/(计算结果!B$18+1)</f>
        <v>848.08718023106303</v>
      </c>
      <c r="F100" s="4">
        <f>F99*(计算结果!B$18-1)/(计算结果!B$18+1)+E100*2/(计算结果!B$18+1)</f>
        <v>870.01120173017785</v>
      </c>
      <c r="G100" s="4">
        <f>G99*(计算结果!B$18-1)/(计算结果!B$18+1)+F100*2/(计算结果!B$18+1)</f>
        <v>892.95910591384347</v>
      </c>
      <c r="H100" s="3">
        <f t="shared" si="7"/>
        <v>-0.46507635032862138</v>
      </c>
      <c r="I100" s="3">
        <f ca="1">IFERROR(AVERAGE(OFFSET(H100,0,0,-计算结果!B$19,1)),AVERAGE(OFFSET(H100,0,0,-ROW(),1)))</f>
        <v>-0.39969720458582181</v>
      </c>
      <c r="J100" s="20" t="str">
        <f t="shared" ca="1" si="5"/>
        <v>卖</v>
      </c>
      <c r="K100" s="4" t="str">
        <f t="shared" ca="1" si="9"/>
        <v/>
      </c>
      <c r="L100" s="3">
        <f ca="1">IF(J99="买",B100/B99-1,0)-IF(K100=1,计算结果!B$17,0)</f>
        <v>0</v>
      </c>
      <c r="M100" s="2">
        <f t="shared" ca="1" si="8"/>
        <v>0.91719792936318445</v>
      </c>
      <c r="N100" s="3">
        <f ca="1">1-M100/MAX(M$2:M100)</f>
        <v>9.5992545607048396E-2</v>
      </c>
    </row>
    <row r="101" spans="1:14" x14ac:dyDescent="0.15">
      <c r="A101" s="1">
        <v>38511</v>
      </c>
      <c r="B101" s="2">
        <v>905.77</v>
      </c>
      <c r="C101" s="3">
        <f t="shared" si="6"/>
        <v>8.1800592394420057E-2</v>
      </c>
      <c r="D101" s="3">
        <f>1-B101/MAX(B$2:B101)</f>
        <v>0.13652309862914458</v>
      </c>
      <c r="E101" s="4">
        <f>E100*(计算结果!B$18-1)/(计算结果!B$18+1)+B101*2/(计算结果!B$18+1)</f>
        <v>856.96146019551486</v>
      </c>
      <c r="F101" s="4">
        <f>F100*(计算结果!B$18-1)/(计算结果!B$18+1)+E101*2/(计算结果!B$18+1)</f>
        <v>868.00354918638368</v>
      </c>
      <c r="G101" s="4">
        <f>G100*(计算结果!B$18-1)/(计算结果!B$18+1)+F101*2/(计算结果!B$18+1)</f>
        <v>889.11978949423428</v>
      </c>
      <c r="H101" s="3">
        <f t="shared" si="7"/>
        <v>-0.42995433880256823</v>
      </c>
      <c r="I101" s="3">
        <f ca="1">IFERROR(AVERAGE(OFFSET(H101,0,0,-计算结果!B$19,1)),AVERAGE(OFFSET(H101,0,0,-ROW(),1)))</f>
        <v>-0.40835071173602228</v>
      </c>
      <c r="J101" s="20" t="str">
        <f t="shared" ca="1" si="5"/>
        <v>卖</v>
      </c>
      <c r="K101" s="4" t="str">
        <f t="shared" ca="1" si="9"/>
        <v/>
      </c>
      <c r="L101" s="3">
        <f ca="1">IF(J100="买",B101/B100-1,0)-IF(K101=1,计算结果!B$17,0)</f>
        <v>0</v>
      </c>
      <c r="M101" s="2">
        <f t="shared" ca="1" si="8"/>
        <v>0.91719792936318445</v>
      </c>
      <c r="N101" s="3">
        <f ca="1">1-M101/MAX(M$2:M101)</f>
        <v>9.5992545607048396E-2</v>
      </c>
    </row>
    <row r="102" spans="1:14" x14ac:dyDescent="0.15">
      <c r="A102" s="1">
        <v>38512</v>
      </c>
      <c r="B102" s="2">
        <v>912.6</v>
      </c>
      <c r="C102" s="3">
        <f t="shared" si="6"/>
        <v>7.5405456131247828E-3</v>
      </c>
      <c r="D102" s="3">
        <f>1-B102/MAX(B$2:B102)</f>
        <v>0.13001201166847798</v>
      </c>
      <c r="E102" s="4">
        <f>E101*(计算结果!B$18-1)/(计算结果!B$18+1)+B102*2/(计算结果!B$18+1)</f>
        <v>865.52123555005096</v>
      </c>
      <c r="F102" s="4">
        <f>F101*(计算结果!B$18-1)/(计算结果!B$18+1)+E102*2/(计算结果!B$18+1)</f>
        <v>867.62165478079396</v>
      </c>
      <c r="G102" s="4">
        <f>G101*(计算结果!B$18-1)/(计算结果!B$18+1)+F102*2/(计算结果!B$18+1)</f>
        <v>885.81238415370501</v>
      </c>
      <c r="H102" s="3">
        <f t="shared" si="7"/>
        <v>-0.37198647242017319</v>
      </c>
      <c r="I102" s="3">
        <f ca="1">IFERROR(AVERAGE(OFFSET(H102,0,0,-计算结果!B$19,1)),AVERAGE(OFFSET(H102,0,0,-ROW(),1)))</f>
        <v>-0.41275532901851558</v>
      </c>
      <c r="J102" s="20" t="str">
        <f t="shared" ca="1" si="5"/>
        <v>买</v>
      </c>
      <c r="K102" s="4">
        <f t="shared" ca="1" si="9"/>
        <v>1</v>
      </c>
      <c r="L102" s="3">
        <f ca="1">IF(J101="买",B102/B101-1,0)-IF(K102=1,计算结果!B$17,0)</f>
        <v>0</v>
      </c>
      <c r="M102" s="2">
        <f t="shared" ca="1" si="8"/>
        <v>0.91719792936318445</v>
      </c>
      <c r="N102" s="3">
        <f ca="1">1-M102/MAX(M$2:M102)</f>
        <v>9.5992545607048396E-2</v>
      </c>
    </row>
    <row r="103" spans="1:14" x14ac:dyDescent="0.15">
      <c r="A103" s="1">
        <v>38513</v>
      </c>
      <c r="B103" s="2">
        <v>894.56</v>
      </c>
      <c r="C103" s="3">
        <f t="shared" si="6"/>
        <v>-1.9767696690773717E-2</v>
      </c>
      <c r="D103" s="3">
        <f>1-B103/MAX(B$2:B103)</f>
        <v>0.14720967034643184</v>
      </c>
      <c r="E103" s="4">
        <f>E102*(计算结果!B$18-1)/(计算结果!B$18+1)+B103*2/(计算结果!B$18+1)</f>
        <v>869.98873777312008</v>
      </c>
      <c r="F103" s="4">
        <f>F102*(计算结果!B$18-1)/(计算结果!B$18+1)+E103*2/(计算结果!B$18+1)</f>
        <v>867.98582139499786</v>
      </c>
      <c r="G103" s="4">
        <f>G102*(计算结果!B$18-1)/(计算结果!B$18+1)+F103*2/(计算结果!B$18+1)</f>
        <v>883.06983603698086</v>
      </c>
      <c r="H103" s="3">
        <f t="shared" si="7"/>
        <v>-0.30960823824385231</v>
      </c>
      <c r="I103" s="3">
        <f ca="1">IFERROR(AVERAGE(OFFSET(H103,0,0,-计算结果!B$19,1)),AVERAGE(OFFSET(H103,0,0,-ROW(),1)))</f>
        <v>-0.41269451639183652</v>
      </c>
      <c r="J103" s="20" t="str">
        <f t="shared" ca="1" si="5"/>
        <v>买</v>
      </c>
      <c r="K103" s="4" t="str">
        <f t="shared" ca="1" si="9"/>
        <v/>
      </c>
      <c r="L103" s="3">
        <f ca="1">IF(J102="买",B103/B102-1,0)-IF(K103=1,计算结果!B$17,0)</f>
        <v>-1.9767696690773717E-2</v>
      </c>
      <c r="M103" s="2">
        <f t="shared" ca="1" si="8"/>
        <v>0.89906703889012729</v>
      </c>
      <c r="N103" s="3">
        <f ca="1">1-M103/MAX(M$2:M103)</f>
        <v>0.11386269077168676</v>
      </c>
    </row>
    <row r="104" spans="1:14" x14ac:dyDescent="0.15">
      <c r="A104" s="1">
        <v>38516</v>
      </c>
      <c r="B104" s="2">
        <v>892.96</v>
      </c>
      <c r="C104" s="3">
        <f t="shared" si="6"/>
        <v>-1.7885888034340214E-3</v>
      </c>
      <c r="D104" s="3">
        <f>1-B104/MAX(B$2:B104)</f>
        <v>0.14873496158172694</v>
      </c>
      <c r="E104" s="4">
        <f>E103*(计算结果!B$18-1)/(计算结果!B$18+1)+B104*2/(计算结果!B$18+1)</f>
        <v>873.52277811571707</v>
      </c>
      <c r="F104" s="4">
        <f>F103*(计算结果!B$18-1)/(计算结果!B$18+1)+E104*2/(计算结果!B$18+1)</f>
        <v>868.83766089049323</v>
      </c>
      <c r="G104" s="4">
        <f>G103*(计算结果!B$18-1)/(计算结果!B$18+1)+F104*2/(计算结果!B$18+1)</f>
        <v>880.88027062982883</v>
      </c>
      <c r="H104" s="3">
        <f t="shared" si="7"/>
        <v>-0.24794929209430469</v>
      </c>
      <c r="I104" s="3">
        <f ca="1">IFERROR(AVERAGE(OFFSET(H104,0,0,-计算结果!B$19,1)),AVERAGE(OFFSET(H104,0,0,-ROW(),1)))</f>
        <v>-0.40810863736373754</v>
      </c>
      <c r="J104" s="20" t="str">
        <f t="shared" ca="1" si="5"/>
        <v>买</v>
      </c>
      <c r="K104" s="4" t="str">
        <f t="shared" ca="1" si="9"/>
        <v/>
      </c>
      <c r="L104" s="3">
        <f ca="1">IF(J103="买",B104/B103-1,0)-IF(K104=1,计算结果!B$17,0)</f>
        <v>-1.7885888034340214E-3</v>
      </c>
      <c r="M104" s="2">
        <f t="shared" ca="1" si="8"/>
        <v>0.89745897765083182</v>
      </c>
      <c r="N104" s="3">
        <f ca="1">1-M104/MAX(M$2:M104)</f>
        <v>0.11544762604127767</v>
      </c>
    </row>
    <row r="105" spans="1:14" x14ac:dyDescent="0.15">
      <c r="A105" s="1">
        <v>38517</v>
      </c>
      <c r="B105" s="2">
        <v>883.54</v>
      </c>
      <c r="C105" s="3">
        <f t="shared" si="6"/>
        <v>-1.0549184733918748E-2</v>
      </c>
      <c r="D105" s="3">
        <f>1-B105/MAX(B$2:B105)</f>
        <v>0.15771511372952773</v>
      </c>
      <c r="E105" s="4">
        <f>E104*(计算结果!B$18-1)/(计算结果!B$18+1)+B105*2/(计算结果!B$18+1)</f>
        <v>875.06388917483764</v>
      </c>
      <c r="F105" s="4">
        <f>F104*(计算结果!B$18-1)/(计算结果!B$18+1)+E105*2/(计算结果!B$18+1)</f>
        <v>869.79554216500776</v>
      </c>
      <c r="G105" s="4">
        <f>G104*(计算结果!B$18-1)/(计算结果!B$18+1)+F105*2/(计算结果!B$18+1)</f>
        <v>879.17492778908718</v>
      </c>
      <c r="H105" s="3">
        <f t="shared" si="7"/>
        <v>-0.19359530433373554</v>
      </c>
      <c r="I105" s="3">
        <f ca="1">IFERROR(AVERAGE(OFFSET(H105,0,0,-计算结果!B$19,1)),AVERAGE(OFFSET(H105,0,0,-ROW(),1)))</f>
        <v>-0.39956706900052874</v>
      </c>
      <c r="J105" s="20" t="str">
        <f t="shared" ca="1" si="5"/>
        <v>买</v>
      </c>
      <c r="K105" s="4" t="str">
        <f t="shared" ca="1" si="9"/>
        <v/>
      </c>
      <c r="L105" s="3">
        <f ca="1">IF(J104="买",B105/B104-1,0)-IF(K105=1,计算结果!B$17,0)</f>
        <v>-1.0549184733918748E-2</v>
      </c>
      <c r="M105" s="2">
        <f t="shared" ca="1" si="8"/>
        <v>0.88799151710447932</v>
      </c>
      <c r="N105" s="3">
        <f ca="1">1-M105/MAX(M$2:M105)</f>
        <v>0.12477893244099458</v>
      </c>
    </row>
    <row r="106" spans="1:14" x14ac:dyDescent="0.15">
      <c r="A106" s="1">
        <v>38518</v>
      </c>
      <c r="B106" s="2">
        <v>866.83</v>
      </c>
      <c r="C106" s="3">
        <f t="shared" si="6"/>
        <v>-1.8912556307580819E-2</v>
      </c>
      <c r="D106" s="3">
        <f>1-B106/MAX(B$2:B106)</f>
        <v>0.17364487406814233</v>
      </c>
      <c r="E106" s="4">
        <f>E105*(计算结果!B$18-1)/(计算结果!B$18+1)+B106*2/(计算结果!B$18+1)</f>
        <v>873.79713699409331</v>
      </c>
      <c r="F106" s="4">
        <f>F105*(计算结果!B$18-1)/(计算结果!B$18+1)+E106*2/(计算结果!B$18+1)</f>
        <v>870.41117213871325</v>
      </c>
      <c r="G106" s="4">
        <f>G105*(计算结果!B$18-1)/(计算结果!B$18+1)+F106*2/(计算结果!B$18+1)</f>
        <v>877.82665768902973</v>
      </c>
      <c r="H106" s="3">
        <f t="shared" si="7"/>
        <v>-0.15335629548126695</v>
      </c>
      <c r="I106" s="3">
        <f ca="1">IFERROR(AVERAGE(OFFSET(H106,0,0,-计算结果!B$19,1)),AVERAGE(OFFSET(H106,0,0,-ROW(),1)))</f>
        <v>-0.38807054835436738</v>
      </c>
      <c r="J106" s="20" t="str">
        <f t="shared" ca="1" si="5"/>
        <v>买</v>
      </c>
      <c r="K106" s="4" t="str">
        <f t="shared" ca="1" si="9"/>
        <v/>
      </c>
      <c r="L106" s="3">
        <f ca="1">IF(J105="买",B106/B105-1,0)-IF(K106=1,计算结果!B$17,0)</f>
        <v>-1.8912556307580819E-2</v>
      </c>
      <c r="M106" s="2">
        <f t="shared" ca="1" si="8"/>
        <v>0.87119732753658674</v>
      </c>
      <c r="N106" s="3">
        <f ca="1">1-M106/MAX(M$2:M106)</f>
        <v>0.14133160016278534</v>
      </c>
    </row>
    <row r="107" spans="1:14" x14ac:dyDescent="0.15">
      <c r="A107" s="1">
        <v>38519</v>
      </c>
      <c r="B107" s="2">
        <v>879.24</v>
      </c>
      <c r="C107" s="3">
        <f t="shared" si="6"/>
        <v>1.4316532653461334E-2</v>
      </c>
      <c r="D107" s="3">
        <f>1-B107/MAX(B$2:B107)</f>
        <v>0.16181433392438371</v>
      </c>
      <c r="E107" s="4">
        <f>E106*(计算结果!B$18-1)/(计算结果!B$18+1)+B107*2/(计算结果!B$18+1)</f>
        <v>874.63450053346355</v>
      </c>
      <c r="F107" s="4">
        <f>F106*(计算结果!B$18-1)/(计算结果!B$18+1)+E107*2/(计算结果!B$18+1)</f>
        <v>871.06091496867475</v>
      </c>
      <c r="G107" s="4">
        <f>G106*(计算结果!B$18-1)/(计算结果!B$18+1)+F107*2/(计算结果!B$18+1)</f>
        <v>876.78577419359044</v>
      </c>
      <c r="H107" s="3">
        <f t="shared" si="7"/>
        <v>-0.11857506106951948</v>
      </c>
      <c r="I107" s="3">
        <f ca="1">IFERROR(AVERAGE(OFFSET(H107,0,0,-计算结果!B$19,1)),AVERAGE(OFFSET(H107,0,0,-ROW(),1)))</f>
        <v>-0.37421357917070563</v>
      </c>
      <c r="J107" s="20" t="str">
        <f t="shared" ca="1" si="5"/>
        <v>买</v>
      </c>
      <c r="K107" s="4" t="str">
        <f t="shared" ca="1" si="9"/>
        <v/>
      </c>
      <c r="L107" s="3">
        <f ca="1">IF(J106="买",B107/B106-1,0)-IF(K107=1,计算结果!B$17,0)</f>
        <v>1.4316532653461334E-2</v>
      </c>
      <c r="M107" s="2">
        <f t="shared" ca="1" si="8"/>
        <v>0.88366985252387253</v>
      </c>
      <c r="N107" s="3">
        <f ca="1">1-M107/MAX(M$2:M107)</f>
        <v>0.12903844597802039</v>
      </c>
    </row>
    <row r="108" spans="1:14" x14ac:dyDescent="0.15">
      <c r="A108" s="1">
        <v>38520</v>
      </c>
      <c r="B108" s="2">
        <v>880.34</v>
      </c>
      <c r="C108" s="3">
        <f t="shared" si="6"/>
        <v>1.2510804785952345E-3</v>
      </c>
      <c r="D108" s="3">
        <f>1-B108/MAX(B$2:B108)</f>
        <v>0.16076569620011816</v>
      </c>
      <c r="E108" s="4">
        <f>E107*(计算结果!B$18-1)/(计算结果!B$18+1)+B108*2/(计算结果!B$18+1)</f>
        <v>875.51226968216156</v>
      </c>
      <c r="F108" s="4">
        <f>F107*(计算结果!B$18-1)/(计算结果!B$18+1)+E108*2/(计算结果!B$18+1)</f>
        <v>871.74573877074965</v>
      </c>
      <c r="G108" s="4">
        <f>G107*(计算结果!B$18-1)/(计算结果!B$18+1)+F108*2/(计算结果!B$18+1)</f>
        <v>876.01038412853791</v>
      </c>
      <c r="H108" s="3">
        <f t="shared" si="7"/>
        <v>-8.8435520725194977E-2</v>
      </c>
      <c r="I108" s="3">
        <f ca="1">IFERROR(AVERAGE(OFFSET(H108,0,0,-计算结果!B$19,1)),AVERAGE(OFFSET(H108,0,0,-ROW(),1)))</f>
        <v>-0.3585033876461845</v>
      </c>
      <c r="J108" s="20" t="str">
        <f t="shared" ca="1" si="5"/>
        <v>买</v>
      </c>
      <c r="K108" s="4" t="str">
        <f t="shared" ca="1" si="9"/>
        <v/>
      </c>
      <c r="L108" s="3">
        <f ca="1">IF(J107="买",B108/B107-1,0)-IF(K108=1,计算结果!B$17,0)</f>
        <v>1.2510804785952345E-3</v>
      </c>
      <c r="M108" s="2">
        <f t="shared" ca="1" si="8"/>
        <v>0.88477539462588828</v>
      </c>
      <c r="N108" s="3">
        <f ca="1">1-M108/MAX(M$2:M108)</f>
        <v>0.12794880298017652</v>
      </c>
    </row>
    <row r="109" spans="1:14" x14ac:dyDescent="0.15">
      <c r="A109" s="1">
        <v>38523</v>
      </c>
      <c r="B109" s="2">
        <v>906.26</v>
      </c>
      <c r="C109" s="3">
        <f t="shared" si="6"/>
        <v>2.9443169684440162E-2</v>
      </c>
      <c r="D109" s="3">
        <f>1-B109/MAX(B$2:B109)</f>
        <v>0.13605597818833537</v>
      </c>
      <c r="E109" s="4">
        <f>E108*(计算结果!B$18-1)/(计算结果!B$18+1)+B109*2/(计算结果!B$18+1)</f>
        <v>880.24268973105973</v>
      </c>
      <c r="F109" s="4">
        <f>F108*(计算结果!B$18-1)/(计算结果!B$18+1)+E109*2/(计算结果!B$18+1)</f>
        <v>873.05296199541272</v>
      </c>
      <c r="G109" s="4">
        <f>G108*(计算结果!B$18-1)/(计算结果!B$18+1)+F109*2/(计算结果!B$18+1)</f>
        <v>875.55539610805704</v>
      </c>
      <c r="H109" s="3">
        <f t="shared" si="7"/>
        <v>-5.1938656062107576E-2</v>
      </c>
      <c r="I109" s="3">
        <f ca="1">IFERROR(AVERAGE(OFFSET(H109,0,0,-计算结果!B$19,1)),AVERAGE(OFFSET(H109,0,0,-ROW(),1)))</f>
        <v>-0.34050498202839641</v>
      </c>
      <c r="J109" s="20" t="str">
        <f t="shared" ca="1" si="5"/>
        <v>买</v>
      </c>
      <c r="K109" s="4" t="str">
        <f t="shared" ca="1" si="9"/>
        <v/>
      </c>
      <c r="L109" s="3">
        <f ca="1">IF(J108="买",B109/B108-1,0)-IF(K109=1,计算结果!B$17,0)</f>
        <v>2.9443169684440162E-2</v>
      </c>
      <c r="M109" s="2">
        <f t="shared" ca="1" si="8"/>
        <v>0.91082598670247583</v>
      </c>
      <c r="N109" s="3">
        <f ca="1">1-M109/MAX(M$2:M109)</f>
        <v>0.10227285161280275</v>
      </c>
    </row>
    <row r="110" spans="1:14" x14ac:dyDescent="0.15">
      <c r="A110" s="1">
        <v>38524</v>
      </c>
      <c r="B110" s="2">
        <v>896.17</v>
      </c>
      <c r="C110" s="3">
        <f t="shared" si="6"/>
        <v>-1.1133670249155903E-2</v>
      </c>
      <c r="D110" s="3">
        <f>1-B110/MAX(B$2:B110)</f>
        <v>0.14567484604091596</v>
      </c>
      <c r="E110" s="4">
        <f>E109*(计算结果!B$18-1)/(计算结果!B$18+1)+B110*2/(计算结果!B$18+1)</f>
        <v>882.69304515705051</v>
      </c>
      <c r="F110" s="4">
        <f>F109*(计算结果!B$18-1)/(计算结果!B$18+1)+E110*2/(计算结果!B$18+1)</f>
        <v>874.53605171258778</v>
      </c>
      <c r="G110" s="4">
        <f>G109*(计算结果!B$18-1)/(计算结果!B$18+1)+F110*2/(计算结果!B$18+1)</f>
        <v>875.39857389336942</v>
      </c>
      <c r="H110" s="3">
        <f t="shared" si="7"/>
        <v>-1.7911169913944324E-2</v>
      </c>
      <c r="I110" s="3">
        <f ca="1">IFERROR(AVERAGE(OFFSET(H110,0,0,-计算结果!B$19,1)),AVERAGE(OFFSET(H110,0,0,-ROW(),1)))</f>
        <v>-0.32046674368020528</v>
      </c>
      <c r="J110" s="20" t="str">
        <f t="shared" ca="1" si="5"/>
        <v>买</v>
      </c>
      <c r="K110" s="4" t="str">
        <f t="shared" ca="1" si="9"/>
        <v/>
      </c>
      <c r="L110" s="3">
        <f ca="1">IF(J109="买",B110/B109-1,0)-IF(K110=1,计算结果!B$17,0)</f>
        <v>-1.1133670249155903E-2</v>
      </c>
      <c r="M110" s="2">
        <f t="shared" ca="1" si="8"/>
        <v>0.90068515051216835</v>
      </c>
      <c r="N110" s="3">
        <f ca="1">1-M110/MAX(M$2:M110)</f>
        <v>0.11226784965666081</v>
      </c>
    </row>
    <row r="111" spans="1:14" x14ac:dyDescent="0.15">
      <c r="A111" s="1">
        <v>38525</v>
      </c>
      <c r="B111" s="2">
        <v>900.65</v>
      </c>
      <c r="C111" s="3">
        <f t="shared" si="6"/>
        <v>4.9990515192430696E-3</v>
      </c>
      <c r="D111" s="3">
        <f>1-B111/MAX(B$2:B111)</f>
        <v>0.14140403058208928</v>
      </c>
      <c r="E111" s="4">
        <f>E110*(计算结果!B$18-1)/(计算结果!B$18+1)+B111*2/(计算结果!B$18+1)</f>
        <v>885.45565359442742</v>
      </c>
      <c r="F111" s="4">
        <f>F110*(计算结果!B$18-1)/(计算结果!B$18+1)+E111*2/(计算结果!B$18+1)</f>
        <v>876.21599046364008</v>
      </c>
      <c r="G111" s="4">
        <f>G110*(计算结果!B$18-1)/(计算结果!B$18+1)+F111*2/(计算结果!B$18+1)</f>
        <v>875.52433028879568</v>
      </c>
      <c r="H111" s="3">
        <f t="shared" si="7"/>
        <v>1.4365615752257688E-2</v>
      </c>
      <c r="I111" s="3">
        <f ca="1">IFERROR(AVERAGE(OFFSET(H111,0,0,-计算结果!B$19,1)),AVERAGE(OFFSET(H111,0,0,-ROW(),1)))</f>
        <v>-0.29864413846379589</v>
      </c>
      <c r="J111" s="20" t="str">
        <f t="shared" ca="1" si="5"/>
        <v>买</v>
      </c>
      <c r="K111" s="4" t="str">
        <f t="shared" ca="1" si="9"/>
        <v/>
      </c>
      <c r="L111" s="3">
        <f ca="1">IF(J110="买",B111/B110-1,0)-IF(K111=1,计算结果!B$17,0)</f>
        <v>4.9990515192430696E-3</v>
      </c>
      <c r="M111" s="2">
        <f t="shared" ca="1" si="8"/>
        <v>0.90518772198219588</v>
      </c>
      <c r="N111" s="3">
        <f ca="1">1-M111/MAX(M$2:M111)</f>
        <v>0.1078300309018061</v>
      </c>
    </row>
    <row r="112" spans="1:14" x14ac:dyDescent="0.15">
      <c r="A112" s="1">
        <v>38526</v>
      </c>
      <c r="B112" s="2">
        <v>893.57</v>
      </c>
      <c r="C112" s="3">
        <f t="shared" si="6"/>
        <v>-7.8609892855159291E-3</v>
      </c>
      <c r="D112" s="3">
        <f>1-B112/MAX(B$2:B112)</f>
        <v>0.14815344429827071</v>
      </c>
      <c r="E112" s="4">
        <f>E111*(计算结果!B$18-1)/(计算结果!B$18+1)+B112*2/(计算结果!B$18+1)</f>
        <v>886.70401457990022</v>
      </c>
      <c r="F112" s="4">
        <f>F111*(计算结果!B$18-1)/(计算结果!B$18+1)+E112*2/(计算结果!B$18+1)</f>
        <v>877.82953263537252</v>
      </c>
      <c r="G112" s="4">
        <f>G111*(计算结果!B$18-1)/(计算结果!B$18+1)+F112*2/(计算结果!B$18+1)</f>
        <v>875.87897680365359</v>
      </c>
      <c r="H112" s="3">
        <f t="shared" si="7"/>
        <v>4.0506757218377105E-2</v>
      </c>
      <c r="I112" s="3">
        <f ca="1">IFERROR(AVERAGE(OFFSET(H112,0,0,-计算结果!B$19,1)),AVERAGE(OFFSET(H112,0,0,-ROW(),1)))</f>
        <v>-0.27531133809790448</v>
      </c>
      <c r="J112" s="20" t="str">
        <f t="shared" ca="1" si="5"/>
        <v>买</v>
      </c>
      <c r="K112" s="4" t="str">
        <f t="shared" ca="1" si="9"/>
        <v/>
      </c>
      <c r="L112" s="3">
        <f ca="1">IF(J111="买",B112/B111-1,0)-IF(K112=1,计算结果!B$17,0)</f>
        <v>-7.8609892855159291E-3</v>
      </c>
      <c r="M112" s="2">
        <f t="shared" ca="1" si="8"/>
        <v>0.89807205099831322</v>
      </c>
      <c r="N112" s="3">
        <f ca="1">1-M112/MAX(M$2:M112)</f>
        <v>0.11484336946974616</v>
      </c>
    </row>
    <row r="113" spans="1:14" x14ac:dyDescent="0.15">
      <c r="A113" s="1">
        <v>38527</v>
      </c>
      <c r="B113" s="2">
        <v>898.3</v>
      </c>
      <c r="C113" s="3">
        <f t="shared" si="6"/>
        <v>5.2933737703815265E-3</v>
      </c>
      <c r="D113" s="3">
        <f>1-B113/MAX(B$2:B113)</f>
        <v>0.1436443020839292</v>
      </c>
      <c r="E113" s="4">
        <f>E112*(计算结果!B$18-1)/(计算结果!B$18+1)+B113*2/(计算结果!B$18+1)</f>
        <v>888.48801233683866</v>
      </c>
      <c r="F113" s="4">
        <f>F112*(计算结果!B$18-1)/(计算结果!B$18+1)+E113*2/(计算结果!B$18+1)</f>
        <v>879.46929874329044</v>
      </c>
      <c r="G113" s="4">
        <f>G112*(计算结果!B$18-1)/(计算结果!B$18+1)+F113*2/(计算结果!B$18+1)</f>
        <v>876.43133402513627</v>
      </c>
      <c r="H113" s="3">
        <f t="shared" si="7"/>
        <v>6.3063189791173882E-2</v>
      </c>
      <c r="I113" s="3">
        <f ca="1">IFERROR(AVERAGE(OFFSET(H113,0,0,-计算结果!B$19,1)),AVERAGE(OFFSET(H113,0,0,-ROW(),1)))</f>
        <v>-0.25055797508155575</v>
      </c>
      <c r="J113" s="20" t="str">
        <f t="shared" ca="1" si="5"/>
        <v>买</v>
      </c>
      <c r="K113" s="4" t="str">
        <f t="shared" ca="1" si="9"/>
        <v/>
      </c>
      <c r="L113" s="3">
        <f ca="1">IF(J112="买",B113/B112-1,0)-IF(K113=1,计算结果!B$17,0)</f>
        <v>5.2933737703815265E-3</v>
      </c>
      <c r="M113" s="2">
        <f t="shared" ca="1" si="8"/>
        <v>0.90282588203698044</v>
      </c>
      <c r="N113" s="3">
        <f ca="1">1-M113/MAX(M$2:M113)</f>
        <v>0.11015790457901797</v>
      </c>
    </row>
    <row r="114" spans="1:14" x14ac:dyDescent="0.15">
      <c r="A114" s="1">
        <v>38530</v>
      </c>
      <c r="B114" s="2">
        <v>916.04</v>
      </c>
      <c r="C114" s="3">
        <f t="shared" si="6"/>
        <v>1.9748413670266141E-2</v>
      </c>
      <c r="D114" s="3">
        <f>1-B114/MAX(B$2:B114)</f>
        <v>0.12673263551259328</v>
      </c>
      <c r="E114" s="4">
        <f>E113*(计算结果!B$18-1)/(计算结果!B$18+1)+B114*2/(计算结果!B$18+1)</f>
        <v>892.72677966963272</v>
      </c>
      <c r="F114" s="4">
        <f>F113*(计算结果!B$18-1)/(计算结果!B$18+1)+E114*2/(计算结果!B$18+1)</f>
        <v>881.50891119349694</v>
      </c>
      <c r="G114" s="4">
        <f>G113*(计算结果!B$18-1)/(计算结果!B$18+1)+F114*2/(计算结果!B$18+1)</f>
        <v>877.21249974334569</v>
      </c>
      <c r="H114" s="3">
        <f t="shared" si="7"/>
        <v>8.9130281846702922E-2</v>
      </c>
      <c r="I114" s="3">
        <f ca="1">IFERROR(AVERAGE(OFFSET(H114,0,0,-计算结果!B$19,1)),AVERAGE(OFFSET(H114,0,0,-ROW(),1)))</f>
        <v>-0.22436435268511956</v>
      </c>
      <c r="J114" s="20" t="str">
        <f t="shared" ca="1" si="5"/>
        <v>买</v>
      </c>
      <c r="K114" s="4" t="str">
        <f t="shared" ca="1" si="9"/>
        <v/>
      </c>
      <c r="L114" s="3">
        <f ca="1">IF(J113="买",B114/B113-1,0)-IF(K114=1,计算结果!B$17,0)</f>
        <v>1.9748413670266141E-2</v>
      </c>
      <c r="M114" s="2">
        <f t="shared" ca="1" si="8"/>
        <v>0.92065526102766959</v>
      </c>
      <c r="N114" s="3">
        <f ca="1">1-M114/MAX(M$2:M114)</f>
        <v>9.2584934777428018E-2</v>
      </c>
    </row>
    <row r="115" spans="1:14" x14ac:dyDescent="0.15">
      <c r="A115" s="1">
        <v>38531</v>
      </c>
      <c r="B115" s="2">
        <v>903.72</v>
      </c>
      <c r="C115" s="3">
        <f t="shared" si="6"/>
        <v>-1.3449194358324923E-2</v>
      </c>
      <c r="D115" s="3">
        <f>1-B115/MAX(B$2:B115)</f>
        <v>0.13847737802436655</v>
      </c>
      <c r="E115" s="4">
        <f>E114*(计算结果!B$18-1)/(计算结果!B$18+1)+B115*2/(计算结果!B$18+1)</f>
        <v>894.41804433584309</v>
      </c>
      <c r="F115" s="4">
        <f>F114*(计算结果!B$18-1)/(计算结果!B$18+1)+E115*2/(计算结果!B$18+1)</f>
        <v>883.49493167693481</v>
      </c>
      <c r="G115" s="4">
        <f>G114*(计算结果!B$18-1)/(计算结果!B$18+1)+F115*2/(计算结果!B$18+1)</f>
        <v>878.17902773312858</v>
      </c>
      <c r="H115" s="3">
        <f t="shared" si="7"/>
        <v>0.11018173932378708</v>
      </c>
      <c r="I115" s="3">
        <f ca="1">IFERROR(AVERAGE(OFFSET(H115,0,0,-计算结果!B$19,1)),AVERAGE(OFFSET(H115,0,0,-ROW(),1)))</f>
        <v>-0.19716577019277248</v>
      </c>
      <c r="J115" s="20" t="str">
        <f t="shared" ca="1" si="5"/>
        <v>买</v>
      </c>
      <c r="K115" s="4" t="str">
        <f t="shared" ca="1" si="9"/>
        <v/>
      </c>
      <c r="L115" s="3">
        <f ca="1">IF(J114="买",B115/B114-1,0)-IF(K115=1,计算结果!B$17,0)</f>
        <v>-1.3449194358324923E-2</v>
      </c>
      <c r="M115" s="2">
        <f t="shared" ca="1" si="8"/>
        <v>0.90827318948509406</v>
      </c>
      <c r="N115" s="3">
        <f ca="1">1-M115/MAX(M$2:M115)</f>
        <v>0.10478893635327846</v>
      </c>
    </row>
    <row r="116" spans="1:14" x14ac:dyDescent="0.15">
      <c r="A116" s="1">
        <v>38532</v>
      </c>
      <c r="B116" s="2">
        <v>898.9</v>
      </c>
      <c r="C116" s="3">
        <f t="shared" si="6"/>
        <v>-5.3335103793210603E-3</v>
      </c>
      <c r="D116" s="3">
        <f>1-B116/MAX(B$2:B116)</f>
        <v>0.14307231787069352</v>
      </c>
      <c r="E116" s="4">
        <f>E115*(计算结果!B$18-1)/(计算结果!B$18+1)+B116*2/(计算结果!B$18+1)</f>
        <v>895.10757597648262</v>
      </c>
      <c r="F116" s="4">
        <f>F115*(计算结果!B$18-1)/(计算结果!B$18+1)+E116*2/(计算结果!B$18+1)</f>
        <v>885.28149233840372</v>
      </c>
      <c r="G116" s="4">
        <f>G115*(计算结果!B$18-1)/(计算结果!B$18+1)+F116*2/(计算结果!B$18+1)</f>
        <v>879.27171459547867</v>
      </c>
      <c r="H116" s="3">
        <f t="shared" si="7"/>
        <v>0.12442643559487859</v>
      </c>
      <c r="I116" s="3">
        <f ca="1">IFERROR(AVERAGE(OFFSET(H116,0,0,-计算结果!B$19,1)),AVERAGE(OFFSET(H116,0,0,-ROW(),1)))</f>
        <v>-0.16911982542005771</v>
      </c>
      <c r="J116" s="20" t="str">
        <f t="shared" ca="1" si="5"/>
        <v>买</v>
      </c>
      <c r="K116" s="4" t="str">
        <f t="shared" ca="1" si="9"/>
        <v/>
      </c>
      <c r="L116" s="3">
        <f ca="1">IF(J115="买",B116/B115-1,0)-IF(K116=1,计算结果!B$17,0)</f>
        <v>-5.3335103793210603E-3</v>
      </c>
      <c r="M116" s="2">
        <f t="shared" ca="1" si="8"/>
        <v>0.90342890500171624</v>
      </c>
      <c r="N116" s="3">
        <f ca="1">1-M116/MAX(M$2:M116)</f>
        <v>0.10956355385292138</v>
      </c>
    </row>
    <row r="117" spans="1:14" x14ac:dyDescent="0.15">
      <c r="A117" s="1">
        <v>38533</v>
      </c>
      <c r="B117" s="2">
        <v>878.69</v>
      </c>
      <c r="C117" s="3">
        <f t="shared" si="6"/>
        <v>-2.2483034820335868E-2</v>
      </c>
      <c r="D117" s="3">
        <f>1-B117/MAX(B$2:B117)</f>
        <v>0.16233865278651638</v>
      </c>
      <c r="E117" s="4">
        <f>E116*(计算结果!B$18-1)/(计算结果!B$18+1)+B117*2/(计算结果!B$18+1)</f>
        <v>892.58179505702378</v>
      </c>
      <c r="F117" s="4">
        <f>F116*(计算结果!B$18-1)/(计算结果!B$18+1)+E117*2/(计算结果!B$18+1)</f>
        <v>886.40461583357603</v>
      </c>
      <c r="G117" s="4">
        <f>G116*(计算结果!B$18-1)/(计算结果!B$18+1)+F117*2/(计算结果!B$18+1)</f>
        <v>880.36908401672451</v>
      </c>
      <c r="H117" s="3">
        <f t="shared" si="7"/>
        <v>0.12480435831496119</v>
      </c>
      <c r="I117" s="3">
        <f ca="1">IFERROR(AVERAGE(OFFSET(H117,0,0,-计算结果!B$19,1)),AVERAGE(OFFSET(H117,0,0,-ROW(),1)))</f>
        <v>-0.14050577570945008</v>
      </c>
      <c r="J117" s="20" t="str">
        <f t="shared" ca="1" si="5"/>
        <v>买</v>
      </c>
      <c r="K117" s="4" t="str">
        <f t="shared" ca="1" si="9"/>
        <v/>
      </c>
      <c r="L117" s="3">
        <f ca="1">IF(J116="买",B117/B116-1,0)-IF(K117=1,计算结果!B$17,0)</f>
        <v>-2.2483034820335868E-2</v>
      </c>
      <c r="M117" s="2">
        <f t="shared" ca="1" si="8"/>
        <v>0.88311708147286472</v>
      </c>
      <c r="N117" s="3">
        <f ca="1">1-M117/MAX(M$2:M117)</f>
        <v>0.12958326747694227</v>
      </c>
    </row>
    <row r="118" spans="1:14" x14ac:dyDescent="0.15">
      <c r="A118" s="1">
        <v>38534</v>
      </c>
      <c r="B118" s="2">
        <v>859.49</v>
      </c>
      <c r="C118" s="3">
        <f t="shared" si="6"/>
        <v>-2.1850709579032457E-2</v>
      </c>
      <c r="D118" s="3">
        <f>1-B118/MAX(B$2:B118)</f>
        <v>0.18064214761005926</v>
      </c>
      <c r="E118" s="4">
        <f>E117*(计算结果!B$18-1)/(计算结果!B$18+1)+B118*2/(计算结果!B$18+1)</f>
        <v>887.49074966363548</v>
      </c>
      <c r="F118" s="4">
        <f>F117*(计算结果!B$18-1)/(计算结果!B$18+1)+E118*2/(计算结果!B$18+1)</f>
        <v>886.57171334589282</v>
      </c>
      <c r="G118" s="4">
        <f>G117*(计算结果!B$18-1)/(计算结果!B$18+1)+F118*2/(计算结果!B$18+1)</f>
        <v>881.32333468275056</v>
      </c>
      <c r="H118" s="3">
        <f t="shared" si="7"/>
        <v>0.10839211455180012</v>
      </c>
      <c r="I118" s="3">
        <f ca="1">IFERROR(AVERAGE(OFFSET(H118,0,0,-计算结果!B$19,1)),AVERAGE(OFFSET(H118,0,0,-ROW(),1)))</f>
        <v>-0.11200887314537782</v>
      </c>
      <c r="J118" s="20" t="str">
        <f t="shared" ca="1" si="5"/>
        <v>买</v>
      </c>
      <c r="K118" s="4" t="str">
        <f t="shared" ca="1" si="9"/>
        <v/>
      </c>
      <c r="L118" s="3">
        <f ca="1">IF(J117="买",B118/B117-1,0)-IF(K118=1,计算结果!B$17,0)</f>
        <v>-2.1850709579032457E-2</v>
      </c>
      <c r="M118" s="2">
        <f t="shared" ca="1" si="8"/>
        <v>0.86382034660131846</v>
      </c>
      <c r="N118" s="3">
        <f ca="1">1-M118/MAX(M$2:M118)</f>
        <v>0.14860249071203391</v>
      </c>
    </row>
    <row r="119" spans="1:14" x14ac:dyDescent="0.15">
      <c r="A119" s="1">
        <v>38537</v>
      </c>
      <c r="B119" s="2">
        <v>855.93</v>
      </c>
      <c r="C119" s="3">
        <f t="shared" si="6"/>
        <v>-4.1419911808165955E-3</v>
      </c>
      <c r="D119" s="3">
        <f>1-B119/MAX(B$2:B119)</f>
        <v>0.18403592060859131</v>
      </c>
      <c r="E119" s="4">
        <f>E118*(计算结果!B$18-1)/(计算结果!B$18+1)+B119*2/(计算结果!B$18+1)</f>
        <v>882.63524971538391</v>
      </c>
      <c r="F119" s="4">
        <f>F118*(计算结果!B$18-1)/(计算结果!B$18+1)+E119*2/(计算结果!B$18+1)</f>
        <v>885.96610355658368</v>
      </c>
      <c r="G119" s="4">
        <f>G118*(计算结果!B$18-1)/(计算结果!B$18+1)+F119*2/(计算结果!B$18+1)</f>
        <v>882.03760681718632</v>
      </c>
      <c r="H119" s="3">
        <f t="shared" si="7"/>
        <v>8.1045412770430703E-2</v>
      </c>
      <c r="I119" s="3">
        <f ca="1">IFERROR(AVERAGE(OFFSET(H119,0,0,-计算结果!B$19,1)),AVERAGE(OFFSET(H119,0,0,-ROW(),1)))</f>
        <v>-8.4623539715545995E-2</v>
      </c>
      <c r="J119" s="20" t="str">
        <f t="shared" ca="1" si="5"/>
        <v>买</v>
      </c>
      <c r="K119" s="4" t="str">
        <f t="shared" ca="1" si="9"/>
        <v/>
      </c>
      <c r="L119" s="3">
        <f ca="1">IF(J118="买",B119/B118-1,0)-IF(K119=1,计算结果!B$17,0)</f>
        <v>-4.1419911808165955E-3</v>
      </c>
      <c r="M119" s="2">
        <f t="shared" ca="1" si="8"/>
        <v>0.86024241034388582</v>
      </c>
      <c r="N119" s="3">
        <f ca="1">1-M119/MAX(M$2:M119)</f>
        <v>0.152128971686874</v>
      </c>
    </row>
    <row r="120" spans="1:14" x14ac:dyDescent="0.15">
      <c r="A120" s="1">
        <v>38538</v>
      </c>
      <c r="B120" s="2">
        <v>849.68</v>
      </c>
      <c r="C120" s="3">
        <f t="shared" si="6"/>
        <v>-7.3019989952449738E-3</v>
      </c>
      <c r="D120" s="3">
        <f>1-B120/MAX(B$2:B120)</f>
        <v>0.18999408949646335</v>
      </c>
      <c r="E120" s="4">
        <f>E119*(计算结果!B$18-1)/(计算结果!B$18+1)+B120*2/(计算结果!B$18+1)</f>
        <v>877.56521129763257</v>
      </c>
      <c r="F120" s="4">
        <f>F119*(计算结果!B$18-1)/(计算结果!B$18+1)+E120*2/(计算结果!B$18+1)</f>
        <v>884.67365859366805</v>
      </c>
      <c r="G120" s="4">
        <f>G119*(计算结果!B$18-1)/(计算结果!B$18+1)+F120*2/(计算结果!B$18+1)</f>
        <v>882.4431532443374</v>
      </c>
      <c r="H120" s="3">
        <f t="shared" si="7"/>
        <v>4.5978360108078105E-2</v>
      </c>
      <c r="I120" s="3">
        <f ca="1">IFERROR(AVERAGE(OFFSET(H120,0,0,-计算结果!B$19,1)),AVERAGE(OFFSET(H120,0,0,-ROW(),1)))</f>
        <v>-5.9070804193710989E-2</v>
      </c>
      <c r="J120" s="20" t="str">
        <f t="shared" ca="1" si="5"/>
        <v>买</v>
      </c>
      <c r="K120" s="4" t="str">
        <f t="shared" ca="1" si="9"/>
        <v/>
      </c>
      <c r="L120" s="3">
        <f ca="1">IF(J119="买",B120/B119-1,0)-IF(K120=1,计算结果!B$17,0)</f>
        <v>-7.3019989952449738E-3</v>
      </c>
      <c r="M120" s="2">
        <f t="shared" ca="1" si="8"/>
        <v>0.85396092112788768</v>
      </c>
      <c r="N120" s="3">
        <f ca="1">1-M120/MAX(M$2:M120)</f>
        <v>0.15832012508371374</v>
      </c>
    </row>
    <row r="121" spans="1:14" x14ac:dyDescent="0.15">
      <c r="A121" s="1">
        <v>38539</v>
      </c>
      <c r="B121" s="2">
        <v>842.56</v>
      </c>
      <c r="C121" s="3">
        <f t="shared" si="6"/>
        <v>-8.3796252706901386E-3</v>
      </c>
      <c r="D121" s="3">
        <f>1-B121/MAX(B$2:B121)</f>
        <v>0.19678163549352712</v>
      </c>
      <c r="E121" s="4">
        <f>E120*(计算结果!B$18-1)/(计算结果!B$18+1)+B121*2/(计算结果!B$18+1)</f>
        <v>872.17979417491995</v>
      </c>
      <c r="F121" s="4">
        <f>F120*(计算结果!B$18-1)/(计算结果!B$18+1)+E121*2/(计算结果!B$18+1)</f>
        <v>882.75152560616834</v>
      </c>
      <c r="G121" s="4">
        <f>G120*(计算结果!B$18-1)/(计算结果!B$18+1)+F121*2/(计算结果!B$18+1)</f>
        <v>882.49059514615749</v>
      </c>
      <c r="H121" s="3">
        <f t="shared" si="7"/>
        <v>5.3761992084896681E-3</v>
      </c>
      <c r="I121" s="3">
        <f ca="1">IFERROR(AVERAGE(OFFSET(H121,0,0,-计算结果!B$19,1)),AVERAGE(OFFSET(H121,0,0,-ROW(),1)))</f>
        <v>-3.7304277293158099E-2</v>
      </c>
      <c r="J121" s="20" t="str">
        <f t="shared" ca="1" si="5"/>
        <v>买</v>
      </c>
      <c r="K121" s="4" t="str">
        <f t="shared" ca="1" si="9"/>
        <v/>
      </c>
      <c r="L121" s="3">
        <f ca="1">IF(J120="买",B121/B120-1,0)-IF(K121=1,计算结果!B$17,0)</f>
        <v>-8.3796252706901386E-3</v>
      </c>
      <c r="M121" s="2">
        <f t="shared" ca="1" si="8"/>
        <v>0.84680504861302264</v>
      </c>
      <c r="N121" s="3">
        <f ca="1">1-M121/MAX(M$2:M121)</f>
        <v>0.16537308703339348</v>
      </c>
    </row>
    <row r="122" spans="1:14" x14ac:dyDescent="0.15">
      <c r="A122" s="1">
        <v>38540</v>
      </c>
      <c r="B122" s="2">
        <v>844.73</v>
      </c>
      <c r="C122" s="3">
        <f t="shared" si="6"/>
        <v>2.5754842385112831E-3</v>
      </c>
      <c r="D122" s="3">
        <f>1-B122/MAX(B$2:B122)</f>
        <v>0.1947129592556579</v>
      </c>
      <c r="E122" s="4">
        <f>E121*(计算结果!B$18-1)/(计算结果!B$18+1)+B122*2/(计算结果!B$18+1)</f>
        <v>867.95674891723991</v>
      </c>
      <c r="F122" s="4">
        <f>F121*(计算结果!B$18-1)/(计算结果!B$18+1)+E122*2/(计算结果!B$18+1)</f>
        <v>880.47540611556383</v>
      </c>
      <c r="G122" s="4">
        <f>G121*(计算结果!B$18-1)/(计算结果!B$18+1)+F122*2/(计算结果!B$18+1)</f>
        <v>882.18056606452774</v>
      </c>
      <c r="H122" s="3">
        <f t="shared" si="7"/>
        <v>-3.5131148517044915E-2</v>
      </c>
      <c r="I122" s="3">
        <f ca="1">IFERROR(AVERAGE(OFFSET(H122,0,0,-计算结果!B$19,1)),AVERAGE(OFFSET(H122,0,0,-ROW(),1)))</f>
        <v>-2.0461511098001688E-2</v>
      </c>
      <c r="J122" s="20" t="str">
        <f t="shared" ca="1" si="5"/>
        <v>卖</v>
      </c>
      <c r="K122" s="4">
        <f t="shared" ca="1" si="9"/>
        <v>1</v>
      </c>
      <c r="L122" s="3">
        <f ca="1">IF(J121="买",B122/B121-1,0)-IF(K122=1,计算结果!B$17,0)</f>
        <v>2.5754842385112831E-3</v>
      </c>
      <c r="M122" s="2">
        <f t="shared" ca="1" si="8"/>
        <v>0.84898598166881722</v>
      </c>
      <c r="N122" s="3">
        <f ca="1">1-M122/MAX(M$2:M122)</f>
        <v>0.16322351857401074</v>
      </c>
    </row>
    <row r="123" spans="1:14" x14ac:dyDescent="0.15">
      <c r="A123" s="1">
        <v>38541</v>
      </c>
      <c r="B123" s="2">
        <v>829.49</v>
      </c>
      <c r="C123" s="3">
        <f t="shared" si="6"/>
        <v>-1.8041267623974511E-2</v>
      </c>
      <c r="D123" s="3">
        <f>1-B123/MAX(B$2:B123)</f>
        <v>0.20924135827184509</v>
      </c>
      <c r="E123" s="4">
        <f>E122*(计算结果!B$18-1)/(计算结果!B$18+1)+B123*2/(计算结果!B$18+1)</f>
        <v>862.03878754535685</v>
      </c>
      <c r="F123" s="4">
        <f>F122*(计算结果!B$18-1)/(计算结果!B$18+1)+E123*2/(计算结果!B$18+1)</f>
        <v>877.63900325860891</v>
      </c>
      <c r="G123" s="4">
        <f>G122*(计算结果!B$18-1)/(计算结果!B$18+1)+F123*2/(计算结果!B$18+1)</f>
        <v>881.48186409438642</v>
      </c>
      <c r="H123" s="3">
        <f t="shared" si="7"/>
        <v>-7.9201696004059047E-2</v>
      </c>
      <c r="I123" s="3">
        <f ca="1">IFERROR(AVERAGE(OFFSET(H123,0,0,-计算结果!B$19,1)),AVERAGE(OFFSET(H123,0,0,-ROW(),1)))</f>
        <v>-8.9411839860120239E-3</v>
      </c>
      <c r="J123" s="20" t="str">
        <f t="shared" ca="1" si="5"/>
        <v>卖</v>
      </c>
      <c r="K123" s="4" t="str">
        <f t="shared" ca="1" si="9"/>
        <v/>
      </c>
      <c r="L123" s="3">
        <f ca="1">IF(J122="买",B123/B122-1,0)-IF(K123=1,计算结果!B$17,0)</f>
        <v>0</v>
      </c>
      <c r="M123" s="2">
        <f t="shared" ca="1" si="8"/>
        <v>0.84898598166881722</v>
      </c>
      <c r="N123" s="3">
        <f ca="1">1-M123/MAX(M$2:M123)</f>
        <v>0.16322351857401074</v>
      </c>
    </row>
    <row r="124" spans="1:14" x14ac:dyDescent="0.15">
      <c r="A124" s="1">
        <v>38544</v>
      </c>
      <c r="B124" s="2">
        <v>824.1</v>
      </c>
      <c r="C124" s="3">
        <f t="shared" si="6"/>
        <v>-6.4979686313276774E-3</v>
      </c>
      <c r="D124" s="3">
        <f>1-B124/MAX(B$2:B124)</f>
        <v>0.21437968312074585</v>
      </c>
      <c r="E124" s="4">
        <f>E123*(计算结果!B$18-1)/(计算结果!B$18+1)+B124*2/(计算结果!B$18+1)</f>
        <v>856.20205099991722</v>
      </c>
      <c r="F124" s="4">
        <f>F123*(计算结果!B$18-1)/(计算结果!B$18+1)+E124*2/(计算结果!B$18+1)</f>
        <v>874.3410106034255</v>
      </c>
      <c r="G124" s="4">
        <f>G123*(计算结果!B$18-1)/(计算结果!B$18+1)+F124*2/(计算结果!B$18+1)</f>
        <v>880.38327124962314</v>
      </c>
      <c r="H124" s="3">
        <f t="shared" si="7"/>
        <v>-0.12463022661186079</v>
      </c>
      <c r="I124" s="3">
        <f ca="1">IFERROR(AVERAGE(OFFSET(H124,0,0,-计算结果!B$19,1)),AVERAGE(OFFSET(H124,0,0,-ROW(),1)))</f>
        <v>-2.7752307118898258E-3</v>
      </c>
      <c r="J124" s="20" t="str">
        <f t="shared" ca="1" si="5"/>
        <v>卖</v>
      </c>
      <c r="K124" s="4" t="str">
        <f t="shared" ca="1" si="9"/>
        <v/>
      </c>
      <c r="L124" s="3">
        <f ca="1">IF(J123="买",B124/B123-1,0)-IF(K124=1,计算结果!B$17,0)</f>
        <v>0</v>
      </c>
      <c r="M124" s="2">
        <f t="shared" ca="1" si="8"/>
        <v>0.84898598166881722</v>
      </c>
      <c r="N124" s="3">
        <f ca="1">1-M124/MAX(M$2:M124)</f>
        <v>0.16322351857401074</v>
      </c>
    </row>
    <row r="125" spans="1:14" x14ac:dyDescent="0.15">
      <c r="A125" s="1">
        <v>38545</v>
      </c>
      <c r="B125" s="2">
        <v>851.82</v>
      </c>
      <c r="C125" s="3">
        <f t="shared" si="6"/>
        <v>3.3636694575901016E-2</v>
      </c>
      <c r="D125" s="3">
        <f>1-B125/MAX(B$2:B125)</f>
        <v>0.1879540124692558</v>
      </c>
      <c r="E125" s="4">
        <f>E124*(计算结果!B$18-1)/(计算结果!B$18+1)+B125*2/(计算结果!B$18+1)</f>
        <v>855.52788930762233</v>
      </c>
      <c r="F125" s="4">
        <f>F124*(计算结果!B$18-1)/(计算结果!B$18+1)+E125*2/(计算结果!B$18+1)</f>
        <v>871.44668425022508</v>
      </c>
      <c r="G125" s="4">
        <f>G124*(计算结果!B$18-1)/(计算结果!B$18+1)+F125*2/(计算结果!B$18+1)</f>
        <v>879.00841171125421</v>
      </c>
      <c r="H125" s="3">
        <f t="shared" si="7"/>
        <v>-0.15616602260256909</v>
      </c>
      <c r="I125" s="3">
        <f ca="1">IFERROR(AVERAGE(OFFSET(H125,0,0,-计算结果!B$19,1)),AVERAGE(OFFSET(H125,0,0,-ROW(),1)))</f>
        <v>-9.0376662533150215E-4</v>
      </c>
      <c r="J125" s="20" t="str">
        <f t="shared" ca="1" si="5"/>
        <v>卖</v>
      </c>
      <c r="K125" s="4" t="str">
        <f t="shared" ca="1" si="9"/>
        <v/>
      </c>
      <c r="L125" s="3">
        <f ca="1">IF(J124="买",B125/B124-1,0)-IF(K125=1,计算结果!B$17,0)</f>
        <v>0</v>
      </c>
      <c r="M125" s="2">
        <f t="shared" ca="1" si="8"/>
        <v>0.84898598166881722</v>
      </c>
      <c r="N125" s="3">
        <f ca="1">1-M125/MAX(M$2:M125)</f>
        <v>0.16322351857401074</v>
      </c>
    </row>
    <row r="126" spans="1:14" x14ac:dyDescent="0.15">
      <c r="A126" s="1">
        <v>38546</v>
      </c>
      <c r="B126" s="2">
        <v>846.23</v>
      </c>
      <c r="C126" s="3">
        <f t="shared" si="6"/>
        <v>-6.5624192904604195E-3</v>
      </c>
      <c r="D126" s="3">
        <f>1-B126/MAX(B$2:B126)</f>
        <v>0.1932829987225686</v>
      </c>
      <c r="E126" s="4">
        <f>E125*(计算结果!B$18-1)/(计算结果!B$18+1)+B126*2/(计算结果!B$18+1)</f>
        <v>854.09744479875746</v>
      </c>
      <c r="F126" s="4">
        <f>F125*(计算结果!B$18-1)/(计算结果!B$18+1)+E126*2/(计算结果!B$18+1)</f>
        <v>868.77757048846092</v>
      </c>
      <c r="G126" s="4">
        <f>G125*(计算结果!B$18-1)/(计算结果!B$18+1)+F126*2/(计算结果!B$18+1)</f>
        <v>877.43443613851673</v>
      </c>
      <c r="H126" s="3">
        <f t="shared" si="7"/>
        <v>-0.17906262918158708</v>
      </c>
      <c r="I126" s="3">
        <f ca="1">IFERROR(AVERAGE(OFFSET(H126,0,0,-计算结果!B$19,1)),AVERAGE(OFFSET(H126,0,0,-ROW(),1)))</f>
        <v>-2.1890833103475086E-3</v>
      </c>
      <c r="J126" s="20" t="str">
        <f t="shared" ca="1" si="5"/>
        <v>卖</v>
      </c>
      <c r="K126" s="4" t="str">
        <f t="shared" ca="1" si="9"/>
        <v/>
      </c>
      <c r="L126" s="3">
        <f ca="1">IF(J125="买",B126/B125-1,0)-IF(K126=1,计算结果!B$17,0)</f>
        <v>0</v>
      </c>
      <c r="M126" s="2">
        <f t="shared" ca="1" si="8"/>
        <v>0.84898598166881722</v>
      </c>
      <c r="N126" s="3">
        <f ca="1">1-M126/MAX(M$2:M126)</f>
        <v>0.16322351857401074</v>
      </c>
    </row>
    <row r="127" spans="1:14" x14ac:dyDescent="0.15">
      <c r="A127" s="1">
        <v>38547</v>
      </c>
      <c r="B127" s="2">
        <v>849.59</v>
      </c>
      <c r="C127" s="3">
        <f t="shared" si="6"/>
        <v>3.9705517412524927E-3</v>
      </c>
      <c r="D127" s="3">
        <f>1-B127/MAX(B$2:B127)</f>
        <v>0.19007988712844859</v>
      </c>
      <c r="E127" s="4">
        <f>E126*(计算结果!B$18-1)/(计算结果!B$18+1)+B127*2/(计算结果!B$18+1)</f>
        <v>853.40399175279481</v>
      </c>
      <c r="F127" s="4">
        <f>F126*(计算结果!B$18-1)/(计算结果!B$18+1)+E127*2/(计算结果!B$18+1)</f>
        <v>866.41240452912768</v>
      </c>
      <c r="G127" s="4">
        <f>G126*(计算结果!B$18-1)/(计算结果!B$18+1)+F127*2/(计算结果!B$18+1)</f>
        <v>875.73873896784153</v>
      </c>
      <c r="H127" s="3">
        <f t="shared" si="7"/>
        <v>-0.193256282274236</v>
      </c>
      <c r="I127" s="3">
        <f ca="1">IFERROR(AVERAGE(OFFSET(H127,0,0,-计算结果!B$19,1)),AVERAGE(OFFSET(H127,0,0,-ROW(),1)))</f>
        <v>-5.9231443705833444E-3</v>
      </c>
      <c r="J127" s="20" t="str">
        <f t="shared" ca="1" si="5"/>
        <v>卖</v>
      </c>
      <c r="K127" s="4" t="str">
        <f t="shared" ca="1" si="9"/>
        <v/>
      </c>
      <c r="L127" s="3">
        <f ca="1">IF(J126="买",B127/B126-1,0)-IF(K127=1,计算结果!B$17,0)</f>
        <v>0</v>
      </c>
      <c r="M127" s="2">
        <f t="shared" ca="1" si="8"/>
        <v>0.84898598166881722</v>
      </c>
      <c r="N127" s="3">
        <f ca="1">1-M127/MAX(M$2:M127)</f>
        <v>0.16322351857401074</v>
      </c>
    </row>
    <row r="128" spans="1:14" x14ac:dyDescent="0.15">
      <c r="A128" s="1">
        <v>38548</v>
      </c>
      <c r="B128" s="2">
        <v>841</v>
      </c>
      <c r="C128" s="3">
        <f t="shared" si="6"/>
        <v>-1.0110759307430661E-2</v>
      </c>
      <c r="D128" s="3">
        <f>1-B128/MAX(B$2:B128)</f>
        <v>0.19826879444793988</v>
      </c>
      <c r="E128" s="4">
        <f>E127*(计算结果!B$18-1)/(计算结果!B$18+1)+B128*2/(计算结果!B$18+1)</f>
        <v>851.49568532928788</v>
      </c>
      <c r="F128" s="4">
        <f>F127*(计算结果!B$18-1)/(计算结果!B$18+1)+E128*2/(计算结果!B$18+1)</f>
        <v>864.11752465222935</v>
      </c>
      <c r="G128" s="4">
        <f>G127*(计算结果!B$18-1)/(计算结果!B$18+1)+F128*2/(计算结果!B$18+1)</f>
        <v>873.95085984236277</v>
      </c>
      <c r="H128" s="3">
        <f t="shared" si="7"/>
        <v>-0.20415667891841502</v>
      </c>
      <c r="I128" s="3">
        <f ca="1">IFERROR(AVERAGE(OFFSET(H128,0,0,-计算结果!B$19,1)),AVERAGE(OFFSET(H128,0,0,-ROW(),1)))</f>
        <v>-1.1709202280244345E-2</v>
      </c>
      <c r="J128" s="20" t="str">
        <f t="shared" ca="1" si="5"/>
        <v>卖</v>
      </c>
      <c r="K128" s="4" t="str">
        <f t="shared" ca="1" si="9"/>
        <v/>
      </c>
      <c r="L128" s="3">
        <f ca="1">IF(J127="买",B128/B127-1,0)-IF(K128=1,计算结果!B$17,0)</f>
        <v>0</v>
      </c>
      <c r="M128" s="2">
        <f t="shared" ca="1" si="8"/>
        <v>0.84898598166881722</v>
      </c>
      <c r="N128" s="3">
        <f ca="1">1-M128/MAX(M$2:M128)</f>
        <v>0.16322351857401074</v>
      </c>
    </row>
    <row r="129" spans="1:14" x14ac:dyDescent="0.15">
      <c r="A129" s="1">
        <v>38551</v>
      </c>
      <c r="B129" s="2">
        <v>832.99</v>
      </c>
      <c r="C129" s="3">
        <f t="shared" si="6"/>
        <v>-9.5243757431628939E-3</v>
      </c>
      <c r="D129" s="3">
        <f>1-B129/MAX(B$2:B129)</f>
        <v>0.20590478369463672</v>
      </c>
      <c r="E129" s="4">
        <f>E128*(计算结果!B$18-1)/(计算结果!B$18+1)+B129*2/(计算结果!B$18+1)</f>
        <v>848.64865681708966</v>
      </c>
      <c r="F129" s="4">
        <f>F128*(计算结果!B$18-1)/(计算结果!B$18+1)+E129*2/(计算结果!B$18+1)</f>
        <v>861.73769883143859</v>
      </c>
      <c r="G129" s="4">
        <f>G128*(计算结果!B$18-1)/(计算结果!B$18+1)+F129*2/(计算结果!B$18+1)</f>
        <v>872.07191199452825</v>
      </c>
      <c r="H129" s="3">
        <f t="shared" si="7"/>
        <v>-0.21499467924013899</v>
      </c>
      <c r="I129" s="3">
        <f ca="1">IFERROR(AVERAGE(OFFSET(H129,0,0,-计算结果!B$19,1)),AVERAGE(OFFSET(H129,0,0,-ROW(),1)))</f>
        <v>-1.9862003439145914E-2</v>
      </c>
      <c r="J129" s="20" t="str">
        <f t="shared" ca="1" si="5"/>
        <v>卖</v>
      </c>
      <c r="K129" s="4" t="str">
        <f t="shared" ca="1" si="9"/>
        <v/>
      </c>
      <c r="L129" s="3">
        <f ca="1">IF(J128="买",B129/B128-1,0)-IF(K129=1,计算结果!B$17,0)</f>
        <v>0</v>
      </c>
      <c r="M129" s="2">
        <f t="shared" ca="1" si="8"/>
        <v>0.84898598166881722</v>
      </c>
      <c r="N129" s="3">
        <f ca="1">1-M129/MAX(M$2:M129)</f>
        <v>0.16322351857401074</v>
      </c>
    </row>
    <row r="130" spans="1:14" x14ac:dyDescent="0.15">
      <c r="A130" s="1">
        <v>38552</v>
      </c>
      <c r="B130" s="2">
        <v>835.61</v>
      </c>
      <c r="C130" s="3">
        <f t="shared" si="6"/>
        <v>3.1452958618951588E-3</v>
      </c>
      <c r="D130" s="3">
        <f>1-B130/MAX(B$2:B130)</f>
        <v>0.20340711929684074</v>
      </c>
      <c r="E130" s="4">
        <f>E129*(计算结果!B$18-1)/(计算结果!B$18+1)+B130*2/(计算结果!B$18+1)</f>
        <v>846.64270961446039</v>
      </c>
      <c r="F130" s="4">
        <f>F129*(计算结果!B$18-1)/(计算结果!B$18+1)+E130*2/(计算结果!B$18+1)</f>
        <v>859.41539279805727</v>
      </c>
      <c r="G130" s="4">
        <f>G129*(计算结果!B$18-1)/(计算结果!B$18+1)+F130*2/(计算结果!B$18+1)</f>
        <v>870.12475519507109</v>
      </c>
      <c r="H130" s="3">
        <f t="shared" si="7"/>
        <v>-0.22327938472456832</v>
      </c>
      <c r="I130" s="3">
        <f ca="1">IFERROR(AVERAGE(OFFSET(H130,0,0,-计算结果!B$19,1)),AVERAGE(OFFSET(H130,0,0,-ROW(),1)))</f>
        <v>-3.0130414179677108E-2</v>
      </c>
      <c r="J130" s="20" t="str">
        <f t="shared" ca="1" si="5"/>
        <v>卖</v>
      </c>
      <c r="K130" s="4" t="str">
        <f t="shared" ca="1" si="9"/>
        <v/>
      </c>
      <c r="L130" s="3">
        <f ca="1">IF(J129="买",B130/B129-1,0)-IF(K130=1,计算结果!B$17,0)</f>
        <v>0</v>
      </c>
      <c r="M130" s="2">
        <f t="shared" ca="1" si="8"/>
        <v>0.84898598166881722</v>
      </c>
      <c r="N130" s="3">
        <f ca="1">1-M130/MAX(M$2:M130)</f>
        <v>0.16322351857401074</v>
      </c>
    </row>
    <row r="131" spans="1:14" x14ac:dyDescent="0.15">
      <c r="A131" s="1">
        <v>38553</v>
      </c>
      <c r="B131" s="2">
        <v>842.64</v>
      </c>
      <c r="C131" s="3">
        <f t="shared" si="6"/>
        <v>8.4130156412680623E-3</v>
      </c>
      <c r="D131" s="3">
        <f>1-B131/MAX(B$2:B131)</f>
        <v>0.19670537093176232</v>
      </c>
      <c r="E131" s="4">
        <f>E130*(计算结果!B$18-1)/(计算结果!B$18+1)+B131*2/(计算结果!B$18+1)</f>
        <v>846.02690813531251</v>
      </c>
      <c r="F131" s="4">
        <f>F130*(计算结果!B$18-1)/(计算结果!B$18+1)+E131*2/(计算结果!B$18+1)</f>
        <v>857.35562592686574</v>
      </c>
      <c r="G131" s="4">
        <f>G130*(计算结果!B$18-1)/(计算结果!B$18+1)+F131*2/(计算结果!B$18+1)</f>
        <v>868.16027376919328</v>
      </c>
      <c r="H131" s="3">
        <f t="shared" si="7"/>
        <v>-0.22577008804184578</v>
      </c>
      <c r="I131" s="3">
        <f ca="1">IFERROR(AVERAGE(OFFSET(H131,0,0,-计算结果!B$19,1)),AVERAGE(OFFSET(H131,0,0,-ROW(),1)))</f>
        <v>-4.2137199369382282E-2</v>
      </c>
      <c r="J131" s="20" t="str">
        <f t="shared" ref="J131:J194" ca="1" si="10">IF(H131&gt;I131,"买","卖")</f>
        <v>卖</v>
      </c>
      <c r="K131" s="4" t="str">
        <f t="shared" ca="1" si="9"/>
        <v/>
      </c>
      <c r="L131" s="3">
        <f ca="1">IF(J130="买",B131/B130-1,0)-IF(K131=1,计算结果!B$17,0)</f>
        <v>0</v>
      </c>
      <c r="M131" s="2">
        <f t="shared" ca="1" si="8"/>
        <v>0.84898598166881722</v>
      </c>
      <c r="N131" s="3">
        <f ca="1">1-M131/MAX(M$2:M131)</f>
        <v>0.16322351857401074</v>
      </c>
    </row>
    <row r="132" spans="1:14" x14ac:dyDescent="0.15">
      <c r="A132" s="1">
        <v>38554</v>
      </c>
      <c r="B132" s="2">
        <v>843.99</v>
      </c>
      <c r="C132" s="3">
        <f t="shared" ref="C132:C195" si="11">B132/B131-1</f>
        <v>1.6021076616348218E-3</v>
      </c>
      <c r="D132" s="3">
        <f>1-B132/MAX(B$2:B132)</f>
        <v>0.19541840645198194</v>
      </c>
      <c r="E132" s="4">
        <f>E131*(计算结果!B$18-1)/(计算结果!B$18+1)+B132*2/(计算结果!B$18+1)</f>
        <v>845.71353765295669</v>
      </c>
      <c r="F132" s="4">
        <f>F131*(计算结果!B$18-1)/(计算结果!B$18+1)+E132*2/(计算结果!B$18+1)</f>
        <v>855.56453542318741</v>
      </c>
      <c r="G132" s="4">
        <f>G131*(计算结果!B$18-1)/(计算结果!B$18+1)+F132*2/(计算结果!B$18+1)</f>
        <v>866.2224678698077</v>
      </c>
      <c r="H132" s="3">
        <f t="shared" ref="H132:H195" si="12">(G132-G131)/G131*100</f>
        <v>-0.22320831278911527</v>
      </c>
      <c r="I132" s="3">
        <f ca="1">IFERROR(AVERAGE(OFFSET(H132,0,0,-计算结果!B$19,1)),AVERAGE(OFFSET(H132,0,0,-ROW(),1)))</f>
        <v>-5.53229528697569E-2</v>
      </c>
      <c r="J132" s="20" t="str">
        <f t="shared" ca="1" si="10"/>
        <v>卖</v>
      </c>
      <c r="K132" s="4" t="str">
        <f t="shared" ca="1" si="9"/>
        <v/>
      </c>
      <c r="L132" s="3">
        <f ca="1">IF(J131="买",B132/B131-1,0)-IF(K132=1,计算结果!B$17,0)</f>
        <v>0</v>
      </c>
      <c r="M132" s="2">
        <f t="shared" ref="M132:M195" ca="1" si="13">IFERROR(M131*(1+L132),M131)</f>
        <v>0.84898598166881722</v>
      </c>
      <c r="N132" s="3">
        <f ca="1">1-M132/MAX(M$2:M132)</f>
        <v>0.16322351857401074</v>
      </c>
    </row>
    <row r="133" spans="1:14" x14ac:dyDescent="0.15">
      <c r="A133" s="1">
        <v>38555</v>
      </c>
      <c r="B133" s="2">
        <v>859.69</v>
      </c>
      <c r="C133" s="3">
        <f t="shared" si="11"/>
        <v>1.8602116138816793E-2</v>
      </c>
      <c r="D133" s="3">
        <f>1-B133/MAX(B$2:B133)</f>
        <v>0.18045148620564733</v>
      </c>
      <c r="E133" s="4">
        <f>E132*(计算结果!B$18-1)/(计算结果!B$18+1)+B133*2/(计算结果!B$18+1)</f>
        <v>847.86376262942485</v>
      </c>
      <c r="F133" s="4">
        <f>F132*(计算结果!B$18-1)/(计算结果!B$18+1)+E133*2/(计算结果!B$18+1)</f>
        <v>854.37980114722393</v>
      </c>
      <c r="G133" s="4">
        <f>G132*(计算结果!B$18-1)/(计算结果!B$18+1)+F133*2/(计算结果!B$18+1)</f>
        <v>864.40051914325636</v>
      </c>
      <c r="H133" s="3">
        <f t="shared" si="12"/>
        <v>-0.21033265634771986</v>
      </c>
      <c r="I133" s="3">
        <f ca="1">IFERROR(AVERAGE(OFFSET(H133,0,0,-计算结果!B$19,1)),AVERAGE(OFFSET(H133,0,0,-ROW(),1)))</f>
        <v>-6.8992745176701606E-2</v>
      </c>
      <c r="J133" s="20" t="str">
        <f t="shared" ca="1" si="10"/>
        <v>卖</v>
      </c>
      <c r="K133" s="4" t="str">
        <f t="shared" ref="K133:K196" ca="1" si="14">IF(J132&lt;&gt;J133,1,"")</f>
        <v/>
      </c>
      <c r="L133" s="3">
        <f ca="1">IF(J132="买",B133/B132-1,0)-IF(K133=1,计算结果!B$17,0)</f>
        <v>0</v>
      </c>
      <c r="M133" s="2">
        <f t="shared" ca="1" si="13"/>
        <v>0.84898598166881722</v>
      </c>
      <c r="N133" s="3">
        <f ca="1">1-M133/MAX(M$2:M133)</f>
        <v>0.16322351857401074</v>
      </c>
    </row>
    <row r="134" spans="1:14" x14ac:dyDescent="0.15">
      <c r="A134" s="1">
        <v>38558</v>
      </c>
      <c r="B134" s="2">
        <v>856.86</v>
      </c>
      <c r="C134" s="3">
        <f t="shared" si="11"/>
        <v>-3.2918842838698392E-3</v>
      </c>
      <c r="D134" s="3">
        <f>1-B134/MAX(B$2:B134)</f>
        <v>0.1831493450780759</v>
      </c>
      <c r="E134" s="4">
        <f>E133*(计算结果!B$18-1)/(计算结果!B$18+1)+B134*2/(计算结果!B$18+1)</f>
        <v>849.24779914797489</v>
      </c>
      <c r="F134" s="4">
        <f>F133*(计算结果!B$18-1)/(计算结果!B$18+1)+E134*2/(计算结果!B$18+1)</f>
        <v>853.59026237810872</v>
      </c>
      <c r="G134" s="4">
        <f>G133*(计算结果!B$18-1)/(计算结果!B$18+1)+F134*2/(计算结果!B$18+1)</f>
        <v>862.73740271784902</v>
      </c>
      <c r="H134" s="3">
        <f t="shared" si="12"/>
        <v>-0.19240113680816884</v>
      </c>
      <c r="I134" s="3">
        <f ca="1">IFERROR(AVERAGE(OFFSET(H134,0,0,-计算结果!B$19,1)),AVERAGE(OFFSET(H134,0,0,-ROW(),1)))</f>
        <v>-8.3069316109445179E-2</v>
      </c>
      <c r="J134" s="20" t="str">
        <f t="shared" ca="1" si="10"/>
        <v>卖</v>
      </c>
      <c r="K134" s="4" t="str">
        <f t="shared" ca="1" si="14"/>
        <v/>
      </c>
      <c r="L134" s="3">
        <f ca="1">IF(J133="买",B134/B133-1,0)-IF(K134=1,计算结果!B$17,0)</f>
        <v>0</v>
      </c>
      <c r="M134" s="2">
        <f t="shared" ca="1" si="13"/>
        <v>0.84898598166881722</v>
      </c>
      <c r="N134" s="3">
        <f ca="1">1-M134/MAX(M$2:M134)</f>
        <v>0.16322351857401074</v>
      </c>
    </row>
    <row r="135" spans="1:14" x14ac:dyDescent="0.15">
      <c r="A135" s="1">
        <v>38559</v>
      </c>
      <c r="B135" s="2">
        <v>876.48</v>
      </c>
      <c r="C135" s="3">
        <f t="shared" si="11"/>
        <v>2.2897556193543833E-2</v>
      </c>
      <c r="D135" s="3">
        <f>1-B135/MAX(B$2:B135)</f>
        <v>0.16444546130526794</v>
      </c>
      <c r="E135" s="4">
        <f>E134*(计算结果!B$18-1)/(计算结果!B$18+1)+B135*2/(计算结果!B$18+1)</f>
        <v>853.43736850982486</v>
      </c>
      <c r="F135" s="4">
        <f>F134*(计算结果!B$18-1)/(计算结果!B$18+1)+E135*2/(计算结果!B$18+1)</f>
        <v>853.5667402445265</v>
      </c>
      <c r="G135" s="4">
        <f>G134*(计算结果!B$18-1)/(计算结果!B$18+1)+F135*2/(计算结果!B$18+1)</f>
        <v>861.32653156810693</v>
      </c>
      <c r="H135" s="3">
        <f t="shared" si="12"/>
        <v>-0.16353425101282021</v>
      </c>
      <c r="I135" s="3">
        <f ca="1">IFERROR(AVERAGE(OFFSET(H135,0,0,-计算结果!B$19,1)),AVERAGE(OFFSET(H135,0,0,-ROW(),1)))</f>
        <v>-9.6755115626275548E-2</v>
      </c>
      <c r="J135" s="20" t="str">
        <f t="shared" ca="1" si="10"/>
        <v>卖</v>
      </c>
      <c r="K135" s="4" t="str">
        <f t="shared" ca="1" si="14"/>
        <v/>
      </c>
      <c r="L135" s="3">
        <f ca="1">IF(J134="买",B135/B134-1,0)-IF(K135=1,计算结果!B$17,0)</f>
        <v>0</v>
      </c>
      <c r="M135" s="2">
        <f t="shared" ca="1" si="13"/>
        <v>0.84898598166881722</v>
      </c>
      <c r="N135" s="3">
        <f ca="1">1-M135/MAX(M$2:M135)</f>
        <v>0.16322351857401074</v>
      </c>
    </row>
    <row r="136" spans="1:14" x14ac:dyDescent="0.15">
      <c r="A136" s="1">
        <v>38560</v>
      </c>
      <c r="B136" s="2">
        <v>894.01</v>
      </c>
      <c r="C136" s="3">
        <f t="shared" si="11"/>
        <v>2.0000456370938169E-2</v>
      </c>
      <c r="D136" s="3">
        <f>1-B136/MAX(B$2:B136)</f>
        <v>0.14773398920856451</v>
      </c>
      <c r="E136" s="4">
        <f>E135*(计算结果!B$18-1)/(计算结果!B$18+1)+B136*2/(计算结果!B$18+1)</f>
        <v>859.67931181600557</v>
      </c>
      <c r="F136" s="4">
        <f>F135*(计算结果!B$18-1)/(计算结果!B$18+1)+E136*2/(计算结果!B$18+1)</f>
        <v>854.50713587090786</v>
      </c>
      <c r="G136" s="4">
        <f>G135*(计算结果!B$18-1)/(计算结果!B$18+1)+F136*2/(计算结果!B$18+1)</f>
        <v>860.27739376853776</v>
      </c>
      <c r="H136" s="3">
        <f t="shared" si="12"/>
        <v>-0.12180488596573655</v>
      </c>
      <c r="I136" s="3">
        <f ca="1">IFERROR(AVERAGE(OFFSET(H136,0,0,-计算结果!B$19,1)),AVERAGE(OFFSET(H136,0,0,-ROW(),1)))</f>
        <v>-0.10906668170430631</v>
      </c>
      <c r="J136" s="20" t="str">
        <f t="shared" ca="1" si="10"/>
        <v>卖</v>
      </c>
      <c r="K136" s="4" t="str">
        <f t="shared" ca="1" si="14"/>
        <v/>
      </c>
      <c r="L136" s="3">
        <f ca="1">IF(J135="买",B136/B135-1,0)-IF(K136=1,计算结果!B$17,0)</f>
        <v>0</v>
      </c>
      <c r="M136" s="2">
        <f t="shared" ca="1" si="13"/>
        <v>0.84898598166881722</v>
      </c>
      <c r="N136" s="3">
        <f ca="1">1-M136/MAX(M$2:M136)</f>
        <v>0.16322351857401074</v>
      </c>
    </row>
    <row r="137" spans="1:14" x14ac:dyDescent="0.15">
      <c r="A137" s="1">
        <v>38561</v>
      </c>
      <c r="B137" s="2">
        <v>890.89</v>
      </c>
      <c r="C137" s="3">
        <f t="shared" si="11"/>
        <v>-3.4898938490620646E-3</v>
      </c>
      <c r="D137" s="3">
        <f>1-B137/MAX(B$2:B137)</f>
        <v>0.15070830711739025</v>
      </c>
      <c r="E137" s="4">
        <f>E136*(计算结果!B$18-1)/(计算结果!B$18+1)+B137*2/(计算结果!B$18+1)</f>
        <v>864.48095615200486</v>
      </c>
      <c r="F137" s="4">
        <f>F136*(计算结果!B$18-1)/(计算结果!B$18+1)+E137*2/(计算结果!B$18+1)</f>
        <v>856.04156976030742</v>
      </c>
      <c r="G137" s="4">
        <f>G136*(计算结果!B$18-1)/(计算结果!B$18+1)+F137*2/(计算结果!B$18+1)</f>
        <v>859.62572853650227</v>
      </c>
      <c r="H137" s="3">
        <f t="shared" si="12"/>
        <v>-7.5750593559224907E-2</v>
      </c>
      <c r="I137" s="3">
        <f ca="1">IFERROR(AVERAGE(OFFSET(H137,0,0,-计算结果!B$19,1)),AVERAGE(OFFSET(H137,0,0,-ROW(),1)))</f>
        <v>-0.11909442929801559</v>
      </c>
      <c r="J137" s="20" t="str">
        <f t="shared" ca="1" si="10"/>
        <v>买</v>
      </c>
      <c r="K137" s="4">
        <f t="shared" ca="1" si="14"/>
        <v>1</v>
      </c>
      <c r="L137" s="3">
        <f ca="1">IF(J136="买",B137/B136-1,0)-IF(K137=1,计算结果!B$17,0)</f>
        <v>0</v>
      </c>
      <c r="M137" s="2">
        <f t="shared" ca="1" si="13"/>
        <v>0.84898598166881722</v>
      </c>
      <c r="N137" s="3">
        <f ca="1">1-M137/MAX(M$2:M137)</f>
        <v>0.16322351857401074</v>
      </c>
    </row>
    <row r="138" spans="1:14" x14ac:dyDescent="0.15">
      <c r="A138" s="1">
        <v>38562</v>
      </c>
      <c r="B138" s="2">
        <v>888.16</v>
      </c>
      <c r="C138" s="3">
        <f t="shared" si="11"/>
        <v>-3.0643513789581078E-3</v>
      </c>
      <c r="D138" s="3">
        <f>1-B138/MAX(B$2:B138)</f>
        <v>0.1533108352876128</v>
      </c>
      <c r="E138" s="4">
        <f>E137*(计算结果!B$18-1)/(计算结果!B$18+1)+B138*2/(计算结果!B$18+1)</f>
        <v>868.12388597477343</v>
      </c>
      <c r="F138" s="4">
        <f>F137*(计算结果!B$18-1)/(计算结果!B$18+1)+E138*2/(计算结果!B$18+1)</f>
        <v>857.90038763945597</v>
      </c>
      <c r="G138" s="4">
        <f>G137*(计算结果!B$18-1)/(计算结果!B$18+1)+F138*2/(计算结果!B$18+1)</f>
        <v>859.36029147541819</v>
      </c>
      <c r="H138" s="3">
        <f t="shared" si="12"/>
        <v>-3.0878212723573713E-2</v>
      </c>
      <c r="I138" s="3">
        <f ca="1">IFERROR(AVERAGE(OFFSET(H138,0,0,-计算结果!B$19,1)),AVERAGE(OFFSET(H138,0,0,-ROW(),1)))</f>
        <v>-0.1260579456617843</v>
      </c>
      <c r="J138" s="20" t="str">
        <f t="shared" ca="1" si="10"/>
        <v>买</v>
      </c>
      <c r="K138" s="4" t="str">
        <f t="shared" ca="1" si="14"/>
        <v/>
      </c>
      <c r="L138" s="3">
        <f ca="1">IF(J137="买",B138/B137-1,0)-IF(K138=1,计算结果!B$17,0)</f>
        <v>-3.0643513789581078E-3</v>
      </c>
      <c r="M138" s="2">
        <f t="shared" ca="1" si="13"/>
        <v>0.84638439030517432</v>
      </c>
      <c r="N138" s="3">
        <f ca="1">1-M138/MAX(M$2:M138)</f>
        <v>0.16578769573874808</v>
      </c>
    </row>
    <row r="139" spans="1:14" x14ac:dyDescent="0.15">
      <c r="A139" s="1">
        <v>38565</v>
      </c>
      <c r="B139" s="2">
        <v>891.61</v>
      </c>
      <c r="C139" s="3">
        <f t="shared" si="11"/>
        <v>3.8844352368943014E-3</v>
      </c>
      <c r="D139" s="3">
        <f>1-B139/MAX(B$2:B139)</f>
        <v>0.15002192606150733</v>
      </c>
      <c r="E139" s="4">
        <f>E138*(计算结果!B$18-1)/(计算结果!B$18+1)+B139*2/(计算结果!B$18+1)</f>
        <v>871.73713428634676</v>
      </c>
      <c r="F139" s="4">
        <f>F138*(计算结果!B$18-1)/(计算结果!B$18+1)+E139*2/(计算结果!B$18+1)</f>
        <v>860.02911789282371</v>
      </c>
      <c r="G139" s="4">
        <f>G138*(计算结果!B$18-1)/(计算结果!B$18+1)+F139*2/(计算结果!B$18+1)</f>
        <v>859.46318784732682</v>
      </c>
      <c r="H139" s="3">
        <f t="shared" si="12"/>
        <v>1.1973600936571911E-2</v>
      </c>
      <c r="I139" s="3">
        <f ca="1">IFERROR(AVERAGE(OFFSET(H139,0,0,-计算结果!B$19,1)),AVERAGE(OFFSET(H139,0,0,-ROW(),1)))</f>
        <v>-0.12951153625347725</v>
      </c>
      <c r="J139" s="20" t="str">
        <f t="shared" ca="1" si="10"/>
        <v>买</v>
      </c>
      <c r="K139" s="4" t="str">
        <f t="shared" ca="1" si="14"/>
        <v/>
      </c>
      <c r="L139" s="3">
        <f ca="1">IF(J138="买",B139/B138-1,0)-IF(K139=1,计算结果!B$17,0)</f>
        <v>3.8844352368943014E-3</v>
      </c>
      <c r="M139" s="2">
        <f t="shared" ca="1" si="13"/>
        <v>0.84967211565483303</v>
      </c>
      <c r="N139" s="3">
        <f ca="1">1-M139/MAX(M$2:M139)</f>
        <v>0.16254725206902487</v>
      </c>
    </row>
    <row r="140" spans="1:14" x14ac:dyDescent="0.15">
      <c r="A140" s="1">
        <v>38566</v>
      </c>
      <c r="B140" s="2">
        <v>903.6</v>
      </c>
      <c r="C140" s="3">
        <f t="shared" si="11"/>
        <v>1.3447583584751177E-2</v>
      </c>
      <c r="D140" s="3">
        <f>1-B140/MAX(B$2:B140)</f>
        <v>0.13859177486701368</v>
      </c>
      <c r="E140" s="4">
        <f>E139*(计算结果!B$18-1)/(计算结果!B$18+1)+B140*2/(计算结果!B$18+1)</f>
        <v>876.63911362690874</v>
      </c>
      <c r="F140" s="4">
        <f>F139*(计算结果!B$18-1)/(计算结果!B$18+1)+E140*2/(计算结果!B$18+1)</f>
        <v>862.58450185191373</v>
      </c>
      <c r="G140" s="4">
        <f>G139*(计算结果!B$18-1)/(计算结果!B$18+1)+F140*2/(计算结果!B$18+1)</f>
        <v>859.9433900018787</v>
      </c>
      <c r="H140" s="3">
        <f t="shared" si="12"/>
        <v>5.5872335353259785E-2</v>
      </c>
      <c r="I140" s="3">
        <f ca="1">IFERROR(AVERAGE(OFFSET(H140,0,0,-计算结果!B$19,1)),AVERAGE(OFFSET(H140,0,0,-ROW(),1)))</f>
        <v>-0.12901683749121817</v>
      </c>
      <c r="J140" s="20" t="str">
        <f t="shared" ca="1" si="10"/>
        <v>买</v>
      </c>
      <c r="K140" s="4" t="str">
        <f t="shared" ca="1" si="14"/>
        <v/>
      </c>
      <c r="L140" s="3">
        <f ca="1">IF(J139="买",B140/B139-1,0)-IF(K140=1,计算结果!B$17,0)</f>
        <v>1.3447583584751177E-2</v>
      </c>
      <c r="M140" s="2">
        <f t="shared" ca="1" si="13"/>
        <v>0.86109815244973376</v>
      </c>
      <c r="N140" s="3">
        <f ca="1">1-M140/MAX(M$2:M140)</f>
        <v>0.15128553624294361</v>
      </c>
    </row>
    <row r="141" spans="1:14" x14ac:dyDescent="0.15">
      <c r="A141" s="1">
        <v>38567</v>
      </c>
      <c r="B141" s="2">
        <v>909.57</v>
      </c>
      <c r="C141" s="3">
        <f t="shared" si="11"/>
        <v>6.6069057104913842E-3</v>
      </c>
      <c r="D141" s="3">
        <f>1-B141/MAX(B$2:B141)</f>
        <v>0.13290053194531826</v>
      </c>
      <c r="E141" s="4">
        <f>E140*(计算结果!B$18-1)/(计算结果!B$18+1)+B141*2/(计算结果!B$18+1)</f>
        <v>881.70540383815353</v>
      </c>
      <c r="F141" s="4">
        <f>F140*(计算结果!B$18-1)/(计算结果!B$18+1)+E141*2/(计算结果!B$18+1)</f>
        <v>865.52617908056607</v>
      </c>
      <c r="G141" s="4">
        <f>G140*(计算结果!B$18-1)/(计算结果!B$18+1)+F141*2/(计算结果!B$18+1)</f>
        <v>860.80228062936908</v>
      </c>
      <c r="H141" s="3">
        <f t="shared" si="12"/>
        <v>9.9877577695958064E-2</v>
      </c>
      <c r="I141" s="3">
        <f ca="1">IFERROR(AVERAGE(OFFSET(H141,0,0,-计算结果!B$19,1)),AVERAGE(OFFSET(H141,0,0,-ROW(),1)))</f>
        <v>-0.12429176856684476</v>
      </c>
      <c r="J141" s="20" t="str">
        <f t="shared" ca="1" si="10"/>
        <v>买</v>
      </c>
      <c r="K141" s="4" t="str">
        <f t="shared" ca="1" si="14"/>
        <v/>
      </c>
      <c r="L141" s="3">
        <f ca="1">IF(J140="买",B141/B140-1,0)-IF(K141=1,计算结果!B$17,0)</f>
        <v>6.6069057104913842E-3</v>
      </c>
      <c r="M141" s="2">
        <f t="shared" ca="1" si="13"/>
        <v>0.86678734675044744</v>
      </c>
      <c r="N141" s="3">
        <f ca="1">1-M141/MAX(M$2:M141)</f>
        <v>0.14567815980577048</v>
      </c>
    </row>
    <row r="142" spans="1:14" x14ac:dyDescent="0.15">
      <c r="A142" s="1">
        <v>38568</v>
      </c>
      <c r="B142" s="2">
        <v>904.15</v>
      </c>
      <c r="C142" s="3">
        <f t="shared" si="11"/>
        <v>-5.9588596809482253E-3</v>
      </c>
      <c r="D142" s="3">
        <f>1-B142/MAX(B$2:B142)</f>
        <v>0.13806745600488102</v>
      </c>
      <c r="E142" s="4">
        <f>E141*(计算结果!B$18-1)/(计算结果!B$18+1)+B142*2/(计算结果!B$18+1)</f>
        <v>885.15841863228377</v>
      </c>
      <c r="F142" s="4">
        <f>F141*(计算结果!B$18-1)/(计算结果!B$18+1)+E142*2/(计算结果!B$18+1)</f>
        <v>868.54652362698425</v>
      </c>
      <c r="G142" s="4">
        <f>G141*(计算结果!B$18-1)/(计算结果!B$18+1)+F142*2/(计算结果!B$18+1)</f>
        <v>861.9937026290022</v>
      </c>
      <c r="H142" s="3">
        <f t="shared" si="12"/>
        <v>0.13840832284529056</v>
      </c>
      <c r="I142" s="3">
        <f ca="1">IFERROR(AVERAGE(OFFSET(H142,0,0,-计算结果!B$19,1)),AVERAGE(OFFSET(H142,0,0,-ROW(),1)))</f>
        <v>-0.115614794998728</v>
      </c>
      <c r="J142" s="20" t="str">
        <f t="shared" ca="1" si="10"/>
        <v>买</v>
      </c>
      <c r="K142" s="4" t="str">
        <f t="shared" ca="1" si="14"/>
        <v/>
      </c>
      <c r="L142" s="3">
        <f ca="1">IF(J141="买",B142/B141-1,0)-IF(K142=1,计算结果!B$17,0)</f>
        <v>-5.9588596809482253E-3</v>
      </c>
      <c r="M142" s="2">
        <f t="shared" ca="1" si="13"/>
        <v>0.86162228257794016</v>
      </c>
      <c r="N142" s="3">
        <f ca="1">1-M142/MAX(M$2:M142)</f>
        <v>0.1507689437738573</v>
      </c>
    </row>
    <row r="143" spans="1:14" x14ac:dyDescent="0.15">
      <c r="A143" s="1">
        <v>38569</v>
      </c>
      <c r="B143" s="2">
        <v>923.8</v>
      </c>
      <c r="C143" s="3">
        <f t="shared" si="11"/>
        <v>2.1733119504506959E-2</v>
      </c>
      <c r="D143" s="3">
        <f>1-B143/MAX(B$2:B143)</f>
        <v>0.11933497302141138</v>
      </c>
      <c r="E143" s="4">
        <f>E142*(计算结果!B$18-1)/(计算结果!B$18+1)+B143*2/(计算结果!B$18+1)</f>
        <v>891.10327730424012</v>
      </c>
      <c r="F143" s="4">
        <f>F142*(计算结果!B$18-1)/(计算结果!B$18+1)+E143*2/(计算结果!B$18+1)</f>
        <v>872.01679342348507</v>
      </c>
      <c r="G143" s="4">
        <f>G142*(计算结果!B$18-1)/(计算结果!B$18+1)+F143*2/(计算结果!B$18+1)</f>
        <v>863.53571659738418</v>
      </c>
      <c r="H143" s="3">
        <f t="shared" si="12"/>
        <v>0.17888923824837441</v>
      </c>
      <c r="I143" s="3">
        <f ca="1">IFERROR(AVERAGE(OFFSET(H143,0,0,-计算结果!B$19,1)),AVERAGE(OFFSET(H143,0,0,-ROW(),1)))</f>
        <v>-0.10271024828610634</v>
      </c>
      <c r="J143" s="20" t="str">
        <f t="shared" ca="1" si="10"/>
        <v>买</v>
      </c>
      <c r="K143" s="4" t="str">
        <f t="shared" ca="1" si="14"/>
        <v/>
      </c>
      <c r="L143" s="3">
        <f ca="1">IF(J142="买",B143/B142-1,0)-IF(K143=1,计算结果!B$17,0)</f>
        <v>2.1733119504506959E-2</v>
      </c>
      <c r="M143" s="2">
        <f t="shared" ca="1" si="13"/>
        <v>0.88034802261295264</v>
      </c>
      <c r="N143" s="3">
        <f ca="1">1-M143/MAX(M$2:M143)</f>
        <v>0.13231250374195591</v>
      </c>
    </row>
    <row r="144" spans="1:14" x14ac:dyDescent="0.15">
      <c r="A144" s="1">
        <v>38572</v>
      </c>
      <c r="B144" s="2">
        <v>927.47</v>
      </c>
      <c r="C144" s="3">
        <f t="shared" si="11"/>
        <v>3.9727213682616558E-3</v>
      </c>
      <c r="D144" s="3">
        <f>1-B144/MAX(B$2:B144)</f>
        <v>0.11583633625045286</v>
      </c>
      <c r="E144" s="4">
        <f>E143*(计算结果!B$18-1)/(计算结果!B$18+1)+B144*2/(计算结果!B$18+1)</f>
        <v>896.69815771897242</v>
      </c>
      <c r="F144" s="4">
        <f>F143*(计算结果!B$18-1)/(计算结果!B$18+1)+E144*2/(计算结果!B$18+1)</f>
        <v>875.81392639202159</v>
      </c>
      <c r="G144" s="4">
        <f>G143*(计算结果!B$18-1)/(计算结果!B$18+1)+F144*2/(计算结果!B$18+1)</f>
        <v>865.42467195040535</v>
      </c>
      <c r="H144" s="3">
        <f t="shared" si="12"/>
        <v>0.21874663858308974</v>
      </c>
      <c r="I144" s="3">
        <f ca="1">IFERROR(AVERAGE(OFFSET(H144,0,0,-计算结果!B$19,1)),AVERAGE(OFFSET(H144,0,0,-ROW(),1)))</f>
        <v>-8.5541405026358763E-2</v>
      </c>
      <c r="J144" s="20" t="str">
        <f t="shared" ca="1" si="10"/>
        <v>买</v>
      </c>
      <c r="K144" s="4" t="str">
        <f t="shared" ca="1" si="14"/>
        <v/>
      </c>
      <c r="L144" s="3">
        <f ca="1">IF(J143="买",B144/B143-1,0)-IF(K144=1,计算结果!B$17,0)</f>
        <v>3.9727213682616558E-3</v>
      </c>
      <c r="M144" s="2">
        <f t="shared" ca="1" si="13"/>
        <v>0.883845400013894</v>
      </c>
      <c r="N144" s="3">
        <f ca="1">1-M144/MAX(M$2:M144)</f>
        <v>0.12886542308459814</v>
      </c>
    </row>
    <row r="145" spans="1:14" x14ac:dyDescent="0.15">
      <c r="A145" s="1">
        <v>38573</v>
      </c>
      <c r="B145" s="2">
        <v>933.09</v>
      </c>
      <c r="C145" s="3">
        <f t="shared" si="11"/>
        <v>6.0594951858281565E-3</v>
      </c>
      <c r="D145" s="3">
        <f>1-B145/MAX(B$2:B145)</f>
        <v>0.11047875078647829</v>
      </c>
      <c r="E145" s="4">
        <f>E144*(计算结果!B$18-1)/(计算结果!B$18+1)+B145*2/(计算结果!B$18+1)</f>
        <v>902.29690268528452</v>
      </c>
      <c r="F145" s="4">
        <f>F144*(计算结果!B$18-1)/(计算结果!B$18+1)+E145*2/(计算结果!B$18+1)</f>
        <v>879.88823043713887</v>
      </c>
      <c r="G145" s="4">
        <f>G144*(计算结果!B$18-1)/(计算结果!B$18+1)+F145*2/(计算结果!B$18+1)</f>
        <v>867.64983479451826</v>
      </c>
      <c r="H145" s="3">
        <f t="shared" si="12"/>
        <v>0.25711802727995464</v>
      </c>
      <c r="I145" s="3">
        <f ca="1">IFERROR(AVERAGE(OFFSET(H145,0,0,-计算结果!B$19,1)),AVERAGE(OFFSET(H145,0,0,-ROW(),1)))</f>
        <v>-6.48772025322326E-2</v>
      </c>
      <c r="J145" s="20" t="str">
        <f t="shared" ca="1" si="10"/>
        <v>买</v>
      </c>
      <c r="K145" s="4" t="str">
        <f t="shared" ca="1" si="14"/>
        <v/>
      </c>
      <c r="L145" s="3">
        <f ca="1">IF(J144="买",B145/B144-1,0)-IF(K145=1,计算结果!B$17,0)</f>
        <v>6.0594951858281565E-3</v>
      </c>
      <c r="M145" s="2">
        <f t="shared" ca="1" si="13"/>
        <v>0.8892010569602945</v>
      </c>
      <c r="N145" s="3">
        <f ca="1">1-M145/MAX(M$2:M145)</f>
        <v>0.12358678730957084</v>
      </c>
    </row>
    <row r="146" spans="1:14" x14ac:dyDescent="0.15">
      <c r="A146" s="1">
        <v>38574</v>
      </c>
      <c r="B146" s="2">
        <v>940.37</v>
      </c>
      <c r="C146" s="3">
        <f t="shared" si="11"/>
        <v>7.8020341017479566E-3</v>
      </c>
      <c r="D146" s="3">
        <f>1-B146/MAX(B$2:B146)</f>
        <v>0.10353867566588493</v>
      </c>
      <c r="E146" s="4">
        <f>E145*(计算结果!B$18-1)/(计算结果!B$18+1)+B146*2/(计算结果!B$18+1)</f>
        <v>908.1543022721637</v>
      </c>
      <c r="F146" s="4">
        <f>F145*(计算结果!B$18-1)/(计算结果!B$18+1)+E146*2/(计算结果!B$18+1)</f>
        <v>884.23685687329657</v>
      </c>
      <c r="G146" s="4">
        <f>G145*(计算结果!B$18-1)/(计算结果!B$18+1)+F146*2/(计算结果!B$18+1)</f>
        <v>870.20168434509947</v>
      </c>
      <c r="H146" s="3">
        <f t="shared" si="12"/>
        <v>0.29411053264195608</v>
      </c>
      <c r="I146" s="3">
        <f ca="1">IFERROR(AVERAGE(OFFSET(H146,0,0,-计算结果!B$19,1)),AVERAGE(OFFSET(H146,0,0,-ROW(),1)))</f>
        <v>-4.1218544441055431E-2</v>
      </c>
      <c r="J146" s="20" t="str">
        <f t="shared" ca="1" si="10"/>
        <v>买</v>
      </c>
      <c r="K146" s="4" t="str">
        <f t="shared" ca="1" si="14"/>
        <v/>
      </c>
      <c r="L146" s="3">
        <f ca="1">IF(J145="买",B146/B145-1,0)-IF(K146=1,计算结果!B$17,0)</f>
        <v>7.8020341017479566E-3</v>
      </c>
      <c r="M146" s="2">
        <f t="shared" ca="1" si="13"/>
        <v>0.89613863393000903</v>
      </c>
      <c r="N146" s="3">
        <f ca="1">1-M146/MAX(M$2:M146)</f>
        <v>0.11674898153693758</v>
      </c>
    </row>
    <row r="147" spans="1:14" x14ac:dyDescent="0.15">
      <c r="A147" s="1">
        <v>38575</v>
      </c>
      <c r="B147" s="2">
        <v>953.99</v>
      </c>
      <c r="C147" s="3">
        <f t="shared" si="11"/>
        <v>1.4483660686750888E-2</v>
      </c>
      <c r="D147" s="3">
        <f>1-B147/MAX(B$2:B147)</f>
        <v>9.0554634025434289E-2</v>
      </c>
      <c r="E147" s="4">
        <f>E146*(计算结果!B$18-1)/(计算结果!B$18+1)+B147*2/(计算结果!B$18+1)</f>
        <v>915.20594807644613</v>
      </c>
      <c r="F147" s="4">
        <f>F146*(计算结果!B$18-1)/(计算结果!B$18+1)+E147*2/(计算结果!B$18+1)</f>
        <v>889.00133244301173</v>
      </c>
      <c r="G147" s="4">
        <f>G146*(计算结果!B$18-1)/(计算结果!B$18+1)+F147*2/(计算结果!B$18+1)</f>
        <v>873.0939378986244</v>
      </c>
      <c r="H147" s="3">
        <f t="shared" si="12"/>
        <v>0.33236588776561654</v>
      </c>
      <c r="I147" s="3">
        <f ca="1">IFERROR(AVERAGE(OFFSET(H147,0,0,-计算结果!B$19,1)),AVERAGE(OFFSET(H147,0,0,-ROW(),1)))</f>
        <v>-1.493743593906279E-2</v>
      </c>
      <c r="J147" s="20" t="str">
        <f t="shared" ca="1" si="10"/>
        <v>买</v>
      </c>
      <c r="K147" s="4" t="str">
        <f t="shared" ca="1" si="14"/>
        <v/>
      </c>
      <c r="L147" s="3">
        <f ca="1">IF(J146="买",B147/B146-1,0)-IF(K147=1,计算结果!B$17,0)</f>
        <v>1.4483660686750888E-2</v>
      </c>
      <c r="M147" s="2">
        <f t="shared" ca="1" si="13"/>
        <v>0.90911800183213975</v>
      </c>
      <c r="N147" s="3">
        <f ca="1">1-M147/MAX(M$2:M147)</f>
        <v>0.10395627348429148</v>
      </c>
    </row>
    <row r="148" spans="1:14" x14ac:dyDescent="0.15">
      <c r="A148" s="1">
        <v>38576</v>
      </c>
      <c r="B148" s="2">
        <v>938.32</v>
      </c>
      <c r="C148" s="3">
        <f t="shared" si="11"/>
        <v>-1.6425748697575404E-2</v>
      </c>
      <c r="D148" s="3">
        <f>1-B148/MAX(B$2:B148)</f>
        <v>0.1054929550611069</v>
      </c>
      <c r="E148" s="4">
        <f>E147*(计算结果!B$18-1)/(计算结果!B$18+1)+B148*2/(计算结果!B$18+1)</f>
        <v>918.76195606468514</v>
      </c>
      <c r="F148" s="4">
        <f>F147*(计算结果!B$18-1)/(计算结果!B$18+1)+E148*2/(计算结果!B$18+1)</f>
        <v>893.57988992326921</v>
      </c>
      <c r="G148" s="4">
        <f>G147*(计算结果!B$18-1)/(计算结果!B$18+1)+F148*2/(计算结果!B$18+1)</f>
        <v>876.24562282549289</v>
      </c>
      <c r="H148" s="3">
        <f t="shared" si="12"/>
        <v>0.36097890387991999</v>
      </c>
      <c r="I148" s="3">
        <f ca="1">IFERROR(AVERAGE(OFFSET(H148,0,0,-计算结果!B$19,1)),AVERAGE(OFFSET(H148,0,0,-ROW(),1)))</f>
        <v>1.3319343200853961E-2</v>
      </c>
      <c r="J148" s="20" t="str">
        <f t="shared" ca="1" si="10"/>
        <v>买</v>
      </c>
      <c r="K148" s="4" t="str">
        <f t="shared" ca="1" si="14"/>
        <v/>
      </c>
      <c r="L148" s="3">
        <f ca="1">IF(J147="买",B148/B147-1,0)-IF(K148=1,计算结果!B$17,0)</f>
        <v>-1.6425748697575404E-2</v>
      </c>
      <c r="M148" s="2">
        <f t="shared" ca="1" si="13"/>
        <v>0.89418505799760317</v>
      </c>
      <c r="N148" s="3">
        <f ca="1">1-M148/MAX(M$2:M148)</f>
        <v>0.11867446255807745</v>
      </c>
    </row>
    <row r="149" spans="1:14" x14ac:dyDescent="0.15">
      <c r="A149" s="1">
        <v>38579</v>
      </c>
      <c r="B149" s="2">
        <v>954.5</v>
      </c>
      <c r="C149" s="3">
        <f t="shared" si="11"/>
        <v>1.7243584278284541E-2</v>
      </c>
      <c r="D149" s="3">
        <f>1-B149/MAX(B$2:B149)</f>
        <v>9.0068447444183852E-2</v>
      </c>
      <c r="E149" s="4">
        <f>E148*(计算结果!B$18-1)/(计算结果!B$18+1)+B149*2/(计算结果!B$18+1)</f>
        <v>924.26011667011824</v>
      </c>
      <c r="F149" s="4">
        <f>F148*(计算结果!B$18-1)/(计算结果!B$18+1)+E149*2/(计算结果!B$18+1)</f>
        <v>898.29992480739975</v>
      </c>
      <c r="G149" s="4">
        <f>G148*(计算结果!B$18-1)/(计算结果!B$18+1)+F149*2/(计算结果!B$18+1)</f>
        <v>879.63859236117082</v>
      </c>
      <c r="H149" s="3">
        <f t="shared" si="12"/>
        <v>0.3872167172415828</v>
      </c>
      <c r="I149" s="3">
        <f ca="1">IFERROR(AVERAGE(OFFSET(H149,0,0,-计算结果!B$19,1)),AVERAGE(OFFSET(H149,0,0,-ROW(),1)))</f>
        <v>4.3429913024940058E-2</v>
      </c>
      <c r="J149" s="20" t="str">
        <f t="shared" ca="1" si="10"/>
        <v>买</v>
      </c>
      <c r="K149" s="4" t="str">
        <f t="shared" ca="1" si="14"/>
        <v/>
      </c>
      <c r="L149" s="3">
        <f ca="1">IF(J148="买",B149/B148-1,0)-IF(K149=1,计算结果!B$17,0)</f>
        <v>1.7243584278284541E-2</v>
      </c>
      <c r="M149" s="2">
        <f t="shared" ca="1" si="13"/>
        <v>0.90960401340556762</v>
      </c>
      <c r="N149" s="3">
        <f ca="1">1-M149/MAX(M$2:M149)</f>
        <v>0.10347725137659325</v>
      </c>
    </row>
    <row r="150" spans="1:14" x14ac:dyDescent="0.15">
      <c r="A150" s="1">
        <v>38580</v>
      </c>
      <c r="B150" s="2">
        <v>945.06</v>
      </c>
      <c r="C150" s="3">
        <f t="shared" si="11"/>
        <v>-9.8899947616554185E-3</v>
      </c>
      <c r="D150" s="3">
        <f>1-B150/MAX(B$2:B150)</f>
        <v>9.9067665732425869E-2</v>
      </c>
      <c r="E150" s="4">
        <f>E149*(计算结果!B$18-1)/(计算结果!B$18+1)+B150*2/(计算结果!B$18+1)</f>
        <v>927.46009872086938</v>
      </c>
      <c r="F150" s="4">
        <f>F149*(计算结果!B$18-1)/(计算结果!B$18+1)+E150*2/(计算结果!B$18+1)</f>
        <v>902.78610540947204</v>
      </c>
      <c r="G150" s="4">
        <f>G149*(计算结果!B$18-1)/(计算结果!B$18+1)+F150*2/(计算结果!B$18+1)</f>
        <v>883.19974821475557</v>
      </c>
      <c r="H150" s="3">
        <f t="shared" si="12"/>
        <v>0.40484306674468595</v>
      </c>
      <c r="I150" s="3">
        <f ca="1">IFERROR(AVERAGE(OFFSET(H150,0,0,-计算结果!B$19,1)),AVERAGE(OFFSET(H150,0,0,-ROW(),1)))</f>
        <v>7.4836035598402767E-2</v>
      </c>
      <c r="J150" s="20" t="str">
        <f t="shared" ca="1" si="10"/>
        <v>买</v>
      </c>
      <c r="K150" s="4" t="str">
        <f t="shared" ca="1" si="14"/>
        <v/>
      </c>
      <c r="L150" s="3">
        <f ca="1">IF(J149="买",B150/B149-1,0)-IF(K150=1,计算结果!B$17,0)</f>
        <v>-9.8899947616554185E-3</v>
      </c>
      <c r="M150" s="2">
        <f t="shared" ca="1" si="13"/>
        <v>0.9006080344778058</v>
      </c>
      <c r="N150" s="3">
        <f ca="1">1-M150/MAX(M$2:M150)</f>
        <v>0.11234385666418367</v>
      </c>
    </row>
    <row r="151" spans="1:14" x14ac:dyDescent="0.15">
      <c r="A151" s="1">
        <v>38581</v>
      </c>
      <c r="B151" s="2">
        <v>953.01</v>
      </c>
      <c r="C151" s="3">
        <f t="shared" si="11"/>
        <v>8.4121643070280694E-3</v>
      </c>
      <c r="D151" s="3">
        <f>1-B151/MAX(B$2:B151)</f>
        <v>9.1488874907052598E-2</v>
      </c>
      <c r="E151" s="4">
        <f>E150*(计算结果!B$18-1)/(计算结果!B$18+1)+B151*2/(计算结果!B$18+1)</f>
        <v>931.39085276381252</v>
      </c>
      <c r="F151" s="4">
        <f>F150*(计算结果!B$18-1)/(计算结果!B$18+1)+E151*2/(计算结果!B$18+1)</f>
        <v>907.18683577167826</v>
      </c>
      <c r="G151" s="4">
        <f>G150*(计算结果!B$18-1)/(计算结果!B$18+1)+F151*2/(计算结果!B$18+1)</f>
        <v>886.89006937735905</v>
      </c>
      <c r="H151" s="3">
        <f t="shared" si="12"/>
        <v>0.41783539568063338</v>
      </c>
      <c r="I151" s="3">
        <f ca="1">IFERROR(AVERAGE(OFFSET(H151,0,0,-计算结果!B$19,1)),AVERAGE(OFFSET(H151,0,0,-ROW(),1)))</f>
        <v>0.10701630978452673</v>
      </c>
      <c r="J151" s="20" t="str">
        <f t="shared" ca="1" si="10"/>
        <v>买</v>
      </c>
      <c r="K151" s="4" t="str">
        <f t="shared" ca="1" si="14"/>
        <v/>
      </c>
      <c r="L151" s="3">
        <f ca="1">IF(J150="买",B151/B150-1,0)-IF(K151=1,计算结果!B$17,0)</f>
        <v>8.4121643070280694E-3</v>
      </c>
      <c r="M151" s="2">
        <f t="shared" ca="1" si="13"/>
        <v>0.90818409724006266</v>
      </c>
      <c r="N151" s="3">
        <f ca="1">1-M151/MAX(M$2:M151)</f>
        <v>0.10487674733829988</v>
      </c>
    </row>
    <row r="152" spans="1:14" x14ac:dyDescent="0.15">
      <c r="A152" s="1">
        <v>38582</v>
      </c>
      <c r="B152" s="2">
        <v>920.67</v>
      </c>
      <c r="C152" s="3">
        <f t="shared" si="11"/>
        <v>-3.3934586205811135E-2</v>
      </c>
      <c r="D152" s="3">
        <f>1-B152/MAX(B$2:B152)</f>
        <v>0.12231882400045768</v>
      </c>
      <c r="E152" s="4">
        <f>E151*(计算结果!B$18-1)/(计算结果!B$18+1)+B152*2/(计算结果!B$18+1)</f>
        <v>929.74149080014899</v>
      </c>
      <c r="F152" s="4">
        <f>F151*(计算结果!B$18-1)/(计算结果!B$18+1)+E152*2/(计算结果!B$18+1)</f>
        <v>910.65678269913531</v>
      </c>
      <c r="G152" s="4">
        <f>G151*(计算结果!B$18-1)/(计算结果!B$18+1)+F152*2/(计算结果!B$18+1)</f>
        <v>890.54648681147853</v>
      </c>
      <c r="H152" s="3">
        <f t="shared" si="12"/>
        <v>0.4122740303864787</v>
      </c>
      <c r="I152" s="3">
        <f ca="1">IFERROR(AVERAGE(OFFSET(H152,0,0,-计算结果!B$19,1)),AVERAGE(OFFSET(H152,0,0,-ROW(),1)))</f>
        <v>0.13879042694330643</v>
      </c>
      <c r="J152" s="20" t="str">
        <f t="shared" ca="1" si="10"/>
        <v>买</v>
      </c>
      <c r="K152" s="4" t="str">
        <f t="shared" ca="1" si="14"/>
        <v/>
      </c>
      <c r="L152" s="3">
        <f ca="1">IF(J151="买",B152/B151-1,0)-IF(K152=1,计算结果!B$17,0)</f>
        <v>-3.3934586205811135E-2</v>
      </c>
      <c r="M152" s="2">
        <f t="shared" ca="1" si="13"/>
        <v>0.87736524570152297</v>
      </c>
      <c r="N152" s="3">
        <f ca="1">1-M152/MAX(M$2:M152)</f>
        <v>0.13525238452057442</v>
      </c>
    </row>
    <row r="153" spans="1:14" x14ac:dyDescent="0.15">
      <c r="A153" s="1">
        <v>38583</v>
      </c>
      <c r="B153" s="2">
        <v>923.04</v>
      </c>
      <c r="C153" s="3">
        <f t="shared" si="11"/>
        <v>2.5742122584639926E-3</v>
      </c>
      <c r="D153" s="3">
        <f>1-B153/MAX(B$2:B153)</f>
        <v>0.12005948635817654</v>
      </c>
      <c r="E153" s="4">
        <f>E152*(计算结果!B$18-1)/(计算结果!B$18+1)+B153*2/(计算结果!B$18+1)</f>
        <v>928.71049221551061</v>
      </c>
      <c r="F153" s="4">
        <f>F152*(计算结果!B$18-1)/(计算结果!B$18+1)+E153*2/(计算结果!B$18+1)</f>
        <v>913.43427647088538</v>
      </c>
      <c r="G153" s="4">
        <f>G152*(计算结果!B$18-1)/(计算结果!B$18+1)+F153*2/(计算结果!B$18+1)</f>
        <v>894.06768522061805</v>
      </c>
      <c r="H153" s="3">
        <f t="shared" si="12"/>
        <v>0.39539748472276265</v>
      </c>
      <c r="I153" s="3">
        <f ca="1">IFERROR(AVERAGE(OFFSET(H153,0,0,-计算结果!B$19,1)),AVERAGE(OFFSET(H153,0,0,-ROW(),1)))</f>
        <v>0.16907693399683058</v>
      </c>
      <c r="J153" s="20" t="str">
        <f t="shared" ca="1" si="10"/>
        <v>买</v>
      </c>
      <c r="K153" s="4" t="str">
        <f t="shared" ca="1" si="14"/>
        <v/>
      </c>
      <c r="L153" s="3">
        <f ca="1">IF(J152="买",B153/B152-1,0)-IF(K153=1,计算结果!B$17,0)</f>
        <v>2.5742122584639926E-3</v>
      </c>
      <c r="M153" s="2">
        <f t="shared" ca="1" si="13"/>
        <v>0.87962377007215808</v>
      </c>
      <c r="N153" s="3">
        <f ca="1">1-M153/MAX(M$2:M153)</f>
        <v>0.13302634060832985</v>
      </c>
    </row>
    <row r="154" spans="1:14" x14ac:dyDescent="0.15">
      <c r="A154" s="1">
        <v>38586</v>
      </c>
      <c r="B154" s="2">
        <v>931.67</v>
      </c>
      <c r="C154" s="3">
        <f t="shared" si="11"/>
        <v>9.3495406482926313E-3</v>
      </c>
      <c r="D154" s="3">
        <f>1-B154/MAX(B$2:B154)</f>
        <v>0.11183244675780291</v>
      </c>
      <c r="E154" s="4">
        <f>E153*(计算结果!B$18-1)/(计算结果!B$18+1)+B154*2/(计算结果!B$18+1)</f>
        <v>929.16580110543202</v>
      </c>
      <c r="F154" s="4">
        <f>F153*(计算结果!B$18-1)/(计算结果!B$18+1)+E154*2/(计算结果!B$18+1)</f>
        <v>915.85451103004641</v>
      </c>
      <c r="G154" s="4">
        <f>G153*(计算结果!B$18-1)/(计算结果!B$18+1)+F154*2/(计算结果!B$18+1)</f>
        <v>897.41950457591474</v>
      </c>
      <c r="H154" s="3">
        <f t="shared" si="12"/>
        <v>0.37489548170725023</v>
      </c>
      <c r="I154" s="3">
        <f ca="1">IFERROR(AVERAGE(OFFSET(H154,0,0,-计算结果!B$19,1)),AVERAGE(OFFSET(H154,0,0,-ROW(),1)))</f>
        <v>0.19744176492260151</v>
      </c>
      <c r="J154" s="20" t="str">
        <f t="shared" ca="1" si="10"/>
        <v>买</v>
      </c>
      <c r="K154" s="4" t="str">
        <f t="shared" ca="1" si="14"/>
        <v/>
      </c>
      <c r="L154" s="3">
        <f ca="1">IF(J153="买",B154/B153-1,0)-IF(K154=1,计算结果!B$17,0)</f>
        <v>9.3495406482926313E-3</v>
      </c>
      <c r="M154" s="2">
        <f t="shared" ca="1" si="13"/>
        <v>0.88784784826565211</v>
      </c>
      <c r="N154" s="3">
        <f ca="1">1-M154/MAX(M$2:M154)</f>
        <v>0.12492053513884849</v>
      </c>
    </row>
    <row r="155" spans="1:14" x14ac:dyDescent="0.15">
      <c r="A155" s="1">
        <v>38587</v>
      </c>
      <c r="B155" s="2">
        <v>923.41</v>
      </c>
      <c r="C155" s="3">
        <f t="shared" si="11"/>
        <v>-8.865800122360934E-3</v>
      </c>
      <c r="D155" s="3">
        <f>1-B155/MAX(B$2:B155)</f>
        <v>0.11970676276001457</v>
      </c>
      <c r="E155" s="4">
        <f>E154*(计算结果!B$18-1)/(计算结果!B$18+1)+B155*2/(计算结果!B$18+1)</f>
        <v>928.28029324305783</v>
      </c>
      <c r="F155" s="4">
        <f>F154*(计算结果!B$18-1)/(计算结果!B$18+1)+E155*2/(计算结果!B$18+1)</f>
        <v>917.76616983204815</v>
      </c>
      <c r="G155" s="4">
        <f>G154*(计算结果!B$18-1)/(计算结果!B$18+1)+F155*2/(计算结果!B$18+1)</f>
        <v>900.54976076916603</v>
      </c>
      <c r="H155" s="3">
        <f t="shared" si="12"/>
        <v>0.34880634723116705</v>
      </c>
      <c r="I155" s="3">
        <f ca="1">IFERROR(AVERAGE(OFFSET(H155,0,0,-计算结果!B$19,1)),AVERAGE(OFFSET(H155,0,0,-ROW(),1)))</f>
        <v>0.2230587948348009</v>
      </c>
      <c r="J155" s="20" t="str">
        <f t="shared" ca="1" si="10"/>
        <v>买</v>
      </c>
      <c r="K155" s="4" t="str">
        <f t="shared" ca="1" si="14"/>
        <v/>
      </c>
      <c r="L155" s="3">
        <f ca="1">IF(J154="买",B155/B154-1,0)-IF(K155=1,计算结果!B$17,0)</f>
        <v>-8.865800122360934E-3</v>
      </c>
      <c r="M155" s="2">
        <f t="shared" ca="1" si="13"/>
        <v>0.87997636670386059</v>
      </c>
      <c r="N155" s="3">
        <f ca="1">1-M155/MAX(M$2:M155)</f>
        <v>0.13267881476549004</v>
      </c>
    </row>
    <row r="156" spans="1:14" x14ac:dyDescent="0.15">
      <c r="A156" s="1">
        <v>38588</v>
      </c>
      <c r="B156" s="2">
        <v>930.65</v>
      </c>
      <c r="C156" s="3">
        <f t="shared" si="11"/>
        <v>7.8405042180613727E-3</v>
      </c>
      <c r="D156" s="3">
        <f>1-B156/MAX(B$2:B156)</f>
        <v>0.11280481992030356</v>
      </c>
      <c r="E156" s="4">
        <f>E155*(计算结果!B$18-1)/(计算结果!B$18+1)+B156*2/(计算结果!B$18+1)</f>
        <v>928.64486351335654</v>
      </c>
      <c r="F156" s="4">
        <f>F155*(计算结果!B$18-1)/(计算结果!B$18+1)+E156*2/(计算结果!B$18+1)</f>
        <v>919.43981501378801</v>
      </c>
      <c r="G156" s="4">
        <f>G155*(计算结果!B$18-1)/(计算结果!B$18+1)+F156*2/(计算结果!B$18+1)</f>
        <v>903.45592296064638</v>
      </c>
      <c r="H156" s="3">
        <f t="shared" si="12"/>
        <v>0.32270978440971149</v>
      </c>
      <c r="I156" s="3">
        <f ca="1">IFERROR(AVERAGE(OFFSET(H156,0,0,-计算结果!B$19,1)),AVERAGE(OFFSET(H156,0,0,-ROW(),1)))</f>
        <v>0.24528452835357326</v>
      </c>
      <c r="J156" s="20" t="str">
        <f t="shared" ca="1" si="10"/>
        <v>买</v>
      </c>
      <c r="K156" s="4" t="str">
        <f t="shared" ca="1" si="14"/>
        <v/>
      </c>
      <c r="L156" s="3">
        <f ca="1">IF(J155="买",B156/B155-1,0)-IF(K156=1,计算结果!B$17,0)</f>
        <v>7.8405042180613727E-3</v>
      </c>
      <c r="M156" s="2">
        <f t="shared" ca="1" si="13"/>
        <v>0.88687582511879648</v>
      </c>
      <c r="N156" s="3">
        <f ca="1">1-M156/MAX(M$2:M156)</f>
        <v>0.12587857935424485</v>
      </c>
    </row>
    <row r="157" spans="1:14" x14ac:dyDescent="0.15">
      <c r="A157" s="1">
        <v>38589</v>
      </c>
      <c r="B157" s="2">
        <v>930.12</v>
      </c>
      <c r="C157" s="3">
        <f t="shared" si="11"/>
        <v>-5.6949443937026611E-4</v>
      </c>
      <c r="D157" s="3">
        <f>1-B157/MAX(B$2:B157)</f>
        <v>0.11331007264199511</v>
      </c>
      <c r="E157" s="4">
        <f>E156*(计算结果!B$18-1)/(计算结果!B$18+1)+B157*2/(计算结果!B$18+1)</f>
        <v>928.87180758822478</v>
      </c>
      <c r="F157" s="4">
        <f>F156*(计算结果!B$18-1)/(计算结果!B$18+1)+E157*2/(计算结果!B$18+1)</f>
        <v>920.89089079447058</v>
      </c>
      <c r="G157" s="4">
        <f>G156*(计算结果!B$18-1)/(计算结果!B$18+1)+F157*2/(计算结果!B$18+1)</f>
        <v>906.13822570431159</v>
      </c>
      <c r="H157" s="3">
        <f t="shared" si="12"/>
        <v>0.29689359220483591</v>
      </c>
      <c r="I157" s="3">
        <f ca="1">IFERROR(AVERAGE(OFFSET(H157,0,0,-计算结果!B$19,1)),AVERAGE(OFFSET(H157,0,0,-ROW(),1)))</f>
        <v>0.26391673764177631</v>
      </c>
      <c r="J157" s="20" t="str">
        <f t="shared" ca="1" si="10"/>
        <v>买</v>
      </c>
      <c r="K157" s="4" t="str">
        <f t="shared" ca="1" si="14"/>
        <v/>
      </c>
      <c r="L157" s="3">
        <f ca="1">IF(J156="买",B157/B156-1,0)-IF(K157=1,计算结果!B$17,0)</f>
        <v>-5.6949443937026611E-4</v>
      </c>
      <c r="M157" s="2">
        <f t="shared" ca="1" si="13"/>
        <v>0.8863707542679794</v>
      </c>
      <c r="N157" s="3">
        <f ca="1">1-M157/MAX(M$2:M157)</f>
        <v>0.12637638664263706</v>
      </c>
    </row>
    <row r="158" spans="1:14" x14ac:dyDescent="0.15">
      <c r="A158" s="1">
        <v>38590</v>
      </c>
      <c r="B158" s="2">
        <v>928.26</v>
      </c>
      <c r="C158" s="3">
        <f t="shared" si="11"/>
        <v>-1.9997419687782791E-3</v>
      </c>
      <c r="D158" s="3">
        <f>1-B158/MAX(B$2:B158)</f>
        <v>0.11508322370302582</v>
      </c>
      <c r="E158" s="4">
        <f>E157*(计算结果!B$18-1)/(计算结果!B$18+1)+B158*2/(计算结果!B$18+1)</f>
        <v>928.77768334388259</v>
      </c>
      <c r="F158" s="4">
        <f>F157*(计算结果!B$18-1)/(计算结果!B$18+1)+E158*2/(计算结果!B$18+1)</f>
        <v>922.10424349438006</v>
      </c>
      <c r="G158" s="4">
        <f>G157*(计算结果!B$18-1)/(计算结果!B$18+1)+F158*2/(计算结果!B$18+1)</f>
        <v>908.59453613355299</v>
      </c>
      <c r="H158" s="3">
        <f t="shared" si="12"/>
        <v>0.27107458438056603</v>
      </c>
      <c r="I158" s="3">
        <f ca="1">IFERROR(AVERAGE(OFFSET(H158,0,0,-计算结果!B$19,1)),AVERAGE(OFFSET(H158,0,0,-ROW(),1)))</f>
        <v>0.27901437749698327</v>
      </c>
      <c r="J158" s="20" t="str">
        <f t="shared" ca="1" si="10"/>
        <v>卖</v>
      </c>
      <c r="K158" s="4">
        <f t="shared" ca="1" si="14"/>
        <v>1</v>
      </c>
      <c r="L158" s="3">
        <f ca="1">IF(J157="买",B158/B157-1,0)-IF(K158=1,计算结果!B$17,0)</f>
        <v>-1.9997419687782791E-3</v>
      </c>
      <c r="M158" s="2">
        <f t="shared" ca="1" si="13"/>
        <v>0.88459824147077204</v>
      </c>
      <c r="N158" s="3">
        <f ca="1">1-M158/MAX(M$2:M158)</f>
        <v>0.12812340844718351</v>
      </c>
    </row>
    <row r="159" spans="1:14" x14ac:dyDescent="0.15">
      <c r="A159" s="1">
        <v>38593</v>
      </c>
      <c r="B159" s="2">
        <v>917.37</v>
      </c>
      <c r="C159" s="3">
        <f t="shared" si="11"/>
        <v>-1.173162691487295E-2</v>
      </c>
      <c r="D159" s="3">
        <f>1-B159/MAX(B$2:B159)</f>
        <v>0.12546473717325402</v>
      </c>
      <c r="E159" s="4">
        <f>E158*(计算结果!B$18-1)/(计算结果!B$18+1)+B159*2/(计算结果!B$18+1)</f>
        <v>927.02265513713132</v>
      </c>
      <c r="F159" s="4">
        <f>F158*(计算结果!B$18-1)/(计算结果!B$18+1)+E159*2/(计算结果!B$18+1)</f>
        <v>922.86092220864953</v>
      </c>
      <c r="G159" s="4">
        <f>G158*(计算结果!B$18-1)/(计算结果!B$18+1)+F159*2/(计算结果!B$18+1)</f>
        <v>910.78936476049103</v>
      </c>
      <c r="H159" s="3">
        <f t="shared" si="12"/>
        <v>0.24156304486244659</v>
      </c>
      <c r="I159" s="3">
        <f ca="1">IFERROR(AVERAGE(OFFSET(H159,0,0,-计算结果!B$19,1)),AVERAGE(OFFSET(H159,0,0,-ROW(),1)))</f>
        <v>0.29049384969327702</v>
      </c>
      <c r="J159" s="20" t="str">
        <f t="shared" ca="1" si="10"/>
        <v>卖</v>
      </c>
      <c r="K159" s="4" t="str">
        <f t="shared" ca="1" si="14"/>
        <v/>
      </c>
      <c r="L159" s="3">
        <f ca="1">IF(J158="买",B159/B158-1,0)-IF(K159=1,计算结果!B$17,0)</f>
        <v>0</v>
      </c>
      <c r="M159" s="2">
        <f t="shared" ca="1" si="13"/>
        <v>0.88459824147077204</v>
      </c>
      <c r="N159" s="3">
        <f ca="1">1-M159/MAX(M$2:M159)</f>
        <v>0.12812340844718351</v>
      </c>
    </row>
    <row r="160" spans="1:14" x14ac:dyDescent="0.15">
      <c r="A160" s="1">
        <v>38594</v>
      </c>
      <c r="B160" s="2">
        <v>914.88</v>
      </c>
      <c r="C160" s="3">
        <f t="shared" si="11"/>
        <v>-2.7142810425455632E-3</v>
      </c>
      <c r="D160" s="3">
        <f>1-B160/MAX(B$2:B160)</f>
        <v>0.1278384716581823</v>
      </c>
      <c r="E160" s="4">
        <f>E159*(计算结果!B$18-1)/(计算结果!B$18+1)+B160*2/(计算结果!B$18+1)</f>
        <v>925.15455434680348</v>
      </c>
      <c r="F160" s="4">
        <f>F159*(计算结果!B$18-1)/(计算结果!B$18+1)+E160*2/(计算结果!B$18+1)</f>
        <v>923.21378869144235</v>
      </c>
      <c r="G160" s="4">
        <f>G159*(计算结果!B$18-1)/(计算结果!B$18+1)+F160*2/(计算结果!B$18+1)</f>
        <v>912.70081459602193</v>
      </c>
      <c r="H160" s="3">
        <f t="shared" si="12"/>
        <v>0.20986738641085842</v>
      </c>
      <c r="I160" s="3">
        <f ca="1">IFERROR(AVERAGE(OFFSET(H160,0,0,-计算结果!B$19,1)),AVERAGE(OFFSET(H160,0,0,-ROW(),1)))</f>
        <v>0.29819360224615693</v>
      </c>
      <c r="J160" s="20" t="str">
        <f t="shared" ca="1" si="10"/>
        <v>卖</v>
      </c>
      <c r="K160" s="4" t="str">
        <f t="shared" ca="1" si="14"/>
        <v/>
      </c>
      <c r="L160" s="3">
        <f ca="1">IF(J159="买",B160/B159-1,0)-IF(K160=1,计算结果!B$17,0)</f>
        <v>0</v>
      </c>
      <c r="M160" s="2">
        <f t="shared" ca="1" si="13"/>
        <v>0.88459824147077204</v>
      </c>
      <c r="N160" s="3">
        <f ca="1">1-M160/MAX(M$2:M160)</f>
        <v>0.12812340844718351</v>
      </c>
    </row>
    <row r="161" spans="1:14" x14ac:dyDescent="0.15">
      <c r="A161" s="1">
        <v>38595</v>
      </c>
      <c r="B161" s="2">
        <v>927.92</v>
      </c>
      <c r="C161" s="3">
        <f t="shared" si="11"/>
        <v>1.425323539699197E-2</v>
      </c>
      <c r="D161" s="3">
        <f>1-B161/MAX(B$2:B161)</f>
        <v>0.11540734809052611</v>
      </c>
      <c r="E161" s="4">
        <f>E160*(计算结果!B$18-1)/(计算结果!B$18+1)+B161*2/(计算结果!B$18+1)</f>
        <v>925.58000752421833</v>
      </c>
      <c r="F161" s="4">
        <f>F160*(计算结果!B$18-1)/(计算结果!B$18+1)+E161*2/(计算结果!B$18+1)</f>
        <v>923.57782235802324</v>
      </c>
      <c r="G161" s="4">
        <f>G160*(计算结果!B$18-1)/(计算结果!B$18+1)+F161*2/(计算结果!B$18+1)</f>
        <v>914.3742004055606</v>
      </c>
      <c r="H161" s="3">
        <f t="shared" si="12"/>
        <v>0.183344397504383</v>
      </c>
      <c r="I161" s="3">
        <f ca="1">IFERROR(AVERAGE(OFFSET(H161,0,0,-计算结果!B$19,1)),AVERAGE(OFFSET(H161,0,0,-ROW(),1)))</f>
        <v>0.3023669432365782</v>
      </c>
      <c r="J161" s="20" t="str">
        <f t="shared" ca="1" si="10"/>
        <v>卖</v>
      </c>
      <c r="K161" s="4" t="str">
        <f t="shared" ca="1" si="14"/>
        <v/>
      </c>
      <c r="L161" s="3">
        <f ca="1">IF(J160="买",B161/B160-1,0)-IF(K161=1,计算结果!B$17,0)</f>
        <v>0</v>
      </c>
      <c r="M161" s="2">
        <f t="shared" ca="1" si="13"/>
        <v>0.88459824147077204</v>
      </c>
      <c r="N161" s="3">
        <f ca="1">1-M161/MAX(M$2:M161)</f>
        <v>0.12812340844718351</v>
      </c>
    </row>
    <row r="162" spans="1:14" x14ac:dyDescent="0.15">
      <c r="A162" s="1">
        <v>38596</v>
      </c>
      <c r="B162" s="2">
        <v>944.56</v>
      </c>
      <c r="C162" s="3">
        <f t="shared" si="11"/>
        <v>1.7932580394861564E-2</v>
      </c>
      <c r="D162" s="3">
        <f>1-B162/MAX(B$2:B162)</f>
        <v>9.9544319243455637E-2</v>
      </c>
      <c r="E162" s="4">
        <f>E161*(计算结果!B$18-1)/(计算结果!B$18+1)+B162*2/(计算结果!B$18+1)</f>
        <v>928.50000636664629</v>
      </c>
      <c r="F162" s="4">
        <f>F161*(计算结果!B$18-1)/(计算结果!B$18+1)+E162*2/(计算结果!B$18+1)</f>
        <v>924.33508143627284</v>
      </c>
      <c r="G162" s="4">
        <f>G161*(计算结果!B$18-1)/(计算结果!B$18+1)+F162*2/(计算结果!B$18+1)</f>
        <v>915.90664364105476</v>
      </c>
      <c r="H162" s="3">
        <f t="shared" si="12"/>
        <v>0.16759475877758342</v>
      </c>
      <c r="I162" s="3">
        <f ca="1">IFERROR(AVERAGE(OFFSET(H162,0,0,-计算结果!B$19,1)),AVERAGE(OFFSET(H162,0,0,-ROW(),1)))</f>
        <v>0.30382626503319277</v>
      </c>
      <c r="J162" s="20" t="str">
        <f t="shared" ca="1" si="10"/>
        <v>卖</v>
      </c>
      <c r="K162" s="4" t="str">
        <f t="shared" ca="1" si="14"/>
        <v/>
      </c>
      <c r="L162" s="3">
        <f ca="1">IF(J161="买",B162/B161-1,0)-IF(K162=1,计算结果!B$17,0)</f>
        <v>0</v>
      </c>
      <c r="M162" s="2">
        <f t="shared" ca="1" si="13"/>
        <v>0.88459824147077204</v>
      </c>
      <c r="N162" s="3">
        <f ca="1">1-M162/MAX(M$2:M162)</f>
        <v>0.12812340844718351</v>
      </c>
    </row>
    <row r="163" spans="1:14" x14ac:dyDescent="0.15">
      <c r="A163" s="1">
        <v>38597</v>
      </c>
      <c r="B163" s="2">
        <v>947.87</v>
      </c>
      <c r="C163" s="3">
        <f t="shared" si="11"/>
        <v>3.5042771237401293E-3</v>
      </c>
      <c r="D163" s="3">
        <f>1-B163/MAX(B$2:B163)</f>
        <v>9.6388873000438524E-2</v>
      </c>
      <c r="E163" s="4">
        <f>E162*(计算结果!B$18-1)/(计算结果!B$18+1)+B163*2/(计算结果!B$18+1)</f>
        <v>931.48000538716224</v>
      </c>
      <c r="F163" s="4">
        <f>F162*(计算结果!B$18-1)/(计算结果!B$18+1)+E163*2/(计算结果!B$18+1)</f>
        <v>925.43430050564052</v>
      </c>
      <c r="G163" s="4">
        <f>G162*(计算结果!B$18-1)/(计算结果!B$18+1)+F163*2/(计算结果!B$18+1)</f>
        <v>917.37243700483714</v>
      </c>
      <c r="H163" s="3">
        <f t="shared" si="12"/>
        <v>0.16003742018458689</v>
      </c>
      <c r="I163" s="3">
        <f ca="1">IFERROR(AVERAGE(OFFSET(H163,0,0,-计算结果!B$19,1)),AVERAGE(OFFSET(H163,0,0,-ROW(),1)))</f>
        <v>0.30288367413000339</v>
      </c>
      <c r="J163" s="20" t="str">
        <f t="shared" ca="1" si="10"/>
        <v>卖</v>
      </c>
      <c r="K163" s="4" t="str">
        <f t="shared" ca="1" si="14"/>
        <v/>
      </c>
      <c r="L163" s="3">
        <f ca="1">IF(J162="买",B163/B162-1,0)-IF(K163=1,计算结果!B$17,0)</f>
        <v>0</v>
      </c>
      <c r="M163" s="2">
        <f t="shared" ca="1" si="13"/>
        <v>0.88459824147077204</v>
      </c>
      <c r="N163" s="3">
        <f ca="1">1-M163/MAX(M$2:M163)</f>
        <v>0.12812340844718351</v>
      </c>
    </row>
    <row r="164" spans="1:14" x14ac:dyDescent="0.15">
      <c r="A164" s="1">
        <v>38600</v>
      </c>
      <c r="B164" s="2">
        <v>952.72</v>
      </c>
      <c r="C164" s="3">
        <f t="shared" si="11"/>
        <v>5.1167354173040636E-3</v>
      </c>
      <c r="D164" s="3">
        <f>1-B164/MAX(B$2:B164)</f>
        <v>9.1765333943449767E-2</v>
      </c>
      <c r="E164" s="4">
        <f>E163*(计算结果!B$18-1)/(计算结果!B$18+1)+B164*2/(计算结果!B$18+1)</f>
        <v>934.74769686606044</v>
      </c>
      <c r="F164" s="4">
        <f>F163*(计算结果!B$18-1)/(计算结果!B$18+1)+E164*2/(计算结果!B$18+1)</f>
        <v>926.8671307149358</v>
      </c>
      <c r="G164" s="4">
        <f>G163*(计算结果!B$18-1)/(计算结果!B$18+1)+F164*2/(计算结果!B$18+1)</f>
        <v>918.83315911408317</v>
      </c>
      <c r="H164" s="3">
        <f t="shared" si="12"/>
        <v>0.15922890751058533</v>
      </c>
      <c r="I164" s="3">
        <f ca="1">IFERROR(AVERAGE(OFFSET(H164,0,0,-计算结果!B$19,1)),AVERAGE(OFFSET(H164,0,0,-ROW(),1)))</f>
        <v>0.2999077875763782</v>
      </c>
      <c r="J164" s="20" t="str">
        <f t="shared" ca="1" si="10"/>
        <v>卖</v>
      </c>
      <c r="K164" s="4" t="str">
        <f t="shared" ca="1" si="14"/>
        <v/>
      </c>
      <c r="L164" s="3">
        <f ca="1">IF(J163="买",B164/B163-1,0)-IF(K164=1,计算结果!B$17,0)</f>
        <v>0</v>
      </c>
      <c r="M164" s="2">
        <f t="shared" ca="1" si="13"/>
        <v>0.88459824147077204</v>
      </c>
      <c r="N164" s="3">
        <f ca="1">1-M164/MAX(M$2:M164)</f>
        <v>0.12812340844718351</v>
      </c>
    </row>
    <row r="165" spans="1:14" x14ac:dyDescent="0.15">
      <c r="A165" s="1">
        <v>38601</v>
      </c>
      <c r="B165" s="2">
        <v>936.61</v>
      </c>
      <c r="C165" s="3">
        <f t="shared" si="11"/>
        <v>-1.6909480225039908E-2</v>
      </c>
      <c r="D165" s="3">
        <f>1-B165/MAX(B$2:B165)</f>
        <v>0.1071231100688288</v>
      </c>
      <c r="E165" s="4">
        <f>E164*(计算结果!B$18-1)/(计算结果!B$18+1)+B165*2/(计算结果!B$18+1)</f>
        <v>935.03420504051257</v>
      </c>
      <c r="F165" s="4">
        <f>F164*(计算结果!B$18-1)/(计算结果!B$18+1)+E165*2/(计算结果!B$18+1)</f>
        <v>928.12360368810153</v>
      </c>
      <c r="G165" s="4">
        <f>G164*(计算结果!B$18-1)/(计算结果!B$18+1)+F165*2/(计算结果!B$18+1)</f>
        <v>920.26245827931677</v>
      </c>
      <c r="H165" s="3">
        <f t="shared" si="12"/>
        <v>0.15555589728734837</v>
      </c>
      <c r="I165" s="3">
        <f ca="1">IFERROR(AVERAGE(OFFSET(H165,0,0,-计算结果!B$19,1)),AVERAGE(OFFSET(H165,0,0,-ROW(),1)))</f>
        <v>0.2948296810767479</v>
      </c>
      <c r="J165" s="20" t="str">
        <f t="shared" ca="1" si="10"/>
        <v>卖</v>
      </c>
      <c r="K165" s="4" t="str">
        <f t="shared" ca="1" si="14"/>
        <v/>
      </c>
      <c r="L165" s="3">
        <f ca="1">IF(J164="买",B165/B164-1,0)-IF(K165=1,计算结果!B$17,0)</f>
        <v>0</v>
      </c>
      <c r="M165" s="2">
        <f t="shared" ca="1" si="13"/>
        <v>0.88459824147077204</v>
      </c>
      <c r="N165" s="3">
        <f ca="1">1-M165/MAX(M$2:M165)</f>
        <v>0.12812340844718351</v>
      </c>
    </row>
    <row r="166" spans="1:14" x14ac:dyDescent="0.15">
      <c r="A166" s="1">
        <v>38602</v>
      </c>
      <c r="B166" s="2">
        <v>952.76</v>
      </c>
      <c r="C166" s="3">
        <f t="shared" si="11"/>
        <v>1.7243036055561989E-2</v>
      </c>
      <c r="D166" s="3">
        <f>1-B166/MAX(B$2:B166)</f>
        <v>9.1727201662567426E-2</v>
      </c>
      <c r="E166" s="4">
        <f>E165*(计算结果!B$18-1)/(计算结果!B$18+1)+B166*2/(计算结果!B$18+1)</f>
        <v>937.76125041889532</v>
      </c>
      <c r="F166" s="4">
        <f>F165*(计算结果!B$18-1)/(计算结果!B$18+1)+E166*2/(计算结果!B$18+1)</f>
        <v>929.60631856976204</v>
      </c>
      <c r="G166" s="4">
        <f>G165*(计算结果!B$18-1)/(计算结果!B$18+1)+F166*2/(计算结果!B$18+1)</f>
        <v>921.69997524707753</v>
      </c>
      <c r="H166" s="3">
        <f t="shared" si="12"/>
        <v>0.15620728139324405</v>
      </c>
      <c r="I166" s="3">
        <f ca="1">IFERROR(AVERAGE(OFFSET(H166,0,0,-计算结果!B$19,1)),AVERAGE(OFFSET(H166,0,0,-ROW(),1)))</f>
        <v>0.28793451851431229</v>
      </c>
      <c r="J166" s="20" t="str">
        <f t="shared" ca="1" si="10"/>
        <v>卖</v>
      </c>
      <c r="K166" s="4" t="str">
        <f t="shared" ca="1" si="14"/>
        <v/>
      </c>
      <c r="L166" s="3">
        <f ca="1">IF(J165="买",B166/B165-1,0)-IF(K166=1,计算结果!B$17,0)</f>
        <v>0</v>
      </c>
      <c r="M166" s="2">
        <f t="shared" ca="1" si="13"/>
        <v>0.88459824147077204</v>
      </c>
      <c r="N166" s="3">
        <f ca="1">1-M166/MAX(M$2:M166)</f>
        <v>0.12812340844718351</v>
      </c>
    </row>
    <row r="167" spans="1:14" x14ac:dyDescent="0.15">
      <c r="A167" s="1">
        <v>38603</v>
      </c>
      <c r="B167" s="2">
        <v>955.28</v>
      </c>
      <c r="C167" s="3">
        <f t="shared" si="11"/>
        <v>2.6449473109702026E-3</v>
      </c>
      <c r="D167" s="3">
        <f>1-B167/MAX(B$2:B167)</f>
        <v>8.9324867966977473E-2</v>
      </c>
      <c r="E167" s="4">
        <f>E166*(计算结果!B$18-1)/(计算结果!B$18+1)+B167*2/(计算结果!B$18+1)</f>
        <v>940.45644266214219</v>
      </c>
      <c r="F167" s="4">
        <f>F166*(计算结果!B$18-1)/(计算结果!B$18+1)+E167*2/(计算结果!B$18+1)</f>
        <v>931.27556843012815</v>
      </c>
      <c r="G167" s="4">
        <f>G166*(计算结果!B$18-1)/(计算结果!B$18+1)+F167*2/(计算结果!B$18+1)</f>
        <v>923.17314342908526</v>
      </c>
      <c r="H167" s="3">
        <f t="shared" si="12"/>
        <v>0.15983163953246474</v>
      </c>
      <c r="I167" s="3">
        <f ca="1">IFERROR(AVERAGE(OFFSET(H167,0,0,-计算结果!B$19,1)),AVERAGE(OFFSET(H167,0,0,-ROW(),1)))</f>
        <v>0.27930780610265471</v>
      </c>
      <c r="J167" s="20" t="str">
        <f t="shared" ca="1" si="10"/>
        <v>卖</v>
      </c>
      <c r="K167" s="4" t="str">
        <f t="shared" ca="1" si="14"/>
        <v/>
      </c>
      <c r="L167" s="3">
        <f ca="1">IF(J166="买",B167/B166-1,0)-IF(K167=1,计算结果!B$17,0)</f>
        <v>0</v>
      </c>
      <c r="M167" s="2">
        <f t="shared" ca="1" si="13"/>
        <v>0.88459824147077204</v>
      </c>
      <c r="N167" s="3">
        <f ca="1">1-M167/MAX(M$2:M167)</f>
        <v>0.12812340844718351</v>
      </c>
    </row>
    <row r="168" spans="1:14" x14ac:dyDescent="0.15">
      <c r="A168" s="1">
        <v>38604</v>
      </c>
      <c r="B168" s="2">
        <v>949.07</v>
      </c>
      <c r="C168" s="3">
        <f t="shared" si="11"/>
        <v>-6.5007118331796843E-3</v>
      </c>
      <c r="D168" s="3">
        <f>1-B168/MAX(B$2:B168)</f>
        <v>9.524490457396706E-2</v>
      </c>
      <c r="E168" s="4">
        <f>E167*(计算结果!B$18-1)/(计算结果!B$18+1)+B168*2/(计算结果!B$18+1)</f>
        <v>941.78160532950494</v>
      </c>
      <c r="F168" s="4">
        <f>F167*(计算结果!B$18-1)/(计算结果!B$18+1)+E168*2/(计算结果!B$18+1)</f>
        <v>932.89188179926293</v>
      </c>
      <c r="G168" s="4">
        <f>G167*(计算结果!B$18-1)/(计算结果!B$18+1)+F168*2/(计算结果!B$18+1)</f>
        <v>924.66833394757407</v>
      </c>
      <c r="H168" s="3">
        <f t="shared" si="12"/>
        <v>0.16196209011616106</v>
      </c>
      <c r="I168" s="3">
        <f ca="1">IFERROR(AVERAGE(OFFSET(H168,0,0,-计算结果!B$19,1)),AVERAGE(OFFSET(H168,0,0,-ROW(),1)))</f>
        <v>0.2693569654144668</v>
      </c>
      <c r="J168" s="20" t="str">
        <f t="shared" ca="1" si="10"/>
        <v>卖</v>
      </c>
      <c r="K168" s="4" t="str">
        <f t="shared" ca="1" si="14"/>
        <v/>
      </c>
      <c r="L168" s="3">
        <f ca="1">IF(J167="买",B168/B167-1,0)-IF(K168=1,计算结果!B$17,0)</f>
        <v>0</v>
      </c>
      <c r="M168" s="2">
        <f t="shared" ca="1" si="13"/>
        <v>0.88459824147077204</v>
      </c>
      <c r="N168" s="3">
        <f ca="1">1-M168/MAX(M$2:M168)</f>
        <v>0.12812340844718351</v>
      </c>
    </row>
    <row r="169" spans="1:14" x14ac:dyDescent="0.15">
      <c r="A169" s="1">
        <v>38607</v>
      </c>
      <c r="B169" s="2">
        <v>949.51</v>
      </c>
      <c r="C169" s="3">
        <f t="shared" si="11"/>
        <v>4.6361174623577028E-4</v>
      </c>
      <c r="D169" s="3">
        <f>1-B169/MAX(B$2:B169)</f>
        <v>9.4825449484260971E-2</v>
      </c>
      <c r="E169" s="4">
        <f>E168*(计算结果!B$18-1)/(计算结果!B$18+1)+B169*2/(计算结果!B$18+1)</f>
        <v>942.97058912496573</v>
      </c>
      <c r="F169" s="4">
        <f>F168*(计算结果!B$18-1)/(计算结果!B$18+1)+E169*2/(计算结果!B$18+1)</f>
        <v>934.44245215706337</v>
      </c>
      <c r="G169" s="4">
        <f>G168*(计算结果!B$18-1)/(计算结果!B$18+1)+F169*2/(计算结果!B$18+1)</f>
        <v>926.17204444134154</v>
      </c>
      <c r="H169" s="3">
        <f t="shared" si="12"/>
        <v>0.16262160588411878</v>
      </c>
      <c r="I169" s="3">
        <f ca="1">IFERROR(AVERAGE(OFFSET(H169,0,0,-计算结果!B$19,1)),AVERAGE(OFFSET(H169,0,0,-ROW(),1)))</f>
        <v>0.25812720984659354</v>
      </c>
      <c r="J169" s="20" t="str">
        <f t="shared" ca="1" si="10"/>
        <v>卖</v>
      </c>
      <c r="K169" s="4" t="str">
        <f t="shared" ca="1" si="14"/>
        <v/>
      </c>
      <c r="L169" s="3">
        <f ca="1">IF(J168="买",B169/B168-1,0)-IF(K169=1,计算结果!B$17,0)</f>
        <v>0</v>
      </c>
      <c r="M169" s="2">
        <f t="shared" ca="1" si="13"/>
        <v>0.88459824147077204</v>
      </c>
      <c r="N169" s="3">
        <f ca="1">1-M169/MAX(M$2:M169)</f>
        <v>0.12812340844718351</v>
      </c>
    </row>
    <row r="170" spans="1:14" x14ac:dyDescent="0.15">
      <c r="A170" s="1">
        <v>38608</v>
      </c>
      <c r="B170" s="2">
        <v>963.77</v>
      </c>
      <c r="C170" s="3">
        <f t="shared" si="11"/>
        <v>1.5018272582700609E-2</v>
      </c>
      <c r="D170" s="3">
        <f>1-B170/MAX(B$2:B170)</f>
        <v>8.1231291349692092E-2</v>
      </c>
      <c r="E170" s="4">
        <f>E169*(计算结果!B$18-1)/(计算结果!B$18+1)+B170*2/(计算结果!B$18+1)</f>
        <v>946.17049849035561</v>
      </c>
      <c r="F170" s="4">
        <f>F169*(计算结果!B$18-1)/(计算结果!B$18+1)+E170*2/(计算结果!B$18+1)</f>
        <v>936.24676697756991</v>
      </c>
      <c r="G170" s="4">
        <f>G169*(计算结果!B$18-1)/(计算结果!B$18+1)+F170*2/(计算结果!B$18+1)</f>
        <v>927.7220017546075</v>
      </c>
      <c r="H170" s="3">
        <f t="shared" si="12"/>
        <v>0.16735090662349711</v>
      </c>
      <c r="I170" s="3">
        <f ca="1">IFERROR(AVERAGE(OFFSET(H170,0,0,-计算结果!B$19,1)),AVERAGE(OFFSET(H170,0,0,-ROW(),1)))</f>
        <v>0.24625260184053413</v>
      </c>
      <c r="J170" s="20" t="str">
        <f t="shared" ca="1" si="10"/>
        <v>卖</v>
      </c>
      <c r="K170" s="4" t="str">
        <f t="shared" ca="1" si="14"/>
        <v/>
      </c>
      <c r="L170" s="3">
        <f ca="1">IF(J169="买",B170/B169-1,0)-IF(K170=1,计算结果!B$17,0)</f>
        <v>0</v>
      </c>
      <c r="M170" s="2">
        <f t="shared" ca="1" si="13"/>
        <v>0.88459824147077204</v>
      </c>
      <c r="N170" s="3">
        <f ca="1">1-M170/MAX(M$2:M170)</f>
        <v>0.12812340844718351</v>
      </c>
    </row>
    <row r="171" spans="1:14" x14ac:dyDescent="0.15">
      <c r="A171" s="1">
        <v>38609</v>
      </c>
      <c r="B171" s="2">
        <v>970.19</v>
      </c>
      <c r="C171" s="3">
        <f t="shared" si="11"/>
        <v>6.6613403612896249E-3</v>
      </c>
      <c r="D171" s="3">
        <f>1-B171/MAX(B$2:B171)</f>
        <v>7.5111060268069907E-2</v>
      </c>
      <c r="E171" s="4">
        <f>E170*(计算结果!B$18-1)/(计算结果!B$18+1)+B171*2/(计算结果!B$18+1)</f>
        <v>949.86580641491628</v>
      </c>
      <c r="F171" s="4">
        <f>F170*(计算结果!B$18-1)/(计算结果!B$18+1)+E171*2/(计算结果!B$18+1)</f>
        <v>938.34200381408471</v>
      </c>
      <c r="G171" s="4">
        <f>G170*(计算结果!B$18-1)/(计算结果!B$18+1)+F171*2/(计算结果!B$18+1)</f>
        <v>929.35584822529631</v>
      </c>
      <c r="H171" s="3">
        <f t="shared" si="12"/>
        <v>0.1761137999959797</v>
      </c>
      <c r="I171" s="3">
        <f ca="1">IFERROR(AVERAGE(OFFSET(H171,0,0,-计算结果!B$19,1)),AVERAGE(OFFSET(H171,0,0,-ROW(),1)))</f>
        <v>0.23416652205630145</v>
      </c>
      <c r="J171" s="20" t="str">
        <f t="shared" ca="1" si="10"/>
        <v>卖</v>
      </c>
      <c r="K171" s="4" t="str">
        <f t="shared" ca="1" si="14"/>
        <v/>
      </c>
      <c r="L171" s="3">
        <f ca="1">IF(J170="买",B171/B170-1,0)-IF(K171=1,计算结果!B$17,0)</f>
        <v>0</v>
      </c>
      <c r="M171" s="2">
        <f t="shared" ca="1" si="13"/>
        <v>0.88459824147077204</v>
      </c>
      <c r="N171" s="3">
        <f ca="1">1-M171/MAX(M$2:M171)</f>
        <v>0.12812340844718351</v>
      </c>
    </row>
    <row r="172" spans="1:14" x14ac:dyDescent="0.15">
      <c r="A172" s="1">
        <v>38610</v>
      </c>
      <c r="B172" s="2">
        <v>969.6</v>
      </c>
      <c r="C172" s="3">
        <f t="shared" si="11"/>
        <v>-6.0812830476508761E-4</v>
      </c>
      <c r="D172" s="3">
        <f>1-B172/MAX(B$2:B172)</f>
        <v>7.5673511411085026E-2</v>
      </c>
      <c r="E172" s="4">
        <f>E171*(计算结果!B$18-1)/(计算结果!B$18+1)+B172*2/(计算结果!B$18+1)</f>
        <v>952.90183619723689</v>
      </c>
      <c r="F172" s="4">
        <f>F171*(计算结果!B$18-1)/(计算结果!B$18+1)+E172*2/(计算结果!B$18+1)</f>
        <v>940.58197802687732</v>
      </c>
      <c r="G172" s="4">
        <f>G171*(计算结果!B$18-1)/(计算结果!B$18+1)+F172*2/(计算结果!B$18+1)</f>
        <v>931.0829451178472</v>
      </c>
      <c r="H172" s="3">
        <f t="shared" si="12"/>
        <v>0.18583806147547943</v>
      </c>
      <c r="I172" s="3">
        <f ca="1">IFERROR(AVERAGE(OFFSET(H172,0,0,-计算结果!B$19,1)),AVERAGE(OFFSET(H172,0,0,-ROW(),1)))</f>
        <v>0.2228447236107515</v>
      </c>
      <c r="J172" s="20" t="str">
        <f t="shared" ca="1" si="10"/>
        <v>卖</v>
      </c>
      <c r="K172" s="4" t="str">
        <f t="shared" ca="1" si="14"/>
        <v/>
      </c>
      <c r="L172" s="3">
        <f ca="1">IF(J171="买",B172/B171-1,0)-IF(K172=1,计算结果!B$17,0)</f>
        <v>0</v>
      </c>
      <c r="M172" s="2">
        <f t="shared" ca="1" si="13"/>
        <v>0.88459824147077204</v>
      </c>
      <c r="N172" s="3">
        <f ca="1">1-M172/MAX(M$2:M172)</f>
        <v>0.12812340844718351</v>
      </c>
    </row>
    <row r="173" spans="1:14" x14ac:dyDescent="0.15">
      <c r="A173" s="1">
        <v>38611</v>
      </c>
      <c r="B173" s="2">
        <v>967.49</v>
      </c>
      <c r="C173" s="3">
        <f t="shared" si="11"/>
        <v>-2.1761551155116132E-3</v>
      </c>
      <c r="D173" s="3">
        <f>1-B173/MAX(B$2:B173)</f>
        <v>7.7684989227630674E-2</v>
      </c>
      <c r="E173" s="4">
        <f>E172*(计算结果!B$18-1)/(计算结果!B$18+1)+B173*2/(计算结果!B$18+1)</f>
        <v>955.1461690899697</v>
      </c>
      <c r="F173" s="4">
        <f>F172*(计算结果!B$18-1)/(计算结果!B$18+1)+E173*2/(计算结果!B$18+1)</f>
        <v>942.82262280581472</v>
      </c>
      <c r="G173" s="4">
        <f>G172*(计算结果!B$18-1)/(计算结果!B$18+1)+F173*2/(计算结果!B$18+1)</f>
        <v>932.88904937753443</v>
      </c>
      <c r="H173" s="3">
        <f t="shared" si="12"/>
        <v>0.19397887902013203</v>
      </c>
      <c r="I173" s="3">
        <f ca="1">IFERROR(AVERAGE(OFFSET(H173,0,0,-计算结果!B$19,1)),AVERAGE(OFFSET(H173,0,0,-ROW(),1)))</f>
        <v>0.21277379332561996</v>
      </c>
      <c r="J173" s="20" t="str">
        <f t="shared" ca="1" si="10"/>
        <v>卖</v>
      </c>
      <c r="K173" s="4" t="str">
        <f t="shared" ca="1" si="14"/>
        <v/>
      </c>
      <c r="L173" s="3">
        <f ca="1">IF(J172="买",B173/B172-1,0)-IF(K173=1,计算结果!B$17,0)</f>
        <v>0</v>
      </c>
      <c r="M173" s="2">
        <f t="shared" ca="1" si="13"/>
        <v>0.88459824147077204</v>
      </c>
      <c r="N173" s="3">
        <f ca="1">1-M173/MAX(M$2:M173)</f>
        <v>0.12812340844718351</v>
      </c>
    </row>
    <row r="174" spans="1:14" x14ac:dyDescent="0.15">
      <c r="A174" s="1">
        <v>38614</v>
      </c>
      <c r="B174" s="2">
        <v>971.14</v>
      </c>
      <c r="C174" s="3">
        <f t="shared" si="11"/>
        <v>3.7726488129075086E-3</v>
      </c>
      <c r="D174" s="3">
        <f>1-B174/MAX(B$2:B174)</f>
        <v>7.4205418597113382E-2</v>
      </c>
      <c r="E174" s="4">
        <f>E173*(计算结果!B$18-1)/(计算结果!B$18+1)+B174*2/(计算结果!B$18+1)</f>
        <v>957.60675846074355</v>
      </c>
      <c r="F174" s="4">
        <f>F173*(计算结果!B$18-1)/(计算结果!B$18+1)+E174*2/(计算结果!B$18+1)</f>
        <v>945.09710521426518</v>
      </c>
      <c r="G174" s="4">
        <f>G173*(计算结果!B$18-1)/(计算结果!B$18+1)+F174*2/(计算结果!B$18+1)</f>
        <v>934.76721181395465</v>
      </c>
      <c r="H174" s="3">
        <f t="shared" si="12"/>
        <v>0.20132752524787445</v>
      </c>
      <c r="I174" s="3">
        <f ca="1">IFERROR(AVERAGE(OFFSET(H174,0,0,-计算结果!B$19,1)),AVERAGE(OFFSET(H174,0,0,-ROW(),1)))</f>
        <v>0.20409539550265116</v>
      </c>
      <c r="J174" s="20" t="str">
        <f t="shared" ca="1" si="10"/>
        <v>卖</v>
      </c>
      <c r="K174" s="4" t="str">
        <f t="shared" ca="1" si="14"/>
        <v/>
      </c>
      <c r="L174" s="3">
        <f ca="1">IF(J173="买",B174/B173-1,0)-IF(K174=1,计算结果!B$17,0)</f>
        <v>0</v>
      </c>
      <c r="M174" s="2">
        <f t="shared" ca="1" si="13"/>
        <v>0.88459824147077204</v>
      </c>
      <c r="N174" s="3">
        <f ca="1">1-M174/MAX(M$2:M174)</f>
        <v>0.12812340844718351</v>
      </c>
    </row>
    <row r="175" spans="1:14" x14ac:dyDescent="0.15">
      <c r="A175" s="1">
        <v>38615</v>
      </c>
      <c r="B175" s="2">
        <v>961.92</v>
      </c>
      <c r="C175" s="3">
        <f t="shared" si="11"/>
        <v>-9.4939967460923036E-3</v>
      </c>
      <c r="D175" s="3">
        <f>1-B175/MAX(B$2:B175)</f>
        <v>8.2994909340502243E-2</v>
      </c>
      <c r="E175" s="4">
        <f>E174*(计算结果!B$18-1)/(计算结果!B$18+1)+B175*2/(计算结果!B$18+1)</f>
        <v>958.27033408216755</v>
      </c>
      <c r="F175" s="4">
        <f>F174*(计算结果!B$18-1)/(计算结果!B$18+1)+E175*2/(计算结果!B$18+1)</f>
        <v>947.12375580932712</v>
      </c>
      <c r="G175" s="4">
        <f>G174*(计算结果!B$18-1)/(计算结果!B$18+1)+F175*2/(计算结果!B$18+1)</f>
        <v>936.6682185824734</v>
      </c>
      <c r="H175" s="3">
        <f t="shared" si="12"/>
        <v>0.20336686444422589</v>
      </c>
      <c r="I175" s="3">
        <f ca="1">IFERROR(AVERAGE(OFFSET(H175,0,0,-计算结果!B$19,1)),AVERAGE(OFFSET(H175,0,0,-ROW(),1)))</f>
        <v>0.19682342136330416</v>
      </c>
      <c r="J175" s="20" t="str">
        <f t="shared" ca="1" si="10"/>
        <v>买</v>
      </c>
      <c r="K175" s="4">
        <f t="shared" ca="1" si="14"/>
        <v>1</v>
      </c>
      <c r="L175" s="3">
        <f ca="1">IF(J174="买",B175/B174-1,0)-IF(K175=1,计算结果!B$17,0)</f>
        <v>0</v>
      </c>
      <c r="M175" s="2">
        <f t="shared" ca="1" si="13"/>
        <v>0.88459824147077204</v>
      </c>
      <c r="N175" s="3">
        <f ca="1">1-M175/MAX(M$2:M175)</f>
        <v>0.12812340844718351</v>
      </c>
    </row>
    <row r="176" spans="1:14" x14ac:dyDescent="0.15">
      <c r="A176" s="1">
        <v>38616</v>
      </c>
      <c r="B176" s="2">
        <v>944.41</v>
      </c>
      <c r="C176" s="3">
        <f t="shared" si="11"/>
        <v>-1.8203176979374569E-2</v>
      </c>
      <c r="D176" s="3">
        <f>1-B176/MAX(B$2:B176)</f>
        <v>9.9687315296764556E-2</v>
      </c>
      <c r="E176" s="4">
        <f>E175*(计算结果!B$18-1)/(计算结果!B$18+1)+B176*2/(计算结果!B$18+1)</f>
        <v>956.1379749926034</v>
      </c>
      <c r="F176" s="4">
        <f>F175*(计算结果!B$18-1)/(计算结果!B$18+1)+E176*2/(计算结果!B$18+1)</f>
        <v>948.51055876060036</v>
      </c>
      <c r="G176" s="4">
        <f>G175*(计算结果!B$18-1)/(计算结果!B$18+1)+F176*2/(计算结果!B$18+1)</f>
        <v>938.49011707141597</v>
      </c>
      <c r="H176" s="3">
        <f t="shared" si="12"/>
        <v>0.19450841320310558</v>
      </c>
      <c r="I176" s="3">
        <f ca="1">IFERROR(AVERAGE(OFFSET(H176,0,0,-计算结果!B$19,1)),AVERAGE(OFFSET(H176,0,0,-ROW(),1)))</f>
        <v>0.19041335280297383</v>
      </c>
      <c r="J176" s="20" t="str">
        <f t="shared" ca="1" si="10"/>
        <v>买</v>
      </c>
      <c r="K176" s="4" t="str">
        <f t="shared" ca="1" si="14"/>
        <v/>
      </c>
      <c r="L176" s="3">
        <f ca="1">IF(J175="买",B176/B175-1,0)-IF(K176=1,计算结果!B$17,0)</f>
        <v>-1.8203176979374569E-2</v>
      </c>
      <c r="M176" s="2">
        <f t="shared" ca="1" si="13"/>
        <v>0.86849574312563604</v>
      </c>
      <c r="N176" s="3">
        <f ca="1">1-M176/MAX(M$2:M176)</f>
        <v>0.14399433234739334</v>
      </c>
    </row>
    <row r="177" spans="1:14" x14ac:dyDescent="0.15">
      <c r="A177" s="1">
        <v>38617</v>
      </c>
      <c r="B177" s="2">
        <v>923.27</v>
      </c>
      <c r="C177" s="3">
        <f t="shared" si="11"/>
        <v>-2.2384345782022641E-2</v>
      </c>
      <c r="D177" s="3">
        <f>1-B177/MAX(B$2:B177)</f>
        <v>0.11984022574310282</v>
      </c>
      <c r="E177" s="4">
        <f>E176*(计算结果!B$18-1)/(计算结果!B$18+1)+B177*2/(计算结果!B$18+1)</f>
        <v>951.08136345527987</v>
      </c>
      <c r="F177" s="4">
        <f>F176*(计算结果!B$18-1)/(计算结果!B$18+1)+E177*2/(计算结果!B$18+1)</f>
        <v>948.9060671751663</v>
      </c>
      <c r="G177" s="4">
        <f>G176*(计算结果!B$18-1)/(计算结果!B$18+1)+F177*2/(计算结果!B$18+1)</f>
        <v>940.09257093353153</v>
      </c>
      <c r="H177" s="3">
        <f t="shared" si="12"/>
        <v>0.17074808066344566</v>
      </c>
      <c r="I177" s="3">
        <f ca="1">IFERROR(AVERAGE(OFFSET(H177,0,0,-计算结果!B$19,1)),AVERAGE(OFFSET(H177,0,0,-ROW(),1)))</f>
        <v>0.18410607722590433</v>
      </c>
      <c r="J177" s="20" t="str">
        <f t="shared" ca="1" si="10"/>
        <v>卖</v>
      </c>
      <c r="K177" s="4">
        <f t="shared" ca="1" si="14"/>
        <v>1</v>
      </c>
      <c r="L177" s="3">
        <f ca="1">IF(J176="买",B177/B176-1,0)-IF(K177=1,计算结果!B$17,0)</f>
        <v>-2.2384345782022641E-2</v>
      </c>
      <c r="M177" s="2">
        <f t="shared" ca="1" si="13"/>
        <v>0.84905503410129712</v>
      </c>
      <c r="N177" s="3">
        <f ca="1">1-M177/MAX(M$2:M177)</f>
        <v>0.16315545920350039</v>
      </c>
    </row>
    <row r="178" spans="1:14" x14ac:dyDescent="0.15">
      <c r="A178" s="1">
        <v>38618</v>
      </c>
      <c r="B178" s="2">
        <v>916.15</v>
      </c>
      <c r="C178" s="3">
        <f t="shared" si="11"/>
        <v>-7.7117202985041988E-3</v>
      </c>
      <c r="D178" s="3">
        <f>1-B178/MAX(B$2:B178)</f>
        <v>0.12662777174016671</v>
      </c>
      <c r="E178" s="4">
        <f>E177*(计算结果!B$18-1)/(计算结果!B$18+1)+B178*2/(计算结果!B$18+1)</f>
        <v>945.70730753908288</v>
      </c>
      <c r="F178" s="4">
        <f>F177*(计算结果!B$18-1)/(计算结果!B$18+1)+E178*2/(计算结果!B$18+1)</f>
        <v>948.41395030807644</v>
      </c>
      <c r="G178" s="4">
        <f>G177*(计算结果!B$18-1)/(计算结果!B$18+1)+F178*2/(计算结果!B$18+1)</f>
        <v>941.37278314499997</v>
      </c>
      <c r="H178" s="3">
        <f t="shared" si="12"/>
        <v>0.13617937754759202</v>
      </c>
      <c r="I178" s="3">
        <f ca="1">IFERROR(AVERAGE(OFFSET(H178,0,0,-计算结果!B$19,1)),AVERAGE(OFFSET(H178,0,0,-ROW(),1)))</f>
        <v>0.17736131688425566</v>
      </c>
      <c r="J178" s="20" t="str">
        <f t="shared" ca="1" si="10"/>
        <v>卖</v>
      </c>
      <c r="K178" s="4" t="str">
        <f t="shared" ca="1" si="14"/>
        <v/>
      </c>
      <c r="L178" s="3">
        <f ca="1">IF(J177="买",B178/B177-1,0)-IF(K178=1,计算结果!B$17,0)</f>
        <v>0</v>
      </c>
      <c r="M178" s="2">
        <f t="shared" ca="1" si="13"/>
        <v>0.84905503410129712</v>
      </c>
      <c r="N178" s="3">
        <f ca="1">1-M178/MAX(M$2:M178)</f>
        <v>0.16315545920350039</v>
      </c>
    </row>
    <row r="179" spans="1:14" x14ac:dyDescent="0.15">
      <c r="A179" s="1">
        <v>38621</v>
      </c>
      <c r="B179" s="2">
        <v>918.48</v>
      </c>
      <c r="C179" s="3">
        <f t="shared" si="11"/>
        <v>2.5432516509305003E-3</v>
      </c>
      <c r="D179" s="3">
        <f>1-B179/MAX(B$2:B179)</f>
        <v>0.1244065663787679</v>
      </c>
      <c r="E179" s="4">
        <f>E178*(计算结果!B$18-1)/(计算结果!B$18+1)+B179*2/(计算结果!B$18+1)</f>
        <v>941.51849099460856</v>
      </c>
      <c r="F179" s="4">
        <f>F178*(计算结果!B$18-1)/(计算结果!B$18+1)+E179*2/(计算结果!B$18+1)</f>
        <v>947.35311041369675</v>
      </c>
      <c r="G179" s="4">
        <f>G178*(计算结果!B$18-1)/(计算结果!B$18+1)+F179*2/(计算结果!B$18+1)</f>
        <v>942.29283349403022</v>
      </c>
      <c r="H179" s="3">
        <f t="shared" si="12"/>
        <v>9.7734963821291237E-2</v>
      </c>
      <c r="I179" s="3">
        <f ca="1">IFERROR(AVERAGE(OFFSET(H179,0,0,-计算结果!B$19,1)),AVERAGE(OFFSET(H179,0,0,-ROW(),1)))</f>
        <v>0.17016991283219787</v>
      </c>
      <c r="J179" s="20" t="str">
        <f t="shared" ca="1" si="10"/>
        <v>卖</v>
      </c>
      <c r="K179" s="4" t="str">
        <f t="shared" ca="1" si="14"/>
        <v/>
      </c>
      <c r="L179" s="3">
        <f ca="1">IF(J178="买",B179/B178-1,0)-IF(K179=1,计算结果!B$17,0)</f>
        <v>0</v>
      </c>
      <c r="M179" s="2">
        <f t="shared" ca="1" si="13"/>
        <v>0.84905503410129712</v>
      </c>
      <c r="N179" s="3">
        <f ca="1">1-M179/MAX(M$2:M179)</f>
        <v>0.16315545920350039</v>
      </c>
    </row>
    <row r="180" spans="1:14" x14ac:dyDescent="0.15">
      <c r="A180" s="1">
        <v>38622</v>
      </c>
      <c r="B180" s="2">
        <v>904.21</v>
      </c>
      <c r="C180" s="3">
        <f t="shared" si="11"/>
        <v>-1.5536538629039254E-2</v>
      </c>
      <c r="D180" s="3">
        <f>1-B180/MAX(B$2:B180)</f>
        <v>0.13801025758355734</v>
      </c>
      <c r="E180" s="4">
        <f>E179*(计算结果!B$18-1)/(计算结果!B$18+1)+B180*2/(计算结果!B$18+1)</f>
        <v>935.77872314928413</v>
      </c>
      <c r="F180" s="4">
        <f>F179*(计算结果!B$18-1)/(计算结果!B$18+1)+E180*2/(计算结果!B$18+1)</f>
        <v>945.57243544994094</v>
      </c>
      <c r="G180" s="4">
        <f>G179*(计算结果!B$18-1)/(计算结果!B$18+1)+F180*2/(计算结果!B$18+1)</f>
        <v>942.79738764109345</v>
      </c>
      <c r="H180" s="3">
        <f t="shared" si="12"/>
        <v>5.3545366061242369E-2</v>
      </c>
      <c r="I180" s="3">
        <f ca="1">IFERROR(AVERAGE(OFFSET(H180,0,0,-计算结果!B$19,1)),AVERAGE(OFFSET(H180,0,0,-ROW(),1)))</f>
        <v>0.16235381181471706</v>
      </c>
      <c r="J180" s="20" t="str">
        <f t="shared" ca="1" si="10"/>
        <v>卖</v>
      </c>
      <c r="K180" s="4" t="str">
        <f t="shared" ca="1" si="14"/>
        <v/>
      </c>
      <c r="L180" s="3">
        <f ca="1">IF(J179="买",B180/B179-1,0)-IF(K180=1,计算结果!B$17,0)</f>
        <v>0</v>
      </c>
      <c r="M180" s="2">
        <f t="shared" ca="1" si="13"/>
        <v>0.84905503410129712</v>
      </c>
      <c r="N180" s="3">
        <f ca="1">1-M180/MAX(M$2:M180)</f>
        <v>0.16315545920350039</v>
      </c>
    </row>
    <row r="181" spans="1:14" x14ac:dyDescent="0.15">
      <c r="A181" s="1">
        <v>38623</v>
      </c>
      <c r="B181" s="2">
        <v>903.72</v>
      </c>
      <c r="C181" s="3">
        <f t="shared" si="11"/>
        <v>-5.4190951217081285E-4</v>
      </c>
      <c r="D181" s="3">
        <f>1-B181/MAX(B$2:B181)</f>
        <v>0.13847737802436655</v>
      </c>
      <c r="E181" s="4">
        <f>E180*(计算结果!B$18-1)/(计算结果!B$18+1)+B181*2/(计算结果!B$18+1)</f>
        <v>930.84661189554811</v>
      </c>
      <c r="F181" s="4">
        <f>F180*(计算结果!B$18-1)/(计算结果!B$18+1)+E181*2/(计算结果!B$18+1)</f>
        <v>943.30692413388056</v>
      </c>
      <c r="G181" s="4">
        <f>G180*(计算结果!B$18-1)/(计算结果!B$18+1)+F181*2/(计算结果!B$18+1)</f>
        <v>942.87577787075293</v>
      </c>
      <c r="H181" s="3">
        <f t="shared" si="12"/>
        <v>8.3146422218681269E-3</v>
      </c>
      <c r="I181" s="3">
        <f ca="1">IFERROR(AVERAGE(OFFSET(H181,0,0,-计算结果!B$19,1)),AVERAGE(OFFSET(H181,0,0,-ROW(),1)))</f>
        <v>0.15360232405059132</v>
      </c>
      <c r="J181" s="20" t="str">
        <f t="shared" ca="1" si="10"/>
        <v>卖</v>
      </c>
      <c r="K181" s="4" t="str">
        <f t="shared" ca="1" si="14"/>
        <v/>
      </c>
      <c r="L181" s="3">
        <f ca="1">IF(J180="买",B181/B180-1,0)-IF(K181=1,计算结果!B$17,0)</f>
        <v>0</v>
      </c>
      <c r="M181" s="2">
        <f t="shared" ca="1" si="13"/>
        <v>0.84905503410129712</v>
      </c>
      <c r="N181" s="3">
        <f ca="1">1-M181/MAX(M$2:M181)</f>
        <v>0.16315545920350039</v>
      </c>
    </row>
    <row r="182" spans="1:14" x14ac:dyDescent="0.15">
      <c r="A182" s="1">
        <v>38624</v>
      </c>
      <c r="B182" s="2">
        <v>915.97</v>
      </c>
      <c r="C182" s="3">
        <f t="shared" si="11"/>
        <v>1.3555083432921666E-2</v>
      </c>
      <c r="D182" s="3">
        <f>1-B182/MAX(B$2:B182)</f>
        <v>0.1267993670041373</v>
      </c>
      <c r="E182" s="4">
        <f>E181*(计算结果!B$18-1)/(计算结果!B$18+1)+B182*2/(计算结果!B$18+1)</f>
        <v>928.55790237315603</v>
      </c>
      <c r="F182" s="4">
        <f>F181*(计算结果!B$18-1)/(计算结果!B$18+1)+E182*2/(计算结果!B$18+1)</f>
        <v>941.03784386299992</v>
      </c>
      <c r="G182" s="4">
        <f>G181*(计算结果!B$18-1)/(计算结果!B$18+1)+F182*2/(计算结果!B$18+1)</f>
        <v>942.59301879263717</v>
      </c>
      <c r="H182" s="3">
        <f t="shared" si="12"/>
        <v>-2.9989006479124922E-2</v>
      </c>
      <c r="I182" s="3">
        <f ca="1">IFERROR(AVERAGE(OFFSET(H182,0,0,-计算结果!B$19,1)),AVERAGE(OFFSET(H182,0,0,-ROW(),1)))</f>
        <v>0.14372313578775589</v>
      </c>
      <c r="J182" s="20" t="str">
        <f t="shared" ca="1" si="10"/>
        <v>卖</v>
      </c>
      <c r="K182" s="4" t="str">
        <f t="shared" ca="1" si="14"/>
        <v/>
      </c>
      <c r="L182" s="3">
        <f ca="1">IF(J181="买",B182/B181-1,0)-IF(K182=1,计算结果!B$17,0)</f>
        <v>0</v>
      </c>
      <c r="M182" s="2">
        <f t="shared" ca="1" si="13"/>
        <v>0.84905503410129712</v>
      </c>
      <c r="N182" s="3">
        <f ca="1">1-M182/MAX(M$2:M182)</f>
        <v>0.16315545920350039</v>
      </c>
    </row>
    <row r="183" spans="1:14" x14ac:dyDescent="0.15">
      <c r="A183" s="1">
        <v>38625</v>
      </c>
      <c r="B183" s="2">
        <v>917.39</v>
      </c>
      <c r="C183" s="3">
        <f t="shared" si="11"/>
        <v>1.5502691136171087E-3</v>
      </c>
      <c r="D183" s="3">
        <f>1-B183/MAX(B$2:B183)</f>
        <v>0.1254456710328129</v>
      </c>
      <c r="E183" s="4">
        <f>E182*(计算结果!B$18-1)/(计算结果!B$18+1)+B183*2/(计算结果!B$18+1)</f>
        <v>926.83976354651668</v>
      </c>
      <c r="F183" s="4">
        <f>F182*(计算结果!B$18-1)/(计算结果!B$18+1)+E183*2/(计算结果!B$18+1)</f>
        <v>938.85352381431017</v>
      </c>
      <c r="G183" s="4">
        <f>G182*(计算结果!B$18-1)/(计算结果!B$18+1)+F183*2/(计算结果!B$18+1)</f>
        <v>942.01771187289455</v>
      </c>
      <c r="H183" s="3">
        <f t="shared" si="12"/>
        <v>-6.1034498269414685E-2</v>
      </c>
      <c r="I183" s="3">
        <f ca="1">IFERROR(AVERAGE(OFFSET(H183,0,0,-计算结果!B$19,1)),AVERAGE(OFFSET(H183,0,0,-ROW(),1)))</f>
        <v>0.13266953986505581</v>
      </c>
      <c r="J183" s="20" t="str">
        <f t="shared" ca="1" si="10"/>
        <v>卖</v>
      </c>
      <c r="K183" s="4" t="str">
        <f t="shared" ca="1" si="14"/>
        <v/>
      </c>
      <c r="L183" s="3">
        <f ca="1">IF(J182="买",B183/B182-1,0)-IF(K183=1,计算结果!B$17,0)</f>
        <v>0</v>
      </c>
      <c r="M183" s="2">
        <f t="shared" ca="1" si="13"/>
        <v>0.84905503410129712</v>
      </c>
      <c r="N183" s="3">
        <f ca="1">1-M183/MAX(M$2:M183)</f>
        <v>0.16315545920350039</v>
      </c>
    </row>
    <row r="184" spans="1:14" x14ac:dyDescent="0.15">
      <c r="A184" s="1">
        <v>38635</v>
      </c>
      <c r="B184" s="2">
        <v>907.32</v>
      </c>
      <c r="C184" s="3">
        <f t="shared" si="11"/>
        <v>-1.097679285799924E-2</v>
      </c>
      <c r="D184" s="3">
        <f>1-B184/MAX(B$2:B184)</f>
        <v>0.13504547274495216</v>
      </c>
      <c r="E184" s="4">
        <f>E183*(计算结果!B$18-1)/(计算结果!B$18+1)+B184*2/(计算结果!B$18+1)</f>
        <v>923.8367230008987</v>
      </c>
      <c r="F184" s="4">
        <f>F183*(计算结果!B$18-1)/(计算结果!B$18+1)+E184*2/(计算结果!B$18+1)</f>
        <v>936.54324676609303</v>
      </c>
      <c r="G184" s="4">
        <f>G183*(计算结果!B$18-1)/(计算结果!B$18+1)+F184*2/(计算结果!B$18+1)</f>
        <v>941.17548647184822</v>
      </c>
      <c r="H184" s="3">
        <f t="shared" si="12"/>
        <v>-8.9406535612992319E-2</v>
      </c>
      <c r="I184" s="3">
        <f ca="1">IFERROR(AVERAGE(OFFSET(H184,0,0,-计算结果!B$19,1)),AVERAGE(OFFSET(H184,0,0,-ROW(),1)))</f>
        <v>0.12023776770887691</v>
      </c>
      <c r="J184" s="20" t="str">
        <f t="shared" ca="1" si="10"/>
        <v>卖</v>
      </c>
      <c r="K184" s="4" t="str">
        <f t="shared" ca="1" si="14"/>
        <v/>
      </c>
      <c r="L184" s="3">
        <f ca="1">IF(J183="买",B184/B183-1,0)-IF(K184=1,计算结果!B$17,0)</f>
        <v>0</v>
      </c>
      <c r="M184" s="2">
        <f t="shared" ca="1" si="13"/>
        <v>0.84905503410129712</v>
      </c>
      <c r="N184" s="3">
        <f ca="1">1-M184/MAX(M$2:M184)</f>
        <v>0.16315545920350039</v>
      </c>
    </row>
    <row r="185" spans="1:14" x14ac:dyDescent="0.15">
      <c r="A185" s="1">
        <v>38636</v>
      </c>
      <c r="B185" s="2">
        <v>919.72</v>
      </c>
      <c r="C185" s="3">
        <f t="shared" si="11"/>
        <v>1.3666622580787324E-2</v>
      </c>
      <c r="D185" s="3">
        <f>1-B185/MAX(B$2:B185)</f>
        <v>0.1232244656714141</v>
      </c>
      <c r="E185" s="4">
        <f>E184*(计算结果!B$18-1)/(计算结果!B$18+1)+B185*2/(计算结果!B$18+1)</f>
        <v>923.20338100076049</v>
      </c>
      <c r="F185" s="4">
        <f>F184*(计算结果!B$18-1)/(计算结果!B$18+1)+E185*2/(计算结果!B$18+1)</f>
        <v>934.49095972527266</v>
      </c>
      <c r="G185" s="4">
        <f>G184*(计算结果!B$18-1)/(计算结果!B$18+1)+F185*2/(计算结果!B$18+1)</f>
        <v>940.14709774160588</v>
      </c>
      <c r="H185" s="3">
        <f t="shared" si="12"/>
        <v>-0.10926641683979955</v>
      </c>
      <c r="I185" s="3">
        <f ca="1">IFERROR(AVERAGE(OFFSET(H185,0,0,-计算结果!B$19,1)),AVERAGE(OFFSET(H185,0,0,-ROW(),1)))</f>
        <v>0.10699665200251954</v>
      </c>
      <c r="J185" s="20" t="str">
        <f t="shared" ca="1" si="10"/>
        <v>卖</v>
      </c>
      <c r="K185" s="4" t="str">
        <f t="shared" ca="1" si="14"/>
        <v/>
      </c>
      <c r="L185" s="3">
        <f ca="1">IF(J184="买",B185/B184-1,0)-IF(K185=1,计算结果!B$17,0)</f>
        <v>0</v>
      </c>
      <c r="M185" s="2">
        <f t="shared" ca="1" si="13"/>
        <v>0.84905503410129712</v>
      </c>
      <c r="N185" s="3">
        <f ca="1">1-M185/MAX(M$2:M185)</f>
        <v>0.16315545920350039</v>
      </c>
    </row>
    <row r="186" spans="1:14" x14ac:dyDescent="0.15">
      <c r="A186" s="1">
        <v>38637</v>
      </c>
      <c r="B186" s="2">
        <v>923.48</v>
      </c>
      <c r="C186" s="3">
        <f t="shared" si="11"/>
        <v>4.0882007567519807E-3</v>
      </c>
      <c r="D186" s="3">
        <f>1-B186/MAX(B$2:B186)</f>
        <v>0.11964003126847034</v>
      </c>
      <c r="E186" s="4">
        <f>E185*(计算结果!B$18-1)/(计算结果!B$18+1)+B186*2/(计算结果!B$18+1)</f>
        <v>923.24593776987433</v>
      </c>
      <c r="F186" s="4">
        <f>F185*(计算结果!B$18-1)/(计算结果!B$18+1)+E186*2/(计算结果!B$18+1)</f>
        <v>932.76095634751903</v>
      </c>
      <c r="G186" s="4">
        <f>G185*(计算结果!B$18-1)/(计算结果!B$18+1)+F186*2/(计算结果!B$18+1)</f>
        <v>939.01076829636168</v>
      </c>
      <c r="H186" s="3">
        <f t="shared" si="12"/>
        <v>-0.12086719705606264</v>
      </c>
      <c r="I186" s="3">
        <f ca="1">IFERROR(AVERAGE(OFFSET(H186,0,0,-计算结果!B$19,1)),AVERAGE(OFFSET(H186,0,0,-ROW(),1)))</f>
        <v>9.3142928080054185E-2</v>
      </c>
      <c r="J186" s="20" t="str">
        <f t="shared" ca="1" si="10"/>
        <v>卖</v>
      </c>
      <c r="K186" s="4" t="str">
        <f t="shared" ca="1" si="14"/>
        <v/>
      </c>
      <c r="L186" s="3">
        <f ca="1">IF(J185="买",B186/B185-1,0)-IF(K186=1,计算结果!B$17,0)</f>
        <v>0</v>
      </c>
      <c r="M186" s="2">
        <f t="shared" ca="1" si="13"/>
        <v>0.84905503410129712</v>
      </c>
      <c r="N186" s="3">
        <f ca="1">1-M186/MAX(M$2:M186)</f>
        <v>0.16315545920350039</v>
      </c>
    </row>
    <row r="187" spans="1:14" x14ac:dyDescent="0.15">
      <c r="A187" s="1">
        <v>38638</v>
      </c>
      <c r="B187" s="2">
        <v>916.5</v>
      </c>
      <c r="C187" s="3">
        <f t="shared" si="11"/>
        <v>-7.5583661801014168E-3</v>
      </c>
      <c r="D187" s="3">
        <f>1-B187/MAX(B$2:B187)</f>
        <v>0.12629411428244586</v>
      </c>
      <c r="E187" s="4">
        <f>E186*(计算结果!B$18-1)/(计算结果!B$18+1)+B187*2/(计算结果!B$18+1)</f>
        <v>922.20810118989368</v>
      </c>
      <c r="F187" s="4">
        <f>F186*(计算结果!B$18-1)/(计算结果!B$18+1)+E187*2/(计算结果!B$18+1)</f>
        <v>931.1374401694228</v>
      </c>
      <c r="G187" s="4">
        <f>G186*(计算结果!B$18-1)/(计算结果!B$18+1)+F187*2/(计算结果!B$18+1)</f>
        <v>937.7994870460634</v>
      </c>
      <c r="H187" s="3">
        <f t="shared" si="12"/>
        <v>-0.12899545896538403</v>
      </c>
      <c r="I187" s="3">
        <f ca="1">IFERROR(AVERAGE(OFFSET(H187,0,0,-计算结果!B$19,1)),AVERAGE(OFFSET(H187,0,0,-ROW(),1)))</f>
        <v>7.8701573155161755E-2</v>
      </c>
      <c r="J187" s="20" t="str">
        <f t="shared" ca="1" si="10"/>
        <v>卖</v>
      </c>
      <c r="K187" s="4" t="str">
        <f t="shared" ca="1" si="14"/>
        <v/>
      </c>
      <c r="L187" s="3">
        <f ca="1">IF(J186="买",B187/B186-1,0)-IF(K187=1,计算结果!B$17,0)</f>
        <v>0</v>
      </c>
      <c r="M187" s="2">
        <f t="shared" ca="1" si="13"/>
        <v>0.84905503410129712</v>
      </c>
      <c r="N187" s="3">
        <f ca="1">1-M187/MAX(M$2:M187)</f>
        <v>0.16315545920350039</v>
      </c>
    </row>
    <row r="188" spans="1:14" x14ac:dyDescent="0.15">
      <c r="A188" s="1">
        <v>38639</v>
      </c>
      <c r="B188" s="2">
        <v>904.83</v>
      </c>
      <c r="C188" s="3">
        <f t="shared" si="11"/>
        <v>-1.2733224222585826E-2</v>
      </c>
      <c r="D188" s="3">
        <f>1-B188/MAX(B$2:B188)</f>
        <v>0.13741920722988044</v>
      </c>
      <c r="E188" s="4">
        <f>E187*(计算结果!B$18-1)/(计算结果!B$18+1)+B188*2/(计算结果!B$18+1)</f>
        <v>919.53454716067938</v>
      </c>
      <c r="F188" s="4">
        <f>F187*(计算结果!B$18-1)/(计算结果!B$18+1)+E188*2/(计算结果!B$18+1)</f>
        <v>929.35237970653918</v>
      </c>
      <c r="G188" s="4">
        <f>G187*(计算结果!B$18-1)/(计算结果!B$18+1)+F188*2/(计算结果!B$18+1)</f>
        <v>936.49993207075192</v>
      </c>
      <c r="H188" s="3">
        <f t="shared" si="12"/>
        <v>-0.13857492921060297</v>
      </c>
      <c r="I188" s="3">
        <f ca="1">IFERROR(AVERAGE(OFFSET(H188,0,0,-计算结果!B$19,1)),AVERAGE(OFFSET(H188,0,0,-ROW(),1)))</f>
        <v>6.3674722188823557E-2</v>
      </c>
      <c r="J188" s="20" t="str">
        <f t="shared" ca="1" si="10"/>
        <v>卖</v>
      </c>
      <c r="K188" s="4" t="str">
        <f t="shared" ca="1" si="14"/>
        <v/>
      </c>
      <c r="L188" s="3">
        <f ca="1">IF(J187="买",B188/B187-1,0)-IF(K188=1,计算结果!B$17,0)</f>
        <v>0</v>
      </c>
      <c r="M188" s="2">
        <f t="shared" ca="1" si="13"/>
        <v>0.84905503410129712</v>
      </c>
      <c r="N188" s="3">
        <f ca="1">1-M188/MAX(M$2:M188)</f>
        <v>0.16315545920350039</v>
      </c>
    </row>
    <row r="189" spans="1:14" x14ac:dyDescent="0.15">
      <c r="A189" s="1">
        <v>38642</v>
      </c>
      <c r="B189" s="2">
        <v>897.62</v>
      </c>
      <c r="C189" s="3">
        <f t="shared" si="11"/>
        <v>-7.9683476454140978E-3</v>
      </c>
      <c r="D189" s="3">
        <f>1-B189/MAX(B$2:B189)</f>
        <v>0.14429255085892967</v>
      </c>
      <c r="E189" s="4">
        <f>E188*(计算结果!B$18-1)/(计算结果!B$18+1)+B189*2/(计算结果!B$18+1)</f>
        <v>916.16307836672877</v>
      </c>
      <c r="F189" s="4">
        <f>F188*(计算结果!B$18-1)/(计算结果!B$18+1)+E189*2/(计算结果!B$18+1)</f>
        <v>927.32325642349156</v>
      </c>
      <c r="G189" s="4">
        <f>G188*(计算结果!B$18-1)/(计算结果!B$18+1)+F189*2/(计算结果!B$18+1)</f>
        <v>935.08813581732727</v>
      </c>
      <c r="H189" s="3">
        <f t="shared" si="12"/>
        <v>-0.15075241386328198</v>
      </c>
      <c r="I189" s="3">
        <f ca="1">IFERROR(AVERAGE(OFFSET(H189,0,0,-计算结果!B$19,1)),AVERAGE(OFFSET(H189,0,0,-ROW(),1)))</f>
        <v>4.8006021201453516E-2</v>
      </c>
      <c r="J189" s="20" t="str">
        <f t="shared" ca="1" si="10"/>
        <v>卖</v>
      </c>
      <c r="K189" s="4" t="str">
        <f t="shared" ca="1" si="14"/>
        <v/>
      </c>
      <c r="L189" s="3">
        <f ca="1">IF(J188="买",B189/B188-1,0)-IF(K189=1,计算结果!B$17,0)</f>
        <v>0</v>
      </c>
      <c r="M189" s="2">
        <f t="shared" ca="1" si="13"/>
        <v>0.84905503410129712</v>
      </c>
      <c r="N189" s="3">
        <f ca="1">1-M189/MAX(M$2:M189)</f>
        <v>0.16315545920350039</v>
      </c>
    </row>
    <row r="190" spans="1:14" x14ac:dyDescent="0.15">
      <c r="A190" s="1">
        <v>38643</v>
      </c>
      <c r="B190" s="2">
        <v>902.37</v>
      </c>
      <c r="C190" s="3">
        <f t="shared" si="11"/>
        <v>5.2917715737170745E-3</v>
      </c>
      <c r="D190" s="3">
        <f>1-B190/MAX(B$2:B190)</f>
        <v>0.13976434250414693</v>
      </c>
      <c r="E190" s="4">
        <f>E189*(计算结果!B$18-1)/(计算结果!B$18+1)+B190*2/(计算结果!B$18+1)</f>
        <v>914.04106631030902</v>
      </c>
      <c r="F190" s="4">
        <f>F189*(计算结果!B$18-1)/(计算结果!B$18+1)+E190*2/(计算结果!B$18+1)</f>
        <v>925.27984255992499</v>
      </c>
      <c r="G190" s="4">
        <f>G189*(计算结果!B$18-1)/(计算结果!B$18+1)+F190*2/(计算结果!B$18+1)</f>
        <v>933.57916762388072</v>
      </c>
      <c r="H190" s="3">
        <f t="shared" si="12"/>
        <v>-0.16137176118993463</v>
      </c>
      <c r="I190" s="3">
        <f ca="1">IFERROR(AVERAGE(OFFSET(H190,0,0,-计算结果!B$19,1)),AVERAGE(OFFSET(H190,0,0,-ROW(),1)))</f>
        <v>3.1569887810781926E-2</v>
      </c>
      <c r="J190" s="20" t="str">
        <f t="shared" ca="1" si="10"/>
        <v>卖</v>
      </c>
      <c r="K190" s="4" t="str">
        <f t="shared" ca="1" si="14"/>
        <v/>
      </c>
      <c r="L190" s="3">
        <f ca="1">IF(J189="买",B190/B189-1,0)-IF(K190=1,计算结果!B$17,0)</f>
        <v>0</v>
      </c>
      <c r="M190" s="2">
        <f t="shared" ca="1" si="13"/>
        <v>0.84905503410129712</v>
      </c>
      <c r="N190" s="3">
        <f ca="1">1-M190/MAX(M$2:M190)</f>
        <v>0.16315545920350039</v>
      </c>
    </row>
    <row r="191" spans="1:14" x14ac:dyDescent="0.15">
      <c r="A191" s="1">
        <v>38644</v>
      </c>
      <c r="B191" s="2">
        <v>898.74</v>
      </c>
      <c r="C191" s="3">
        <f t="shared" si="11"/>
        <v>-4.0227401176901045E-3</v>
      </c>
      <c r="D191" s="3">
        <f>1-B191/MAX(B$2:B191)</f>
        <v>0.143224846994223</v>
      </c>
      <c r="E191" s="4">
        <f>E190*(计算结果!B$18-1)/(计算结果!B$18+1)+B191*2/(计算结果!B$18+1)</f>
        <v>911.68705610872291</v>
      </c>
      <c r="F191" s="4">
        <f>F190*(计算结果!B$18-1)/(计算结果!B$18+1)+E191*2/(计算结果!B$18+1)</f>
        <v>923.18864464435546</v>
      </c>
      <c r="G191" s="4">
        <f>G190*(计算结果!B$18-1)/(计算结果!B$18+1)+F191*2/(计算结果!B$18+1)</f>
        <v>931.98062562703058</v>
      </c>
      <c r="H191" s="3">
        <f t="shared" si="12"/>
        <v>-0.17122725659342938</v>
      </c>
      <c r="I191" s="3">
        <f ca="1">IFERROR(AVERAGE(OFFSET(H191,0,0,-计算结果!B$19,1)),AVERAGE(OFFSET(H191,0,0,-ROW(),1)))</f>
        <v>1.4202834981311479E-2</v>
      </c>
      <c r="J191" s="20" t="str">
        <f t="shared" ca="1" si="10"/>
        <v>卖</v>
      </c>
      <c r="K191" s="4" t="str">
        <f t="shared" ca="1" si="14"/>
        <v/>
      </c>
      <c r="L191" s="3">
        <f ca="1">IF(J190="买",B191/B190-1,0)-IF(K191=1,计算结果!B$17,0)</f>
        <v>0</v>
      </c>
      <c r="M191" s="2">
        <f t="shared" ca="1" si="13"/>
        <v>0.84905503410129712</v>
      </c>
      <c r="N191" s="3">
        <f ca="1">1-M191/MAX(M$2:M191)</f>
        <v>0.16315545920350039</v>
      </c>
    </row>
    <row r="192" spans="1:14" x14ac:dyDescent="0.15">
      <c r="A192" s="1">
        <v>38645</v>
      </c>
      <c r="B192" s="2">
        <v>899.91</v>
      </c>
      <c r="C192" s="3">
        <f t="shared" si="11"/>
        <v>1.3018225515721848E-3</v>
      </c>
      <c r="D192" s="3">
        <f>1-B192/MAX(B$2:B192)</f>
        <v>0.14210947777841332</v>
      </c>
      <c r="E192" s="4">
        <f>E191*(计算结果!B$18-1)/(计算结果!B$18+1)+B192*2/(计算结果!B$18+1)</f>
        <v>909.87520132276563</v>
      </c>
      <c r="F192" s="4">
        <f>F191*(计算结果!B$18-1)/(计算结果!B$18+1)+E192*2/(计算结果!B$18+1)</f>
        <v>921.14042259488019</v>
      </c>
      <c r="G192" s="4">
        <f>G191*(计算结果!B$18-1)/(计算结果!B$18+1)+F192*2/(计算结果!B$18+1)</f>
        <v>930.31290208362282</v>
      </c>
      <c r="H192" s="3">
        <f t="shared" si="12"/>
        <v>-0.17894401423696188</v>
      </c>
      <c r="I192" s="3">
        <f ca="1">IFERROR(AVERAGE(OFFSET(H192,0,0,-计算结果!B$19,1)),AVERAGE(OFFSET(H192,0,0,-ROW(),1)))</f>
        <v>-4.0362688043105764E-3</v>
      </c>
      <c r="J192" s="20" t="str">
        <f t="shared" ca="1" si="10"/>
        <v>卖</v>
      </c>
      <c r="K192" s="4" t="str">
        <f t="shared" ca="1" si="14"/>
        <v/>
      </c>
      <c r="L192" s="3">
        <f ca="1">IF(J191="买",B192/B191-1,0)-IF(K192=1,计算结果!B$17,0)</f>
        <v>0</v>
      </c>
      <c r="M192" s="2">
        <f t="shared" ca="1" si="13"/>
        <v>0.84905503410129712</v>
      </c>
      <c r="N192" s="3">
        <f ca="1">1-M192/MAX(M$2:M192)</f>
        <v>0.16315545920350039</v>
      </c>
    </row>
    <row r="193" spans="1:14" x14ac:dyDescent="0.15">
      <c r="A193" s="1">
        <v>38646</v>
      </c>
      <c r="B193" s="2">
        <v>904.41</v>
      </c>
      <c r="C193" s="3">
        <f t="shared" si="11"/>
        <v>5.0005000500050745E-3</v>
      </c>
      <c r="D193" s="3">
        <f>1-B193/MAX(B$2:B193)</f>
        <v>0.13781959617914552</v>
      </c>
      <c r="E193" s="4">
        <f>E192*(计算结果!B$18-1)/(计算结果!B$18+1)+B193*2/(计算结果!B$18+1)</f>
        <v>909.03440111926329</v>
      </c>
      <c r="F193" s="4">
        <f>F192*(计算结果!B$18-1)/(计算结果!B$18+1)+E193*2/(计算结果!B$18+1)</f>
        <v>919.2779577524775</v>
      </c>
      <c r="G193" s="4">
        <f>G192*(计算结果!B$18-1)/(计算结果!B$18+1)+F193*2/(计算结果!B$18+1)</f>
        <v>928.61521834036967</v>
      </c>
      <c r="H193" s="3">
        <f t="shared" si="12"/>
        <v>-0.18248524119689696</v>
      </c>
      <c r="I193" s="3">
        <f ca="1">IFERROR(AVERAGE(OFFSET(H193,0,0,-计算结果!B$19,1)),AVERAGE(OFFSET(H193,0,0,-ROW(),1)))</f>
        <v>-2.2859474815162026E-2</v>
      </c>
      <c r="J193" s="20" t="str">
        <f t="shared" ca="1" si="10"/>
        <v>卖</v>
      </c>
      <c r="K193" s="4" t="str">
        <f t="shared" ca="1" si="14"/>
        <v/>
      </c>
      <c r="L193" s="3">
        <f ca="1">IF(J192="买",B193/B192-1,0)-IF(K193=1,计算结果!B$17,0)</f>
        <v>0</v>
      </c>
      <c r="M193" s="2">
        <f t="shared" ca="1" si="13"/>
        <v>0.84905503410129712</v>
      </c>
      <c r="N193" s="3">
        <f ca="1">1-M193/MAX(M$2:M193)</f>
        <v>0.16315545920350039</v>
      </c>
    </row>
    <row r="194" spans="1:14" x14ac:dyDescent="0.15">
      <c r="A194" s="1">
        <v>38649</v>
      </c>
      <c r="B194" s="2">
        <v>906.65</v>
      </c>
      <c r="C194" s="3">
        <f t="shared" si="11"/>
        <v>2.4767528001681249E-3</v>
      </c>
      <c r="D194" s="3">
        <f>1-B194/MAX(B$2:B194)</f>
        <v>0.13568418844973218</v>
      </c>
      <c r="E194" s="4">
        <f>E193*(计算结果!B$18-1)/(计算结果!B$18+1)+B194*2/(计算结果!B$18+1)</f>
        <v>908.66757017783823</v>
      </c>
      <c r="F194" s="4">
        <f>F193*(计算结果!B$18-1)/(计算结果!B$18+1)+E194*2/(计算结果!B$18+1)</f>
        <v>917.64559043330223</v>
      </c>
      <c r="G194" s="4">
        <f>G193*(计算结果!B$18-1)/(计算结果!B$18+1)+F194*2/(计算结果!B$18+1)</f>
        <v>926.92758327774391</v>
      </c>
      <c r="H194" s="3">
        <f t="shared" si="12"/>
        <v>-0.18173674405658752</v>
      </c>
      <c r="I194" s="3">
        <f ca="1">IFERROR(AVERAGE(OFFSET(H194,0,0,-计算结果!B$19,1)),AVERAGE(OFFSET(H194,0,0,-ROW(),1)))</f>
        <v>-4.2012688280385124E-2</v>
      </c>
      <c r="J194" s="20" t="str">
        <f t="shared" ca="1" si="10"/>
        <v>卖</v>
      </c>
      <c r="K194" s="4" t="str">
        <f t="shared" ca="1" si="14"/>
        <v/>
      </c>
      <c r="L194" s="3">
        <f ca="1">IF(J193="买",B194/B193-1,0)-IF(K194=1,计算结果!B$17,0)</f>
        <v>0</v>
      </c>
      <c r="M194" s="2">
        <f t="shared" ca="1" si="13"/>
        <v>0.84905503410129712</v>
      </c>
      <c r="N194" s="3">
        <f ca="1">1-M194/MAX(M$2:M194)</f>
        <v>0.16315545920350039</v>
      </c>
    </row>
    <row r="195" spans="1:14" x14ac:dyDescent="0.15">
      <c r="A195" s="1">
        <v>38650</v>
      </c>
      <c r="B195" s="2">
        <v>894.27</v>
      </c>
      <c r="C195" s="3">
        <f t="shared" si="11"/>
        <v>-1.3654662769536197E-2</v>
      </c>
      <c r="D195" s="3">
        <f>1-B195/MAX(B$2:B195)</f>
        <v>0.14748612938282901</v>
      </c>
      <c r="E195" s="4">
        <f>E194*(计算结果!B$18-1)/(计算结果!B$18+1)+B195*2/(计算结果!B$18+1)</f>
        <v>906.45255938124774</v>
      </c>
      <c r="F195" s="4">
        <f>F194*(计算结果!B$18-1)/(计算结果!B$18+1)+E195*2/(计算结果!B$18+1)</f>
        <v>915.92358565606298</v>
      </c>
      <c r="G195" s="4">
        <f>G194*(计算结果!B$18-1)/(计算结果!B$18+1)+F195*2/(计算结果!B$18+1)</f>
        <v>925.23466056671612</v>
      </c>
      <c r="H195" s="3">
        <f t="shared" si="12"/>
        <v>-0.18263807675691152</v>
      </c>
      <c r="I195" s="3">
        <f ca="1">IFERROR(AVERAGE(OFFSET(H195,0,0,-计算结果!B$19,1)),AVERAGE(OFFSET(H195,0,0,-ROW(),1)))</f>
        <v>-6.1312935340442E-2</v>
      </c>
      <c r="J195" s="20" t="str">
        <f t="shared" ref="J195:J258" ca="1" si="15">IF(H195&gt;I195,"买","卖")</f>
        <v>卖</v>
      </c>
      <c r="K195" s="4" t="str">
        <f t="shared" ca="1" si="14"/>
        <v/>
      </c>
      <c r="L195" s="3">
        <f ca="1">IF(J194="买",B195/B194-1,0)-IF(K195=1,计算结果!B$17,0)</f>
        <v>0</v>
      </c>
      <c r="M195" s="2">
        <f t="shared" ca="1" si="13"/>
        <v>0.84905503410129712</v>
      </c>
      <c r="N195" s="3">
        <f ca="1">1-M195/MAX(M$2:M195)</f>
        <v>0.16315545920350039</v>
      </c>
    </row>
    <row r="196" spans="1:14" x14ac:dyDescent="0.15">
      <c r="A196" s="1">
        <v>38651</v>
      </c>
      <c r="B196" s="2">
        <v>875.82</v>
      </c>
      <c r="C196" s="3">
        <f t="shared" ref="C196:C259" si="16">B196/B195-1</f>
        <v>-2.0631352947096393E-2</v>
      </c>
      <c r="D196" s="3">
        <f>1-B196/MAX(B$2:B196)</f>
        <v>0.16507464393982718</v>
      </c>
      <c r="E196" s="4">
        <f>E195*(计算结果!B$18-1)/(计算结果!B$18+1)+B196*2/(计算结果!B$18+1)</f>
        <v>901.73985793797897</v>
      </c>
      <c r="F196" s="4">
        <f>F195*(计算结果!B$18-1)/(计算结果!B$18+1)+E196*2/(计算结果!B$18+1)</f>
        <v>913.74147369943466</v>
      </c>
      <c r="G196" s="4">
        <f>G195*(计算结果!B$18-1)/(计算结果!B$18+1)+F196*2/(计算结果!B$18+1)</f>
        <v>923.46647797174978</v>
      </c>
      <c r="H196" s="3">
        <f t="shared" ref="H196:H259" si="17">(G196-G195)/G195*100</f>
        <v>-0.19110639390479631</v>
      </c>
      <c r="I196" s="3">
        <f ca="1">IFERROR(AVERAGE(OFFSET(H196,0,0,-计算结果!B$19,1)),AVERAGE(OFFSET(H196,0,0,-ROW(),1)))</f>
        <v>-8.05936756958371E-2</v>
      </c>
      <c r="J196" s="20" t="str">
        <f t="shared" ca="1" si="15"/>
        <v>卖</v>
      </c>
      <c r="K196" s="4" t="str">
        <f t="shared" ca="1" si="14"/>
        <v/>
      </c>
      <c r="L196" s="3">
        <f ca="1">IF(J195="买",B196/B195-1,0)-IF(K196=1,计算结果!B$17,0)</f>
        <v>0</v>
      </c>
      <c r="M196" s="2">
        <f t="shared" ref="M196:M259" ca="1" si="18">IFERROR(M195*(1+L196),M195)</f>
        <v>0.84905503410129712</v>
      </c>
      <c r="N196" s="3">
        <f ca="1">1-M196/MAX(M$2:M196)</f>
        <v>0.16315545920350039</v>
      </c>
    </row>
    <row r="197" spans="1:14" x14ac:dyDescent="0.15">
      <c r="A197" s="1">
        <v>38652</v>
      </c>
      <c r="B197" s="2">
        <v>875.85</v>
      </c>
      <c r="C197" s="3">
        <f t="shared" si="16"/>
        <v>3.4253613756307644E-5</v>
      </c>
      <c r="D197" s="3">
        <f>1-B197/MAX(B$2:B197)</f>
        <v>0.16504604472916551</v>
      </c>
      <c r="E197" s="4">
        <f>E196*(计算结果!B$18-1)/(计算结果!B$18+1)+B197*2/(计算结果!B$18+1)</f>
        <v>897.75680287059754</v>
      </c>
      <c r="F197" s="4">
        <f>F196*(计算结果!B$18-1)/(计算结果!B$18+1)+E197*2/(计算结果!B$18+1)</f>
        <v>911.28229357192129</v>
      </c>
      <c r="G197" s="4">
        <f>G196*(计算结果!B$18-1)/(计算结果!B$18+1)+F197*2/(计算结果!B$18+1)</f>
        <v>921.59198806408381</v>
      </c>
      <c r="H197" s="3">
        <f t="shared" si="17"/>
        <v>-0.20298407710293934</v>
      </c>
      <c r="I197" s="3">
        <f ca="1">IFERROR(AVERAGE(OFFSET(H197,0,0,-计算结果!B$19,1)),AVERAGE(OFFSET(H197,0,0,-ROW(),1)))</f>
        <v>-9.9280283584156345E-2</v>
      </c>
      <c r="J197" s="20" t="str">
        <f t="shared" ca="1" si="15"/>
        <v>卖</v>
      </c>
      <c r="K197" s="4" t="str">
        <f t="shared" ref="K197:K260" ca="1" si="19">IF(J196&lt;&gt;J197,1,"")</f>
        <v/>
      </c>
      <c r="L197" s="3">
        <f ca="1">IF(J196="买",B197/B196-1,0)-IF(K197=1,计算结果!B$17,0)</f>
        <v>0</v>
      </c>
      <c r="M197" s="2">
        <f t="shared" ca="1" si="18"/>
        <v>0.84905503410129712</v>
      </c>
      <c r="N197" s="3">
        <f ca="1">1-M197/MAX(M$2:M197)</f>
        <v>0.16315545920350039</v>
      </c>
    </row>
    <row r="198" spans="1:14" x14ac:dyDescent="0.15">
      <c r="A198" s="1">
        <v>38653</v>
      </c>
      <c r="B198" s="2">
        <v>867.73</v>
      </c>
      <c r="C198" s="3">
        <f t="shared" si="16"/>
        <v>-9.2709938916480938E-3</v>
      </c>
      <c r="D198" s="3">
        <f>1-B198/MAX(B$2:B198)</f>
        <v>0.17278689774828881</v>
      </c>
      <c r="E198" s="4">
        <f>E197*(计算结果!B$18-1)/(计算结果!B$18+1)+B198*2/(计算结果!B$18+1)</f>
        <v>893.13729473665933</v>
      </c>
      <c r="F198" s="4">
        <f>F197*(计算结果!B$18-1)/(计算结果!B$18+1)+E198*2/(计算结果!B$18+1)</f>
        <v>908.49075528957326</v>
      </c>
      <c r="G198" s="4">
        <f>G197*(计算结果!B$18-1)/(计算结果!B$18+1)+F198*2/(计算结果!B$18+1)</f>
        <v>919.57641379108213</v>
      </c>
      <c r="H198" s="3">
        <f t="shared" si="17"/>
        <v>-0.21870570698380687</v>
      </c>
      <c r="I198" s="3">
        <f ca="1">IFERROR(AVERAGE(OFFSET(H198,0,0,-计算结果!B$19,1)),AVERAGE(OFFSET(H198,0,0,-ROW(),1)))</f>
        <v>-0.1170245378107263</v>
      </c>
      <c r="J198" s="20" t="str">
        <f t="shared" ca="1" si="15"/>
        <v>卖</v>
      </c>
      <c r="K198" s="4" t="str">
        <f t="shared" ca="1" si="19"/>
        <v/>
      </c>
      <c r="L198" s="3">
        <f ca="1">IF(J197="买",B198/B197-1,0)-IF(K198=1,计算结果!B$17,0)</f>
        <v>0</v>
      </c>
      <c r="M198" s="2">
        <f t="shared" ca="1" si="18"/>
        <v>0.84905503410129712</v>
      </c>
      <c r="N198" s="3">
        <f ca="1">1-M198/MAX(M$2:M198)</f>
        <v>0.16315545920350039</v>
      </c>
    </row>
    <row r="199" spans="1:14" x14ac:dyDescent="0.15">
      <c r="A199" s="1">
        <v>38656</v>
      </c>
      <c r="B199" s="2">
        <v>876.28</v>
      </c>
      <c r="C199" s="3">
        <f t="shared" si="16"/>
        <v>9.8532953798993184E-3</v>
      </c>
      <c r="D199" s="3">
        <f>1-B199/MAX(B$2:B199)</f>
        <v>0.16463612270967987</v>
      </c>
      <c r="E199" s="4">
        <f>E198*(计算结果!B$18-1)/(计算结果!B$18+1)+B199*2/(计算结果!B$18+1)</f>
        <v>890.54386477717344</v>
      </c>
      <c r="F199" s="4">
        <f>F198*(计算结果!B$18-1)/(计算结果!B$18+1)+E199*2/(计算结果!B$18+1)</f>
        <v>905.72969521074253</v>
      </c>
      <c r="G199" s="4">
        <f>G198*(计算结果!B$18-1)/(计算结果!B$18+1)+F199*2/(计算结果!B$18+1)</f>
        <v>917.44614939410678</v>
      </c>
      <c r="H199" s="3">
        <f t="shared" si="17"/>
        <v>-0.23165713746321923</v>
      </c>
      <c r="I199" s="3">
        <f ca="1">IFERROR(AVERAGE(OFFSET(H199,0,0,-计算结果!B$19,1)),AVERAGE(OFFSET(H199,0,0,-ROW(),1)))</f>
        <v>-0.13349414287495182</v>
      </c>
      <c r="J199" s="20" t="str">
        <f t="shared" ca="1" si="15"/>
        <v>卖</v>
      </c>
      <c r="K199" s="4" t="str">
        <f t="shared" ca="1" si="19"/>
        <v/>
      </c>
      <c r="L199" s="3">
        <f ca="1">IF(J198="买",B199/B198-1,0)-IF(K199=1,计算结果!B$17,0)</f>
        <v>0</v>
      </c>
      <c r="M199" s="2">
        <f t="shared" ca="1" si="18"/>
        <v>0.84905503410129712</v>
      </c>
      <c r="N199" s="3">
        <f ca="1">1-M199/MAX(M$2:M199)</f>
        <v>0.16315545920350039</v>
      </c>
    </row>
    <row r="200" spans="1:14" x14ac:dyDescent="0.15">
      <c r="A200" s="1">
        <v>38657</v>
      </c>
      <c r="B200" s="2">
        <v>872.86</v>
      </c>
      <c r="C200" s="3">
        <f t="shared" si="16"/>
        <v>-3.9028620988724727E-3</v>
      </c>
      <c r="D200" s="3">
        <f>1-B200/MAX(B$2:B200)</f>
        <v>0.16789643272512345</v>
      </c>
      <c r="E200" s="4">
        <f>E199*(计算结果!B$18-1)/(计算结果!B$18+1)+B200*2/(计算结果!B$18+1)</f>
        <v>887.82327019606987</v>
      </c>
      <c r="F200" s="4">
        <f>F199*(计算结果!B$18-1)/(计算结果!B$18+1)+E200*2/(计算结果!B$18+1)</f>
        <v>902.97486059310052</v>
      </c>
      <c r="G200" s="4">
        <f>G199*(计算结果!B$18-1)/(计算结果!B$18+1)+F200*2/(计算结果!B$18+1)</f>
        <v>915.21979727087512</v>
      </c>
      <c r="H200" s="3">
        <f t="shared" si="17"/>
        <v>-0.24266842524784424</v>
      </c>
      <c r="I200" s="3">
        <f ca="1">IFERROR(AVERAGE(OFFSET(H200,0,0,-计算结果!B$19,1)),AVERAGE(OFFSET(H200,0,0,-ROW(),1)))</f>
        <v>-0.14830483244040615</v>
      </c>
      <c r="J200" s="20" t="str">
        <f t="shared" ca="1" si="15"/>
        <v>卖</v>
      </c>
      <c r="K200" s="4" t="str">
        <f t="shared" ca="1" si="19"/>
        <v/>
      </c>
      <c r="L200" s="3">
        <f ca="1">IF(J199="买",B200/B199-1,0)-IF(K200=1,计算结果!B$17,0)</f>
        <v>0</v>
      </c>
      <c r="M200" s="2">
        <f t="shared" ca="1" si="18"/>
        <v>0.84905503410129712</v>
      </c>
      <c r="N200" s="3">
        <f ca="1">1-M200/MAX(M$2:M200)</f>
        <v>0.16315545920350039</v>
      </c>
    </row>
    <row r="201" spans="1:14" x14ac:dyDescent="0.15">
      <c r="A201" s="1">
        <v>38658</v>
      </c>
      <c r="B201" s="2">
        <v>882.48</v>
      </c>
      <c r="C201" s="3">
        <f t="shared" si="16"/>
        <v>1.1021240519671016E-2</v>
      </c>
      <c r="D201" s="3">
        <f>1-B201/MAX(B$2:B201)</f>
        <v>0.15872561917291084</v>
      </c>
      <c r="E201" s="4">
        <f>E200*(计算结果!B$18-1)/(计算结果!B$18+1)+B201*2/(计算结果!B$18+1)</f>
        <v>887.00122862744377</v>
      </c>
      <c r="F201" s="4">
        <f>F200*(计算结果!B$18-1)/(计算结果!B$18+1)+E201*2/(计算结果!B$18+1)</f>
        <v>900.51737875223023</v>
      </c>
      <c r="G201" s="4">
        <f>G200*(计算结果!B$18-1)/(计算结果!B$18+1)+F201*2/(计算结果!B$18+1)</f>
        <v>912.95788672954507</v>
      </c>
      <c r="H201" s="3">
        <f t="shared" si="17"/>
        <v>-0.24714397001407976</v>
      </c>
      <c r="I201" s="3">
        <f ca="1">IFERROR(AVERAGE(OFFSET(H201,0,0,-计算结果!B$19,1)),AVERAGE(OFFSET(H201,0,0,-ROW(),1)))</f>
        <v>-0.16107776305220353</v>
      </c>
      <c r="J201" s="20" t="str">
        <f t="shared" ca="1" si="15"/>
        <v>卖</v>
      </c>
      <c r="K201" s="4" t="str">
        <f t="shared" ca="1" si="19"/>
        <v/>
      </c>
      <c r="L201" s="3">
        <f ca="1">IF(J200="买",B201/B200-1,0)-IF(K201=1,计算结果!B$17,0)</f>
        <v>0</v>
      </c>
      <c r="M201" s="2">
        <f t="shared" ca="1" si="18"/>
        <v>0.84905503410129712</v>
      </c>
      <c r="N201" s="3">
        <f ca="1">1-M201/MAX(M$2:M201)</f>
        <v>0.16315545920350039</v>
      </c>
    </row>
    <row r="202" spans="1:14" x14ac:dyDescent="0.15">
      <c r="A202" s="1">
        <v>38659</v>
      </c>
      <c r="B202" s="2">
        <v>874.58</v>
      </c>
      <c r="C202" s="3">
        <f t="shared" si="16"/>
        <v>-8.9520442389628974E-3</v>
      </c>
      <c r="D202" s="3">
        <f>1-B202/MAX(B$2:B202)</f>
        <v>0.1662567446471811</v>
      </c>
      <c r="E202" s="4">
        <f>E201*(计算结果!B$18-1)/(计算结果!B$18+1)+B202*2/(计算结果!B$18+1)</f>
        <v>885.09027037706778</v>
      </c>
      <c r="F202" s="4">
        <f>F201*(计算结果!B$18-1)/(计算结果!B$18+1)+E202*2/(计算结果!B$18+1)</f>
        <v>898.14397746374379</v>
      </c>
      <c r="G202" s="4">
        <f>G201*(计算结果!B$18-1)/(计算结果!B$18+1)+F202*2/(计算结果!B$18+1)</f>
        <v>910.67882376557566</v>
      </c>
      <c r="H202" s="3">
        <f t="shared" si="17"/>
        <v>-0.24963505952433482</v>
      </c>
      <c r="I202" s="3">
        <f ca="1">IFERROR(AVERAGE(OFFSET(H202,0,0,-计算结果!B$19,1)),AVERAGE(OFFSET(H202,0,0,-ROW(),1)))</f>
        <v>-0.17206006570446403</v>
      </c>
      <c r="J202" s="20" t="str">
        <f t="shared" ca="1" si="15"/>
        <v>卖</v>
      </c>
      <c r="K202" s="4" t="str">
        <f t="shared" ca="1" si="19"/>
        <v/>
      </c>
      <c r="L202" s="3">
        <f ca="1">IF(J201="买",B202/B201-1,0)-IF(K202=1,计算结果!B$17,0)</f>
        <v>0</v>
      </c>
      <c r="M202" s="2">
        <f t="shared" ca="1" si="18"/>
        <v>0.84905503410129712</v>
      </c>
      <c r="N202" s="3">
        <f ca="1">1-M202/MAX(M$2:M202)</f>
        <v>0.16315545920350039</v>
      </c>
    </row>
    <row r="203" spans="1:14" x14ac:dyDescent="0.15">
      <c r="A203" s="1">
        <v>38660</v>
      </c>
      <c r="B203" s="2">
        <v>878.36</v>
      </c>
      <c r="C203" s="3">
        <f t="shared" si="16"/>
        <v>4.3220745958059137E-3</v>
      </c>
      <c r="D203" s="3">
        <f>1-B203/MAX(B$2:B203)</f>
        <v>0.16265324410379611</v>
      </c>
      <c r="E203" s="4">
        <f>E202*(计算结果!B$18-1)/(计算结果!B$18+1)+B203*2/(计算结果!B$18+1)</f>
        <v>884.05484416521119</v>
      </c>
      <c r="F203" s="4">
        <f>F202*(计算结果!B$18-1)/(计算结果!B$18+1)+E203*2/(计算结果!B$18+1)</f>
        <v>895.97641849473871</v>
      </c>
      <c r="G203" s="4">
        <f>G202*(计算结果!B$18-1)/(计算结果!B$18+1)+F203*2/(计算结果!B$18+1)</f>
        <v>908.41691526236991</v>
      </c>
      <c r="H203" s="3">
        <f t="shared" si="17"/>
        <v>-0.24837609530140997</v>
      </c>
      <c r="I203" s="3">
        <f ca="1">IFERROR(AVERAGE(OFFSET(H203,0,0,-计算结果!B$19,1)),AVERAGE(OFFSET(H203,0,0,-ROW(),1)))</f>
        <v>-0.18142714555606379</v>
      </c>
      <c r="J203" s="20" t="str">
        <f t="shared" ca="1" si="15"/>
        <v>卖</v>
      </c>
      <c r="K203" s="4" t="str">
        <f t="shared" ca="1" si="19"/>
        <v/>
      </c>
      <c r="L203" s="3">
        <f ca="1">IF(J202="买",B203/B202-1,0)-IF(K203=1,计算结果!B$17,0)</f>
        <v>0</v>
      </c>
      <c r="M203" s="2">
        <f t="shared" ca="1" si="18"/>
        <v>0.84905503410129712</v>
      </c>
      <c r="N203" s="3">
        <f ca="1">1-M203/MAX(M$2:M203)</f>
        <v>0.16315545920350039</v>
      </c>
    </row>
    <row r="204" spans="1:14" x14ac:dyDescent="0.15">
      <c r="A204" s="1">
        <v>38663</v>
      </c>
      <c r="B204" s="2">
        <v>877.28</v>
      </c>
      <c r="C204" s="3">
        <f t="shared" si="16"/>
        <v>-1.2295641878046215E-3</v>
      </c>
      <c r="D204" s="3">
        <f>1-B204/MAX(B$2:B204)</f>
        <v>0.16368281568762044</v>
      </c>
      <c r="E204" s="4">
        <f>E203*(计算结果!B$18-1)/(计算结果!B$18+1)+B204*2/(计算结果!B$18+1)</f>
        <v>883.01256044748641</v>
      </c>
      <c r="F204" s="4">
        <f>F203*(计算结果!B$18-1)/(计算结果!B$18+1)+E204*2/(计算结果!B$18+1)</f>
        <v>893.98197879516135</v>
      </c>
      <c r="G204" s="4">
        <f>G203*(计算结果!B$18-1)/(计算结果!B$18+1)+F204*2/(计算结果!B$18+1)</f>
        <v>906.19615580587629</v>
      </c>
      <c r="H204" s="3">
        <f t="shared" si="17"/>
        <v>-0.24446478474613414</v>
      </c>
      <c r="I204" s="3">
        <f ca="1">IFERROR(AVERAGE(OFFSET(H204,0,0,-计算结果!B$19,1)),AVERAGE(OFFSET(H204,0,0,-ROW(),1)))</f>
        <v>-0.18918005801272086</v>
      </c>
      <c r="J204" s="20" t="str">
        <f t="shared" ca="1" si="15"/>
        <v>卖</v>
      </c>
      <c r="K204" s="4" t="str">
        <f t="shared" ca="1" si="19"/>
        <v/>
      </c>
      <c r="L204" s="3">
        <f ca="1">IF(J203="买",B204/B203-1,0)-IF(K204=1,计算结果!B$17,0)</f>
        <v>0</v>
      </c>
      <c r="M204" s="2">
        <f t="shared" ca="1" si="18"/>
        <v>0.84905503410129712</v>
      </c>
      <c r="N204" s="3">
        <f ca="1">1-M204/MAX(M$2:M204)</f>
        <v>0.16315545920350039</v>
      </c>
    </row>
    <row r="205" spans="1:14" x14ac:dyDescent="0.15">
      <c r="A205" s="1">
        <v>38664</v>
      </c>
      <c r="B205" s="2">
        <v>881.52</v>
      </c>
      <c r="C205" s="3">
        <f t="shared" si="16"/>
        <v>4.8331205544409617E-3</v>
      </c>
      <c r="D205" s="3">
        <f>1-B205/MAX(B$2:B205)</f>
        <v>0.15964079391408803</v>
      </c>
      <c r="E205" s="4">
        <f>E204*(计算结果!B$18-1)/(计算结果!B$18+1)+B205*2/(计算结果!B$18+1)</f>
        <v>882.78293576325768</v>
      </c>
      <c r="F205" s="4">
        <f>F204*(计算结果!B$18-1)/(计算结果!B$18+1)+E205*2/(计算结果!B$18+1)</f>
        <v>892.25904909794542</v>
      </c>
      <c r="G205" s="4">
        <f>G204*(计算结果!B$18-1)/(计算结果!B$18+1)+F205*2/(计算结果!B$18+1)</f>
        <v>904.05198554311755</v>
      </c>
      <c r="H205" s="3">
        <f t="shared" si="17"/>
        <v>-0.23661215610122879</v>
      </c>
      <c r="I205" s="3">
        <f ca="1">IFERROR(AVERAGE(OFFSET(H205,0,0,-计算结果!B$19,1)),AVERAGE(OFFSET(H205,0,0,-ROW(),1)))</f>
        <v>-0.19554734497579235</v>
      </c>
      <c r="J205" s="20" t="str">
        <f t="shared" ca="1" si="15"/>
        <v>卖</v>
      </c>
      <c r="K205" s="4" t="str">
        <f t="shared" ca="1" si="19"/>
        <v/>
      </c>
      <c r="L205" s="3">
        <f ca="1">IF(J204="买",B205/B204-1,0)-IF(K205=1,计算结果!B$17,0)</f>
        <v>0</v>
      </c>
      <c r="M205" s="2">
        <f t="shared" ca="1" si="18"/>
        <v>0.84905503410129712</v>
      </c>
      <c r="N205" s="3">
        <f ca="1">1-M205/MAX(M$2:M205)</f>
        <v>0.16315545920350039</v>
      </c>
    </row>
    <row r="206" spans="1:14" x14ac:dyDescent="0.15">
      <c r="A206" s="1">
        <v>38665</v>
      </c>
      <c r="B206" s="2">
        <v>879.25</v>
      </c>
      <c r="C206" s="3">
        <f t="shared" si="16"/>
        <v>-2.5750975587620628E-3</v>
      </c>
      <c r="D206" s="3">
        <f>1-B206/MAX(B$2:B206)</f>
        <v>0.16180480085416316</v>
      </c>
      <c r="E206" s="4">
        <f>E205*(计算结果!B$18-1)/(计算结果!B$18+1)+B206*2/(计算结果!B$18+1)</f>
        <v>882.23940718429503</v>
      </c>
      <c r="F206" s="4">
        <f>F205*(计算结果!B$18-1)/(计算结果!B$18+1)+E206*2/(计算结果!B$18+1)</f>
        <v>890.71756572661457</v>
      </c>
      <c r="G206" s="4">
        <f>G205*(计算结果!B$18-1)/(计算结果!B$18+1)+F206*2/(计算结果!B$18+1)</f>
        <v>902.00053634057872</v>
      </c>
      <c r="H206" s="3">
        <f t="shared" si="17"/>
        <v>-0.2269171723909667</v>
      </c>
      <c r="I206" s="3">
        <f ca="1">IFERROR(AVERAGE(OFFSET(H206,0,0,-计算结果!B$19,1)),AVERAGE(OFFSET(H206,0,0,-ROW(),1)))</f>
        <v>-0.20084984374253753</v>
      </c>
      <c r="J206" s="20" t="str">
        <f t="shared" ca="1" si="15"/>
        <v>卖</v>
      </c>
      <c r="K206" s="4" t="str">
        <f t="shared" ca="1" si="19"/>
        <v/>
      </c>
      <c r="L206" s="3">
        <f ca="1">IF(J205="买",B206/B205-1,0)-IF(K206=1,计算结果!B$17,0)</f>
        <v>0</v>
      </c>
      <c r="M206" s="2">
        <f t="shared" ca="1" si="18"/>
        <v>0.84905503410129712</v>
      </c>
      <c r="N206" s="3">
        <f ca="1">1-M206/MAX(M$2:M206)</f>
        <v>0.16315545920350039</v>
      </c>
    </row>
    <row r="207" spans="1:14" x14ac:dyDescent="0.15">
      <c r="A207" s="1">
        <v>38666</v>
      </c>
      <c r="B207" s="2">
        <v>862.97</v>
      </c>
      <c r="C207" s="3">
        <f t="shared" si="16"/>
        <v>-1.8515780494739786E-2</v>
      </c>
      <c r="D207" s="3">
        <f>1-B207/MAX(B$2:B207)</f>
        <v>0.17732463917329211</v>
      </c>
      <c r="E207" s="4">
        <f>E206*(计算结果!B$18-1)/(计算结果!B$18+1)+B207*2/(计算结果!B$18+1)</f>
        <v>879.27488300209575</v>
      </c>
      <c r="F207" s="4">
        <f>F206*(计算结果!B$18-1)/(计算结果!B$18+1)+E207*2/(计算结果!B$18+1)</f>
        <v>888.95715299976541</v>
      </c>
      <c r="G207" s="4">
        <f>G206*(计算结果!B$18-1)/(计算结果!B$18+1)+F207*2/(计算结果!B$18+1)</f>
        <v>899.99386198045363</v>
      </c>
      <c r="H207" s="3">
        <f t="shared" si="17"/>
        <v>-0.22246930897249556</v>
      </c>
      <c r="I207" s="3">
        <f ca="1">IFERROR(AVERAGE(OFFSET(H207,0,0,-计算结果!B$19,1)),AVERAGE(OFFSET(H207,0,0,-ROW(),1)))</f>
        <v>-0.2055235362428931</v>
      </c>
      <c r="J207" s="20" t="str">
        <f t="shared" ca="1" si="15"/>
        <v>卖</v>
      </c>
      <c r="K207" s="4" t="str">
        <f t="shared" ca="1" si="19"/>
        <v/>
      </c>
      <c r="L207" s="3">
        <f ca="1">IF(J206="买",B207/B206-1,0)-IF(K207=1,计算结果!B$17,0)</f>
        <v>0</v>
      </c>
      <c r="M207" s="2">
        <f t="shared" ca="1" si="18"/>
        <v>0.84905503410129712</v>
      </c>
      <c r="N207" s="3">
        <f ca="1">1-M207/MAX(M$2:M207)</f>
        <v>0.16315545920350039</v>
      </c>
    </row>
    <row r="208" spans="1:14" x14ac:dyDescent="0.15">
      <c r="A208" s="1">
        <v>38667</v>
      </c>
      <c r="B208" s="2">
        <v>864.79</v>
      </c>
      <c r="C208" s="3">
        <f t="shared" si="16"/>
        <v>2.1089956777176067E-3</v>
      </c>
      <c r="D208" s="3">
        <f>1-B208/MAX(B$2:B208)</f>
        <v>0.17558962039314385</v>
      </c>
      <c r="E208" s="4">
        <f>E207*(计算结果!B$18-1)/(计算结果!B$18+1)+B208*2/(计算结果!B$18+1)</f>
        <v>877.0464394633118</v>
      </c>
      <c r="F208" s="4">
        <f>F207*(计算结果!B$18-1)/(计算结果!B$18+1)+E208*2/(计算结果!B$18+1)</f>
        <v>887.12473553261862</v>
      </c>
      <c r="G208" s="4">
        <f>G207*(计算结果!B$18-1)/(计算结果!B$18+1)+F208*2/(计算结果!B$18+1)</f>
        <v>898.01399637309441</v>
      </c>
      <c r="H208" s="3">
        <f t="shared" si="17"/>
        <v>-0.21998656779752737</v>
      </c>
      <c r="I208" s="3">
        <f ca="1">IFERROR(AVERAGE(OFFSET(H208,0,0,-计算结果!B$19,1)),AVERAGE(OFFSET(H208,0,0,-ROW(),1)))</f>
        <v>-0.20959411817223933</v>
      </c>
      <c r="J208" s="20" t="str">
        <f t="shared" ca="1" si="15"/>
        <v>卖</v>
      </c>
      <c r="K208" s="4" t="str">
        <f t="shared" ca="1" si="19"/>
        <v/>
      </c>
      <c r="L208" s="3">
        <f ca="1">IF(J207="买",B208/B207-1,0)-IF(K208=1,计算结果!B$17,0)</f>
        <v>0</v>
      </c>
      <c r="M208" s="2">
        <f t="shared" ca="1" si="18"/>
        <v>0.84905503410129712</v>
      </c>
      <c r="N208" s="3">
        <f ca="1">1-M208/MAX(M$2:M208)</f>
        <v>0.16315545920350039</v>
      </c>
    </row>
    <row r="209" spans="1:14" x14ac:dyDescent="0.15">
      <c r="A209" s="1">
        <v>38670</v>
      </c>
      <c r="B209" s="2">
        <v>862.15</v>
      </c>
      <c r="C209" s="3">
        <f t="shared" si="16"/>
        <v>-3.0527642549057488E-3</v>
      </c>
      <c r="D209" s="3">
        <f>1-B209/MAX(B$2:B209)</f>
        <v>0.17810635093138094</v>
      </c>
      <c r="E209" s="4">
        <f>E208*(计算结果!B$18-1)/(计算结果!B$18+1)+B209*2/(计算结果!B$18+1)</f>
        <v>874.75467954587918</v>
      </c>
      <c r="F209" s="4">
        <f>F208*(计算结果!B$18-1)/(计算结果!B$18+1)+E209*2/(计算结果!B$18+1)</f>
        <v>885.22164999619713</v>
      </c>
      <c r="G209" s="4">
        <f>G208*(计算结果!B$18-1)/(计算结果!B$18+1)+F209*2/(计算结果!B$18+1)</f>
        <v>896.04594308434105</v>
      </c>
      <c r="H209" s="3">
        <f t="shared" si="17"/>
        <v>-0.21915619318874263</v>
      </c>
      <c r="I209" s="3">
        <f ca="1">IFERROR(AVERAGE(OFFSET(H209,0,0,-计算结果!B$19,1)),AVERAGE(OFFSET(H209,0,0,-ROW(),1)))</f>
        <v>-0.21301430713851235</v>
      </c>
      <c r="J209" s="20" t="str">
        <f t="shared" ca="1" si="15"/>
        <v>卖</v>
      </c>
      <c r="K209" s="4" t="str">
        <f t="shared" ca="1" si="19"/>
        <v/>
      </c>
      <c r="L209" s="3">
        <f ca="1">IF(J208="买",B209/B208-1,0)-IF(K209=1,计算结果!B$17,0)</f>
        <v>0</v>
      </c>
      <c r="M209" s="2">
        <f t="shared" ca="1" si="18"/>
        <v>0.84905503410129712</v>
      </c>
      <c r="N209" s="3">
        <f ca="1">1-M209/MAX(M$2:M209)</f>
        <v>0.16315545920350039</v>
      </c>
    </row>
    <row r="210" spans="1:14" x14ac:dyDescent="0.15">
      <c r="A210" s="1">
        <v>38671</v>
      </c>
      <c r="B210" s="2">
        <v>856.64</v>
      </c>
      <c r="C210" s="3">
        <f t="shared" si="16"/>
        <v>-6.3909992460708942E-3</v>
      </c>
      <c r="D210" s="3">
        <f>1-B210/MAX(B$2:B210)</f>
        <v>0.18335907262292894</v>
      </c>
      <c r="E210" s="4">
        <f>E209*(计算结果!B$18-1)/(计算结果!B$18+1)+B210*2/(计算结果!B$18+1)</f>
        <v>871.96780576959009</v>
      </c>
      <c r="F210" s="4">
        <f>F209*(计算结果!B$18-1)/(计算结果!B$18+1)+E210*2/(计算结果!B$18+1)</f>
        <v>883.18259703825754</v>
      </c>
      <c r="G210" s="4">
        <f>G209*(计算结果!B$18-1)/(计算结果!B$18+1)+F210*2/(计算结果!B$18+1)</f>
        <v>894.06696676955903</v>
      </c>
      <c r="H210" s="3">
        <f t="shared" si="17"/>
        <v>-0.22085656768558617</v>
      </c>
      <c r="I210" s="3">
        <f ca="1">IFERROR(AVERAGE(OFFSET(H210,0,0,-计算结果!B$19,1)),AVERAGE(OFFSET(H210,0,0,-ROW(),1)))</f>
        <v>-0.21598854746329491</v>
      </c>
      <c r="J210" s="20" t="str">
        <f t="shared" ca="1" si="15"/>
        <v>卖</v>
      </c>
      <c r="K210" s="4" t="str">
        <f t="shared" ca="1" si="19"/>
        <v/>
      </c>
      <c r="L210" s="3">
        <f ca="1">IF(J209="买",B210/B209-1,0)-IF(K210=1,计算结果!B$17,0)</f>
        <v>0</v>
      </c>
      <c r="M210" s="2">
        <f t="shared" ca="1" si="18"/>
        <v>0.84905503410129712</v>
      </c>
      <c r="N210" s="3">
        <f ca="1">1-M210/MAX(M$2:M210)</f>
        <v>0.16315545920350039</v>
      </c>
    </row>
    <row r="211" spans="1:14" x14ac:dyDescent="0.15">
      <c r="A211" s="1">
        <v>38672</v>
      </c>
      <c r="B211" s="2">
        <v>863.12</v>
      </c>
      <c r="C211" s="3">
        <f t="shared" si="16"/>
        <v>7.564437803511348E-3</v>
      </c>
      <c r="D211" s="3">
        <f>1-B211/MAX(B$2:B211)</f>
        <v>0.17718164311998319</v>
      </c>
      <c r="E211" s="4">
        <f>E210*(计算结果!B$18-1)/(计算结果!B$18+1)+B211*2/(计算结果!B$18+1)</f>
        <v>870.60660488196083</v>
      </c>
      <c r="F211" s="4">
        <f>F210*(计算结果!B$18-1)/(计算结果!B$18+1)+E211*2/(计算结果!B$18+1)</f>
        <v>881.2478290142119</v>
      </c>
      <c r="G211" s="4">
        <f>G210*(计算结果!B$18-1)/(计算结果!B$18+1)+F211*2/(计算结果!B$18+1)</f>
        <v>892.09479173027489</v>
      </c>
      <c r="H211" s="3">
        <f t="shared" si="17"/>
        <v>-0.22058471150209225</v>
      </c>
      <c r="I211" s="3">
        <f ca="1">IFERROR(AVERAGE(OFFSET(H211,0,0,-计算结果!B$19,1)),AVERAGE(OFFSET(H211,0,0,-ROW(),1)))</f>
        <v>-0.2184564202087281</v>
      </c>
      <c r="J211" s="20" t="str">
        <f t="shared" ca="1" si="15"/>
        <v>卖</v>
      </c>
      <c r="K211" s="4" t="str">
        <f t="shared" ca="1" si="19"/>
        <v/>
      </c>
      <c r="L211" s="3">
        <f ca="1">IF(J210="买",B211/B210-1,0)-IF(K211=1,计算结果!B$17,0)</f>
        <v>0</v>
      </c>
      <c r="M211" s="2">
        <f t="shared" ca="1" si="18"/>
        <v>0.84905503410129712</v>
      </c>
      <c r="N211" s="3">
        <f ca="1">1-M211/MAX(M$2:M211)</f>
        <v>0.16315545920350039</v>
      </c>
    </row>
    <row r="212" spans="1:14" x14ac:dyDescent="0.15">
      <c r="A212" s="1">
        <v>38673</v>
      </c>
      <c r="B212" s="2">
        <v>862.66</v>
      </c>
      <c r="C212" s="3">
        <f t="shared" si="16"/>
        <v>-5.329502270832176E-4</v>
      </c>
      <c r="D212" s="3">
        <f>1-B212/MAX(B$2:B212)</f>
        <v>0.17762016435013062</v>
      </c>
      <c r="E212" s="4">
        <f>E211*(计算结果!B$18-1)/(计算结果!B$18+1)+B212*2/(计算结果!B$18+1)</f>
        <v>869.38405028473608</v>
      </c>
      <c r="F212" s="4">
        <f>F211*(计算结果!B$18-1)/(计算结果!B$18+1)+E212*2/(计算结果!B$18+1)</f>
        <v>879.42263228660022</v>
      </c>
      <c r="G212" s="4">
        <f>G211*(计算结果!B$18-1)/(计算结果!B$18+1)+F212*2/(计算结果!B$18+1)</f>
        <v>890.14522873894032</v>
      </c>
      <c r="H212" s="3">
        <f t="shared" si="17"/>
        <v>-0.21853764974384299</v>
      </c>
      <c r="I212" s="3">
        <f ca="1">IFERROR(AVERAGE(OFFSET(H212,0,0,-计算结果!B$19,1)),AVERAGE(OFFSET(H212,0,0,-ROW(),1)))</f>
        <v>-0.22043610198407215</v>
      </c>
      <c r="J212" s="20" t="str">
        <f t="shared" ca="1" si="15"/>
        <v>买</v>
      </c>
      <c r="K212" s="4">
        <f t="shared" ca="1" si="19"/>
        <v>1</v>
      </c>
      <c r="L212" s="3">
        <f ca="1">IF(J211="买",B212/B211-1,0)-IF(K212=1,计算结果!B$17,0)</f>
        <v>0</v>
      </c>
      <c r="M212" s="2">
        <f t="shared" ca="1" si="18"/>
        <v>0.84905503410129712</v>
      </c>
      <c r="N212" s="3">
        <f ca="1">1-M212/MAX(M$2:M212)</f>
        <v>0.16315545920350039</v>
      </c>
    </row>
    <row r="213" spans="1:14" x14ac:dyDescent="0.15">
      <c r="A213" s="1">
        <v>38674</v>
      </c>
      <c r="B213" s="2">
        <v>882.24</v>
      </c>
      <c r="C213" s="3">
        <f t="shared" si="16"/>
        <v>2.2697238773097261E-2</v>
      </c>
      <c r="D213" s="3">
        <f>1-B213/MAX(B$2:B213)</f>
        <v>0.15895441285820511</v>
      </c>
      <c r="E213" s="4">
        <f>E212*(计算结果!B$18-1)/(计算结果!B$18+1)+B213*2/(计算结果!B$18+1)</f>
        <v>871.36188870246895</v>
      </c>
      <c r="F213" s="4">
        <f>F212*(计算结果!B$18-1)/(计算结果!B$18+1)+E213*2/(计算结果!B$18+1)</f>
        <v>878.18251788904149</v>
      </c>
      <c r="G213" s="4">
        <f>G212*(计算结果!B$18-1)/(计算结果!B$18+1)+F213*2/(计算结果!B$18+1)</f>
        <v>888.30481168510971</v>
      </c>
      <c r="H213" s="3">
        <f t="shared" si="17"/>
        <v>-0.20675469512294148</v>
      </c>
      <c r="I213" s="3">
        <f ca="1">IFERROR(AVERAGE(OFFSET(H213,0,0,-计算结果!B$19,1)),AVERAGE(OFFSET(H213,0,0,-ROW(),1)))</f>
        <v>-0.22164957468037438</v>
      </c>
      <c r="J213" s="20" t="str">
        <f t="shared" ca="1" si="15"/>
        <v>买</v>
      </c>
      <c r="K213" s="4" t="str">
        <f t="shared" ca="1" si="19"/>
        <v/>
      </c>
      <c r="L213" s="3">
        <f ca="1">IF(J212="买",B213/B212-1,0)-IF(K213=1,计算结果!B$17,0)</f>
        <v>2.2697238773097261E-2</v>
      </c>
      <c r="M213" s="2">
        <f t="shared" ca="1" si="18"/>
        <v>0.8683262389417945</v>
      </c>
      <c r="N213" s="3">
        <f ca="1">1-M213/MAX(M$2:M213)</f>
        <v>0.14416139884507928</v>
      </c>
    </row>
    <row r="214" spans="1:14" x14ac:dyDescent="0.15">
      <c r="A214" s="1">
        <v>38677</v>
      </c>
      <c r="B214" s="2">
        <v>883.87</v>
      </c>
      <c r="C214" s="3">
        <f t="shared" si="16"/>
        <v>1.8475698222706338E-3</v>
      </c>
      <c r="D214" s="3">
        <f>1-B214/MAX(B$2:B214)</f>
        <v>0.15740052241224811</v>
      </c>
      <c r="E214" s="4">
        <f>E213*(计算结果!B$18-1)/(计算结果!B$18+1)+B214*2/(计算结果!B$18+1)</f>
        <v>873.28621351747381</v>
      </c>
      <c r="F214" s="4">
        <f>F213*(计算结果!B$18-1)/(计算结果!B$18+1)+E214*2/(计算结果!B$18+1)</f>
        <v>877.42924029341566</v>
      </c>
      <c r="G214" s="4">
        <f>G213*(计算结果!B$18-1)/(计算结果!B$18+1)+F214*2/(计算结果!B$18+1)</f>
        <v>886.63164685561833</v>
      </c>
      <c r="H214" s="3">
        <f t="shared" si="17"/>
        <v>-0.18835480878656941</v>
      </c>
      <c r="I214" s="3">
        <f ca="1">IFERROR(AVERAGE(OFFSET(H214,0,0,-计算结果!B$19,1)),AVERAGE(OFFSET(H214,0,0,-ROW(),1)))</f>
        <v>-0.22198047791687348</v>
      </c>
      <c r="J214" s="20" t="str">
        <f t="shared" ca="1" si="15"/>
        <v>买</v>
      </c>
      <c r="K214" s="4" t="str">
        <f t="shared" ca="1" si="19"/>
        <v/>
      </c>
      <c r="L214" s="3">
        <f ca="1">IF(J213="买",B214/B213-1,0)-IF(K214=1,计算结果!B$17,0)</f>
        <v>1.8475698222706338E-3</v>
      </c>
      <c r="M214" s="2">
        <f t="shared" ca="1" si="18"/>
        <v>0.8699305322967491</v>
      </c>
      <c r="N214" s="3">
        <f ca="1">1-M214/MAX(M$2:M214)</f>
        <v>0.14258017727285122</v>
      </c>
    </row>
    <row r="215" spans="1:14" x14ac:dyDescent="0.15">
      <c r="A215" s="1">
        <v>38678</v>
      </c>
      <c r="B215" s="2">
        <v>869.62</v>
      </c>
      <c r="C215" s="3">
        <f t="shared" si="16"/>
        <v>-1.6122280425854507E-2</v>
      </c>
      <c r="D215" s="3">
        <f>1-B215/MAX(B$2:B215)</f>
        <v>0.17098514747659632</v>
      </c>
      <c r="E215" s="4">
        <f>E214*(计算结果!B$18-1)/(计算结果!B$18+1)+B215*2/(计算结果!B$18+1)</f>
        <v>872.72218066863161</v>
      </c>
      <c r="F215" s="4">
        <f>F214*(计算结果!B$18-1)/(计算结果!B$18+1)+E215*2/(计算结果!B$18+1)</f>
        <v>876.70507727421818</v>
      </c>
      <c r="G215" s="4">
        <f>G214*(计算结果!B$18-1)/(计算结果!B$18+1)+F215*2/(计算结果!B$18+1)</f>
        <v>885.10448230463362</v>
      </c>
      <c r="H215" s="3">
        <f t="shared" si="17"/>
        <v>-0.17224340642483243</v>
      </c>
      <c r="I215" s="3">
        <f ca="1">IFERROR(AVERAGE(OFFSET(H215,0,0,-计算结果!B$19,1)),AVERAGE(OFFSET(H215,0,0,-ROW(),1)))</f>
        <v>-0.22146074440026955</v>
      </c>
      <c r="J215" s="20" t="str">
        <f t="shared" ca="1" si="15"/>
        <v>买</v>
      </c>
      <c r="K215" s="4" t="str">
        <f t="shared" ca="1" si="19"/>
        <v/>
      </c>
      <c r="L215" s="3">
        <f ca="1">IF(J214="买",B215/B214-1,0)-IF(K215=1,计算结果!B$17,0)</f>
        <v>-1.6122280425854507E-2</v>
      </c>
      <c r="M215" s="2">
        <f t="shared" ca="1" si="18"/>
        <v>0.85590526830404801</v>
      </c>
      <c r="N215" s="3">
        <f ca="1">1-M215/MAX(M$2:M215)</f>
        <v>0.15640374009754476</v>
      </c>
    </row>
    <row r="216" spans="1:14" x14ac:dyDescent="0.15">
      <c r="A216" s="1">
        <v>38679</v>
      </c>
      <c r="B216" s="2">
        <v>876.23</v>
      </c>
      <c r="C216" s="3">
        <f t="shared" si="16"/>
        <v>7.6010211356685176E-3</v>
      </c>
      <c r="D216" s="3">
        <f>1-B216/MAX(B$2:B216)</f>
        <v>0.16468378806078288</v>
      </c>
      <c r="E216" s="4">
        <f>E215*(计算结果!B$18-1)/(计算结果!B$18+1)+B216*2/(计算结果!B$18+1)</f>
        <v>873.26184518114974</v>
      </c>
      <c r="F216" s="4">
        <f>F215*(计算结果!B$18-1)/(计算结果!B$18+1)+E216*2/(计算结果!B$18+1)</f>
        <v>876.17534925989992</v>
      </c>
      <c r="G216" s="4">
        <f>G215*(计算结果!B$18-1)/(计算结果!B$18+1)+F216*2/(计算结果!B$18+1)</f>
        <v>883.73076952852068</v>
      </c>
      <c r="H216" s="3">
        <f t="shared" si="17"/>
        <v>-0.15520345943069541</v>
      </c>
      <c r="I216" s="3">
        <f ca="1">IFERROR(AVERAGE(OFFSET(H216,0,0,-计算结果!B$19,1)),AVERAGE(OFFSET(H216,0,0,-ROW(),1)))</f>
        <v>-0.21966559767656446</v>
      </c>
      <c r="J216" s="20" t="str">
        <f t="shared" ca="1" si="15"/>
        <v>买</v>
      </c>
      <c r="K216" s="4" t="str">
        <f t="shared" ca="1" si="19"/>
        <v/>
      </c>
      <c r="L216" s="3">
        <f ca="1">IF(J215="买",B216/B215-1,0)-IF(K216=1,计算结果!B$17,0)</f>
        <v>7.6010211356685176E-3</v>
      </c>
      <c r="M216" s="2">
        <f t="shared" ca="1" si="18"/>
        <v>0.86241102233855715</v>
      </c>
      <c r="N216" s="3">
        <f ca="1">1-M216/MAX(M$2:M216)</f>
        <v>0.14999154709605522</v>
      </c>
    </row>
    <row r="217" spans="1:14" x14ac:dyDescent="0.15">
      <c r="A217" s="1">
        <v>38680</v>
      </c>
      <c r="B217" s="2">
        <v>881.49</v>
      </c>
      <c r="C217" s="3">
        <f t="shared" si="16"/>
        <v>6.0029900825124827E-3</v>
      </c>
      <c r="D217" s="3">
        <f>1-B217/MAX(B$2:B217)</f>
        <v>0.15966939312474981</v>
      </c>
      <c r="E217" s="4">
        <f>E216*(计算结果!B$18-1)/(计算结果!B$18+1)+B217*2/(计算结果!B$18+1)</f>
        <v>874.5277151532805</v>
      </c>
      <c r="F217" s="4">
        <f>F216*(计算结果!B$18-1)/(计算结果!B$18+1)+E217*2/(计算结果!B$18+1)</f>
        <v>875.92186708965073</v>
      </c>
      <c r="G217" s="4">
        <f>G216*(计算结果!B$18-1)/(计算结果!B$18+1)+F217*2/(计算结果!B$18+1)</f>
        <v>882.52939992254073</v>
      </c>
      <c r="H217" s="3">
        <f t="shared" si="17"/>
        <v>-0.13594294183293987</v>
      </c>
      <c r="I217" s="3">
        <f ca="1">IFERROR(AVERAGE(OFFSET(H217,0,0,-计算结果!B$19,1)),AVERAGE(OFFSET(H217,0,0,-ROW(),1)))</f>
        <v>-0.21631354091306448</v>
      </c>
      <c r="J217" s="20" t="str">
        <f t="shared" ca="1" si="15"/>
        <v>买</v>
      </c>
      <c r="K217" s="4" t="str">
        <f t="shared" ca="1" si="19"/>
        <v/>
      </c>
      <c r="L217" s="3">
        <f ca="1">IF(J216="买",B217/B216-1,0)-IF(K217=1,计算结果!B$17,0)</f>
        <v>6.0029900825124827E-3</v>
      </c>
      <c r="M217" s="2">
        <f t="shared" ca="1" si="18"/>
        <v>0.86758806715270498</v>
      </c>
      <c r="N217" s="3">
        <f ca="1">1-M217/MAX(M$2:M217)</f>
        <v>0.14488895478322106</v>
      </c>
    </row>
    <row r="218" spans="1:14" x14ac:dyDescent="0.15">
      <c r="A218" s="1">
        <v>38681</v>
      </c>
      <c r="B218" s="2">
        <v>884.1</v>
      </c>
      <c r="C218" s="3">
        <f t="shared" si="16"/>
        <v>2.9608957560494087E-3</v>
      </c>
      <c r="D218" s="3">
        <f>1-B218/MAX(B$2:B218)</f>
        <v>0.1571812617971744</v>
      </c>
      <c r="E218" s="4">
        <f>E217*(计算结果!B$18-1)/(计算结果!B$18+1)+B218*2/(计算结果!B$18+1)</f>
        <v>876.00037436046807</v>
      </c>
      <c r="F218" s="4">
        <f>F217*(计算结果!B$18-1)/(计算结果!B$18+1)+E218*2/(计算结果!B$18+1)</f>
        <v>875.93394513131489</v>
      </c>
      <c r="G218" s="4">
        <f>G217*(计算结果!B$18-1)/(计算结果!B$18+1)+F218*2/(计算结果!B$18+1)</f>
        <v>881.51471457004448</v>
      </c>
      <c r="H218" s="3">
        <f t="shared" si="17"/>
        <v>-0.11497467989002028</v>
      </c>
      <c r="I218" s="3">
        <f ca="1">IFERROR(AVERAGE(OFFSET(H218,0,0,-计算结果!B$19,1)),AVERAGE(OFFSET(H218,0,0,-ROW(),1)))</f>
        <v>-0.21112698955837517</v>
      </c>
      <c r="J218" s="20" t="str">
        <f t="shared" ca="1" si="15"/>
        <v>买</v>
      </c>
      <c r="K218" s="4" t="str">
        <f t="shared" ca="1" si="19"/>
        <v/>
      </c>
      <c r="L218" s="3">
        <f ca="1">IF(J217="买",B218/B217-1,0)-IF(K218=1,计算结果!B$17,0)</f>
        <v>2.9608957560494087E-3</v>
      </c>
      <c r="M218" s="2">
        <f t="shared" ca="1" si="18"/>
        <v>0.87015690497873655</v>
      </c>
      <c r="N218" s="3">
        <f ca="1">1-M218/MAX(M$2:M218)</f>
        <v>0.1423570601184877</v>
      </c>
    </row>
    <row r="219" spans="1:14" x14ac:dyDescent="0.15">
      <c r="A219" s="1">
        <v>38684</v>
      </c>
      <c r="B219" s="2">
        <v>880.17</v>
      </c>
      <c r="C219" s="3">
        <f t="shared" si="16"/>
        <v>-4.4451985069563493E-3</v>
      </c>
      <c r="D219" s="3">
        <f>1-B219/MAX(B$2:B219)</f>
        <v>0.16092775839386841</v>
      </c>
      <c r="E219" s="4">
        <f>E218*(计算结果!B$18-1)/(计算结果!B$18+1)+B219*2/(计算结果!B$18+1)</f>
        <v>876.64185522808839</v>
      </c>
      <c r="F219" s="4">
        <f>F218*(计算结果!B$18-1)/(计算结果!B$18+1)+E219*2/(计算结果!B$18+1)</f>
        <v>876.0428543769724</v>
      </c>
      <c r="G219" s="4">
        <f>G218*(计算结果!B$18-1)/(计算结果!B$18+1)+F219*2/(计算结果!B$18+1)</f>
        <v>880.67288992495651</v>
      </c>
      <c r="H219" s="3">
        <f t="shared" si="17"/>
        <v>-9.5497514808764672E-2</v>
      </c>
      <c r="I219" s="3">
        <f ca="1">IFERROR(AVERAGE(OFFSET(H219,0,0,-计算结果!B$19,1)),AVERAGE(OFFSET(H219,0,0,-ROW(),1)))</f>
        <v>-0.20431900842565248</v>
      </c>
      <c r="J219" s="20" t="str">
        <f t="shared" ca="1" si="15"/>
        <v>买</v>
      </c>
      <c r="K219" s="4" t="str">
        <f t="shared" ca="1" si="19"/>
        <v/>
      </c>
      <c r="L219" s="3">
        <f ca="1">IF(J218="买",B219/B218-1,0)-IF(K219=1,计算结果!B$17,0)</f>
        <v>-4.4451985069563493E-3</v>
      </c>
      <c r="M219" s="2">
        <f t="shared" ca="1" si="18"/>
        <v>0.86628888480390731</v>
      </c>
      <c r="N219" s="3">
        <f ca="1">1-M219/MAX(M$2:M219)</f>
        <v>0.14616945323435071</v>
      </c>
    </row>
    <row r="220" spans="1:14" x14ac:dyDescent="0.15">
      <c r="A220" s="1">
        <v>38685</v>
      </c>
      <c r="B220" s="2">
        <v>871.31</v>
      </c>
      <c r="C220" s="3">
        <f t="shared" si="16"/>
        <v>-1.0066237204176431E-2</v>
      </c>
      <c r="D220" s="3">
        <f>1-B220/MAX(B$2:B220)</f>
        <v>0.16937405860931576</v>
      </c>
      <c r="E220" s="4">
        <f>E219*(计算结果!B$18-1)/(计算结果!B$18+1)+B220*2/(计算结果!B$18+1)</f>
        <v>875.82156980838249</v>
      </c>
      <c r="F220" s="4">
        <f>F219*(计算结果!B$18-1)/(计算结果!B$18+1)+E220*2/(计算结果!B$18+1)</f>
        <v>876.00881059718927</v>
      </c>
      <c r="G220" s="4">
        <f>G219*(计算结果!B$18-1)/(计算结果!B$18+1)+F220*2/(计算结果!B$18+1)</f>
        <v>879.95533925914617</v>
      </c>
      <c r="H220" s="3">
        <f t="shared" si="17"/>
        <v>-8.1477546773522175E-2</v>
      </c>
      <c r="I220" s="3">
        <f ca="1">IFERROR(AVERAGE(OFFSET(H220,0,0,-计算结果!B$19,1)),AVERAGE(OFFSET(H220,0,0,-ROW(),1)))</f>
        <v>-0.19625946450193635</v>
      </c>
      <c r="J220" s="20" t="str">
        <f t="shared" ca="1" si="15"/>
        <v>买</v>
      </c>
      <c r="K220" s="4" t="str">
        <f t="shared" ca="1" si="19"/>
        <v/>
      </c>
      <c r="L220" s="3">
        <f ca="1">IF(J219="买",B220/B219-1,0)-IF(K220=1,计算结果!B$17,0)</f>
        <v>-1.0066237204176431E-2</v>
      </c>
      <c r="M220" s="2">
        <f t="shared" ca="1" si="18"/>
        <v>0.8575686154021297</v>
      </c>
      <c r="N220" s="3">
        <f ca="1">1-M220/MAX(M$2:M220)</f>
        <v>0.15476431405026536</v>
      </c>
    </row>
    <row r="221" spans="1:14" x14ac:dyDescent="0.15">
      <c r="A221" s="1">
        <v>38686</v>
      </c>
      <c r="B221" s="2">
        <v>873.83</v>
      </c>
      <c r="C221" s="3">
        <f t="shared" si="16"/>
        <v>2.8921968071067283E-3</v>
      </c>
      <c r="D221" s="3">
        <f>1-B221/MAX(B$2:B221)</f>
        <v>0.16697172491372569</v>
      </c>
      <c r="E221" s="4">
        <f>E220*(计算结果!B$18-1)/(计算结果!B$18+1)+B221*2/(计算结果!B$18+1)</f>
        <v>875.5151744532468</v>
      </c>
      <c r="F221" s="4">
        <f>F220*(计算结果!B$18-1)/(计算结果!B$18+1)+E221*2/(计算结果!B$18+1)</f>
        <v>875.93286657504427</v>
      </c>
      <c r="G221" s="4">
        <f>G220*(计算结果!B$18-1)/(计算结果!B$18+1)+F221*2/(计算结果!B$18+1)</f>
        <v>879.33649730774596</v>
      </c>
      <c r="H221" s="3">
        <f t="shared" si="17"/>
        <v>-7.032651815275423E-2</v>
      </c>
      <c r="I221" s="3">
        <f ca="1">IFERROR(AVERAGE(OFFSET(H221,0,0,-计算结果!B$19,1)),AVERAGE(OFFSET(H221,0,0,-ROW(),1)))</f>
        <v>-0.18741859190887009</v>
      </c>
      <c r="J221" s="20" t="str">
        <f t="shared" ca="1" si="15"/>
        <v>买</v>
      </c>
      <c r="K221" s="4" t="str">
        <f t="shared" ca="1" si="19"/>
        <v/>
      </c>
      <c r="L221" s="3">
        <f ca="1">IF(J220="买",B221/B220-1,0)-IF(K221=1,计算结果!B$17,0)</f>
        <v>2.8921968071067283E-3</v>
      </c>
      <c r="M221" s="2">
        <f t="shared" ca="1" si="18"/>
        <v>0.86004887261347063</v>
      </c>
      <c r="N221" s="3">
        <f ca="1">1-M221/MAX(M$2:M221)</f>
        <v>0.15231972609810895</v>
      </c>
    </row>
    <row r="222" spans="1:14" x14ac:dyDescent="0.15">
      <c r="A222" s="1">
        <v>38687</v>
      </c>
      <c r="B222" s="2">
        <v>873.07</v>
      </c>
      <c r="C222" s="3">
        <f t="shared" si="16"/>
        <v>-8.6973438769555322E-4</v>
      </c>
      <c r="D222" s="3">
        <f>1-B222/MAX(B$2:B222)</f>
        <v>0.16769623825049096</v>
      </c>
      <c r="E222" s="4">
        <f>E221*(计算结果!B$18-1)/(计算结果!B$18+1)+B222*2/(计算结果!B$18+1)</f>
        <v>875.13899376813185</v>
      </c>
      <c r="F222" s="4">
        <f>F221*(计算结果!B$18-1)/(计算结果!B$18+1)+E222*2/(计算结果!B$18+1)</f>
        <v>875.81073229705771</v>
      </c>
      <c r="G222" s="4">
        <f>G221*(计算结果!B$18-1)/(计算结果!B$18+1)+F222*2/(计算结果!B$18+1)</f>
        <v>878.79407192148619</v>
      </c>
      <c r="H222" s="3">
        <f t="shared" si="17"/>
        <v>-6.1685758287129272E-2</v>
      </c>
      <c r="I222" s="3">
        <f ca="1">IFERROR(AVERAGE(OFFSET(H222,0,0,-计算结果!B$19,1)),AVERAGE(OFFSET(H222,0,0,-ROW(),1)))</f>
        <v>-0.17802112684700983</v>
      </c>
      <c r="J222" s="20" t="str">
        <f t="shared" ca="1" si="15"/>
        <v>买</v>
      </c>
      <c r="K222" s="4" t="str">
        <f t="shared" ca="1" si="19"/>
        <v/>
      </c>
      <c r="L222" s="3">
        <f ca="1">IF(J221="买",B222/B221-1,0)-IF(K222=1,计算结果!B$17,0)</f>
        <v>-8.6973438769555322E-4</v>
      </c>
      <c r="M222" s="2">
        <f t="shared" ca="1" si="18"/>
        <v>0.85930085853385985</v>
      </c>
      <c r="N222" s="3">
        <f ca="1">1-M222/MAX(M$2:M222)</f>
        <v>0.15305698278209268</v>
      </c>
    </row>
    <row r="223" spans="1:14" x14ac:dyDescent="0.15">
      <c r="A223" s="1">
        <v>38688</v>
      </c>
      <c r="B223" s="2">
        <v>869.94</v>
      </c>
      <c r="C223" s="3">
        <f t="shared" si="16"/>
        <v>-3.5850504541445893E-3</v>
      </c>
      <c r="D223" s="3">
        <f>1-B223/MAX(B$2:B223)</f>
        <v>0.17068008922953726</v>
      </c>
      <c r="E223" s="4">
        <f>E222*(计算结果!B$18-1)/(计算结果!B$18+1)+B223*2/(计算结果!B$18+1)</f>
        <v>874.33914857303466</v>
      </c>
      <c r="F223" s="4">
        <f>F222*(计算结果!B$18-1)/(计算结果!B$18+1)+E223*2/(计算结果!B$18+1)</f>
        <v>875.58433480105418</v>
      </c>
      <c r="G223" s="4">
        <f>G222*(计算结果!B$18-1)/(计算结果!B$18+1)+F223*2/(计算结果!B$18+1)</f>
        <v>878.30026621065053</v>
      </c>
      <c r="H223" s="3">
        <f t="shared" si="17"/>
        <v>-5.6191288336293728E-2</v>
      </c>
      <c r="I223" s="3">
        <f ca="1">IFERROR(AVERAGE(OFFSET(H223,0,0,-计算结果!B$19,1)),AVERAGE(OFFSET(H223,0,0,-ROW(),1)))</f>
        <v>-0.16841188649875399</v>
      </c>
      <c r="J223" s="20" t="str">
        <f t="shared" ca="1" si="15"/>
        <v>买</v>
      </c>
      <c r="K223" s="4" t="str">
        <f t="shared" ca="1" si="19"/>
        <v/>
      </c>
      <c r="L223" s="3">
        <f ca="1">IF(J222="买",B223/B222-1,0)-IF(K223=1,计算结果!B$17,0)</f>
        <v>-3.5850504541445893E-3</v>
      </c>
      <c r="M223" s="2">
        <f t="shared" ca="1" si="18"/>
        <v>0.85622022160072619</v>
      </c>
      <c r="N223" s="3">
        <f ca="1">1-M223/MAX(M$2:M223)</f>
        <v>0.1560933162306043</v>
      </c>
    </row>
    <row r="224" spans="1:14" x14ac:dyDescent="0.15">
      <c r="A224" s="1">
        <v>38691</v>
      </c>
      <c r="B224" s="2">
        <v>859.61</v>
      </c>
      <c r="C224" s="3">
        <f t="shared" si="16"/>
        <v>-1.1874382141297102E-2</v>
      </c>
      <c r="D224" s="3">
        <f>1-B224/MAX(B$2:B224)</f>
        <v>0.18052775076741212</v>
      </c>
      <c r="E224" s="4">
        <f>E223*(计算结果!B$18-1)/(计算结果!B$18+1)+B224*2/(计算结果!B$18+1)</f>
        <v>872.07312571564478</v>
      </c>
      <c r="F224" s="4">
        <f>F223*(计算结果!B$18-1)/(计算结果!B$18+1)+E224*2/(计算结果!B$18+1)</f>
        <v>875.04414878791431</v>
      </c>
      <c r="G224" s="4">
        <f>G223*(计算结果!B$18-1)/(计算结果!B$18+1)+F224*2/(计算结果!B$18+1)</f>
        <v>877.79932506869113</v>
      </c>
      <c r="H224" s="3">
        <f t="shared" si="17"/>
        <v>-5.7035294332844544E-2</v>
      </c>
      <c r="I224" s="3">
        <f ca="1">IFERROR(AVERAGE(OFFSET(H224,0,0,-计算结果!B$19,1)),AVERAGE(OFFSET(H224,0,0,-ROW(),1)))</f>
        <v>-0.15904041197808949</v>
      </c>
      <c r="J224" s="20" t="str">
        <f t="shared" ca="1" si="15"/>
        <v>买</v>
      </c>
      <c r="K224" s="4" t="str">
        <f t="shared" ca="1" si="19"/>
        <v/>
      </c>
      <c r="L224" s="3">
        <f ca="1">IF(J223="买",B224/B223-1,0)-IF(K224=1,计算结果!B$17,0)</f>
        <v>-1.1874382141297102E-2</v>
      </c>
      <c r="M224" s="2">
        <f t="shared" ca="1" si="18"/>
        <v>0.84605313549233307</v>
      </c>
      <c r="N224" s="3">
        <f ca="1">1-M224/MAX(M$2:M224)</f>
        <v>0.16611418668527689</v>
      </c>
    </row>
    <row r="225" spans="1:14" x14ac:dyDescent="0.15">
      <c r="A225" s="1">
        <v>38692</v>
      </c>
      <c r="B225" s="2">
        <v>866.08</v>
      </c>
      <c r="C225" s="3">
        <f t="shared" si="16"/>
        <v>7.5266690708577499E-3</v>
      </c>
      <c r="D225" s="3">
        <f>1-B225/MAX(B$2:B225)</f>
        <v>0.17435985433468704</v>
      </c>
      <c r="E225" s="4">
        <f>E224*(计算结果!B$18-1)/(计算结果!B$18+1)+B225*2/(计算结果!B$18+1)</f>
        <v>871.15110637477642</v>
      </c>
      <c r="F225" s="4">
        <f>F224*(计算结果!B$18-1)/(计算结果!B$18+1)+E225*2/(计算结果!B$18+1)</f>
        <v>874.44521918589305</v>
      </c>
      <c r="G225" s="4">
        <f>G224*(计算结果!B$18-1)/(计算结果!B$18+1)+F225*2/(计算结果!B$18+1)</f>
        <v>877.28330877902988</v>
      </c>
      <c r="H225" s="3">
        <f t="shared" si="17"/>
        <v>-5.8785222877776953E-2</v>
      </c>
      <c r="I225" s="3">
        <f ca="1">IFERROR(AVERAGE(OFFSET(H225,0,0,-计算结果!B$19,1)),AVERAGE(OFFSET(H225,0,0,-ROW(),1)))</f>
        <v>-0.15014906531691694</v>
      </c>
      <c r="J225" s="20" t="str">
        <f t="shared" ca="1" si="15"/>
        <v>买</v>
      </c>
      <c r="K225" s="4" t="str">
        <f t="shared" ca="1" si="19"/>
        <v/>
      </c>
      <c r="L225" s="3">
        <f ca="1">IF(J224="买",B225/B224-1,0)-IF(K225=1,计算结果!B$17,0)</f>
        <v>7.5266690708577499E-3</v>
      </c>
      <c r="M225" s="2">
        <f t="shared" ca="1" si="18"/>
        <v>0.85242109745954542</v>
      </c>
      <c r="N225" s="3">
        <f ca="1">1-M225/MAX(M$2:M225)</f>
        <v>0.15983780412557391</v>
      </c>
    </row>
    <row r="226" spans="1:14" x14ac:dyDescent="0.15">
      <c r="A226" s="1">
        <v>38693</v>
      </c>
      <c r="B226" s="2">
        <v>873.84</v>
      </c>
      <c r="C226" s="3">
        <f t="shared" si="16"/>
        <v>8.9599113245888429E-3</v>
      </c>
      <c r="D226" s="3">
        <f>1-B226/MAX(B$2:B226)</f>
        <v>0.16696219184350514</v>
      </c>
      <c r="E226" s="4">
        <f>E225*(计算结果!B$18-1)/(计算结果!B$18+1)+B226*2/(计算结果!B$18+1)</f>
        <v>871.56478231711856</v>
      </c>
      <c r="F226" s="4">
        <f>F225*(计算结果!B$18-1)/(计算结果!B$18+1)+E226*2/(计算结果!B$18+1)</f>
        <v>874.00207505223534</v>
      </c>
      <c r="G226" s="4">
        <f>G225*(计算结果!B$18-1)/(计算结果!B$18+1)+F226*2/(计算结果!B$18+1)</f>
        <v>876.7785035902923</v>
      </c>
      <c r="H226" s="3">
        <f t="shared" si="17"/>
        <v>-5.7541866314559972E-2</v>
      </c>
      <c r="I226" s="3">
        <f ca="1">IFERROR(AVERAGE(OFFSET(H226,0,0,-计算结果!B$19,1)),AVERAGE(OFFSET(H226,0,0,-ROW(),1)))</f>
        <v>-0.14168030001309656</v>
      </c>
      <c r="J226" s="20" t="str">
        <f t="shared" ca="1" si="15"/>
        <v>买</v>
      </c>
      <c r="K226" s="4" t="str">
        <f t="shared" ca="1" si="19"/>
        <v/>
      </c>
      <c r="L226" s="3">
        <f ca="1">IF(J225="买",B226/B225-1,0)-IF(K226=1,计算结果!B$17,0)</f>
        <v>8.9599113245888429E-3</v>
      </c>
      <c r="M226" s="2">
        <f t="shared" ca="1" si="18"/>
        <v>0.86005871490399166</v>
      </c>
      <c r="N226" s="3">
        <f ca="1">1-M226/MAX(M$2:M226)</f>
        <v>0.15231002535226723</v>
      </c>
    </row>
    <row r="227" spans="1:14" x14ac:dyDescent="0.15">
      <c r="A227" s="1">
        <v>38694</v>
      </c>
      <c r="B227" s="2">
        <v>874.06</v>
      </c>
      <c r="C227" s="3">
        <f t="shared" si="16"/>
        <v>2.5176233635448853E-4</v>
      </c>
      <c r="D227" s="3">
        <f>1-B227/MAX(B$2:B227)</f>
        <v>0.16675246429865209</v>
      </c>
      <c r="E227" s="4">
        <f>E226*(计算结果!B$18-1)/(计算结果!B$18+1)+B227*2/(计算结果!B$18+1)</f>
        <v>871.9486619606389</v>
      </c>
      <c r="F227" s="4">
        <f>F226*(计算结果!B$18-1)/(计算结果!B$18+1)+E227*2/(计算结果!B$18+1)</f>
        <v>873.686165345836</v>
      </c>
      <c r="G227" s="4">
        <f>G226*(计算结果!B$18-1)/(计算结果!B$18+1)+F227*2/(计算结果!B$18+1)</f>
        <v>876.30275924499142</v>
      </c>
      <c r="H227" s="3">
        <f t="shared" si="17"/>
        <v>-5.4260493768126326E-2</v>
      </c>
      <c r="I227" s="3">
        <f ca="1">IFERROR(AVERAGE(OFFSET(H227,0,0,-计算结果!B$19,1)),AVERAGE(OFFSET(H227,0,0,-ROW(),1)))</f>
        <v>-0.1332698592528781</v>
      </c>
      <c r="J227" s="20" t="str">
        <f t="shared" ca="1" si="15"/>
        <v>买</v>
      </c>
      <c r="K227" s="4" t="str">
        <f t="shared" ca="1" si="19"/>
        <v/>
      </c>
      <c r="L227" s="3">
        <f ca="1">IF(J226="买",B227/B226-1,0)-IF(K227=1,计算结果!B$17,0)</f>
        <v>2.5176233635448853E-4</v>
      </c>
      <c r="M227" s="2">
        <f t="shared" ca="1" si="18"/>
        <v>0.86027524529545796</v>
      </c>
      <c r="N227" s="3">
        <f ca="1">1-M227/MAX(M$2:M227)</f>
        <v>0.15209660894374555</v>
      </c>
    </row>
    <row r="228" spans="1:14" x14ac:dyDescent="0.15">
      <c r="A228" s="1">
        <v>38695</v>
      </c>
      <c r="B228" s="2">
        <v>887.36</v>
      </c>
      <c r="C228" s="3">
        <f t="shared" si="16"/>
        <v>1.5216346703887718E-2</v>
      </c>
      <c r="D228" s="3">
        <f>1-B228/MAX(B$2:B228)</f>
        <v>0.1540734809052603</v>
      </c>
      <c r="E228" s="4">
        <f>E227*(计算结果!B$18-1)/(计算结果!B$18+1)+B228*2/(计算结果!B$18+1)</f>
        <v>874.3196370436176</v>
      </c>
      <c r="F228" s="4">
        <f>F227*(计算结果!B$18-1)/(计算结果!B$18+1)+E228*2/(计算结果!B$18+1)</f>
        <v>873.78362253011016</v>
      </c>
      <c r="G228" s="4">
        <f>G227*(计算结果!B$18-1)/(计算结果!B$18+1)+F228*2/(计算结果!B$18+1)</f>
        <v>875.91519975039421</v>
      </c>
      <c r="H228" s="3">
        <f t="shared" si="17"/>
        <v>-4.4226666013368214E-2</v>
      </c>
      <c r="I228" s="3">
        <f ca="1">IFERROR(AVERAGE(OFFSET(H228,0,0,-计算结果!B$19,1)),AVERAGE(OFFSET(H228,0,0,-ROW(),1)))</f>
        <v>-0.12448186416367016</v>
      </c>
      <c r="J228" s="20" t="str">
        <f t="shared" ca="1" si="15"/>
        <v>买</v>
      </c>
      <c r="K228" s="4" t="str">
        <f t="shared" ca="1" si="19"/>
        <v/>
      </c>
      <c r="L228" s="3">
        <f ca="1">IF(J227="买",B228/B227-1,0)-IF(K228=1,计算结果!B$17,0)</f>
        <v>1.5216346703887718E-2</v>
      </c>
      <c r="M228" s="2">
        <f t="shared" ca="1" si="18"/>
        <v>0.87336549168864575</v>
      </c>
      <c r="N228" s="3">
        <f ca="1">1-M228/MAX(M$2:M228)</f>
        <v>0.13919461697403146</v>
      </c>
    </row>
    <row r="229" spans="1:14" x14ac:dyDescent="0.15">
      <c r="A229" s="1">
        <v>38698</v>
      </c>
      <c r="B229" s="2">
        <v>888.52</v>
      </c>
      <c r="C229" s="3">
        <f t="shared" si="16"/>
        <v>1.3072484673637419E-3</v>
      </c>
      <c r="D229" s="3">
        <f>1-B229/MAX(B$2:B229)</f>
        <v>0.15296764475967128</v>
      </c>
      <c r="E229" s="4">
        <f>E228*(计算结果!B$18-1)/(计算结果!B$18+1)+B229*2/(计算结果!B$18+1)</f>
        <v>876.50430826767638</v>
      </c>
      <c r="F229" s="4">
        <f>F228*(计算结果!B$18-1)/(计算结果!B$18+1)+E229*2/(计算结果!B$18+1)</f>
        <v>874.20218956665883</v>
      </c>
      <c r="G229" s="4">
        <f>G228*(计算结果!B$18-1)/(计算结果!B$18+1)+F229*2/(计算结果!B$18+1)</f>
        <v>875.65165972212731</v>
      </c>
      <c r="H229" s="3">
        <f t="shared" si="17"/>
        <v>-3.0087390690560271E-2</v>
      </c>
      <c r="I229" s="3">
        <f ca="1">IFERROR(AVERAGE(OFFSET(H229,0,0,-计算结果!B$19,1)),AVERAGE(OFFSET(H229,0,0,-ROW(),1)))</f>
        <v>-0.11502842403876104</v>
      </c>
      <c r="J229" s="20" t="str">
        <f t="shared" ca="1" si="15"/>
        <v>买</v>
      </c>
      <c r="K229" s="4" t="str">
        <f t="shared" ca="1" si="19"/>
        <v/>
      </c>
      <c r="L229" s="3">
        <f ca="1">IF(J228="买",B229/B228-1,0)-IF(K229=1,计算结果!B$17,0)</f>
        <v>1.3072484673637419E-3</v>
      </c>
      <c r="M229" s="2">
        <f t="shared" ca="1" si="18"/>
        <v>0.8745071973891041</v>
      </c>
      <c r="N229" s="3">
        <f ca="1">1-M229/MAX(M$2:M229)</f>
        <v>0.13806933045637237</v>
      </c>
    </row>
    <row r="230" spans="1:14" x14ac:dyDescent="0.15">
      <c r="A230" s="1">
        <v>38699</v>
      </c>
      <c r="B230" s="2">
        <v>889.1</v>
      </c>
      <c r="C230" s="3">
        <f t="shared" si="16"/>
        <v>6.5277089992354931E-4</v>
      </c>
      <c r="D230" s="3">
        <f>1-B230/MAX(B$2:B230)</f>
        <v>0.15241472668687672</v>
      </c>
      <c r="E230" s="4">
        <f>E229*(计算结果!B$18-1)/(计算结果!B$18+1)+B230*2/(计算结果!B$18+1)</f>
        <v>878.44210699572614</v>
      </c>
      <c r="F230" s="4">
        <f>F229*(计算结果!B$18-1)/(计算结果!B$18+1)+E230*2/(计算结果!B$18+1)</f>
        <v>874.85448455574613</v>
      </c>
      <c r="G230" s="4">
        <f>G229*(计算结果!B$18-1)/(计算结果!B$18+1)+F230*2/(计算结果!B$18+1)</f>
        <v>875.52901738883781</v>
      </c>
      <c r="H230" s="3">
        <f t="shared" si="17"/>
        <v>-1.400583575989674E-2</v>
      </c>
      <c r="I230" s="3">
        <f ca="1">IFERROR(AVERAGE(OFFSET(H230,0,0,-计算结果!B$19,1)),AVERAGE(OFFSET(H230,0,0,-ROW(),1)))</f>
        <v>-0.10468588744247656</v>
      </c>
      <c r="J230" s="20" t="str">
        <f t="shared" ca="1" si="15"/>
        <v>买</v>
      </c>
      <c r="K230" s="4" t="str">
        <f t="shared" ca="1" si="19"/>
        <v/>
      </c>
      <c r="L230" s="3">
        <f ca="1">IF(J229="买",B230/B229-1,0)-IF(K230=1,计算结果!B$17,0)</f>
        <v>6.5277089992354931E-4</v>
      </c>
      <c r="M230" s="2">
        <f t="shared" ca="1" si="18"/>
        <v>0.87507805023933338</v>
      </c>
      <c r="N230" s="3">
        <f ca="1">1-M230/MAX(M$2:M230)</f>
        <v>0.13750668719754267</v>
      </c>
    </row>
    <row r="231" spans="1:14" x14ac:dyDescent="0.15">
      <c r="A231" s="1">
        <v>38700</v>
      </c>
      <c r="B231" s="2">
        <v>898.15</v>
      </c>
      <c r="C231" s="3">
        <f t="shared" si="16"/>
        <v>1.0178832527274695E-2</v>
      </c>
      <c r="D231" s="3">
        <f>1-B231/MAX(B$2:B231)</f>
        <v>0.14378729813723812</v>
      </c>
      <c r="E231" s="4">
        <f>E230*(计算结果!B$18-1)/(计算结果!B$18+1)+B231*2/(计算结果!B$18+1)</f>
        <v>881.47409053484512</v>
      </c>
      <c r="F231" s="4">
        <f>F230*(计算结果!B$18-1)/(计算结果!B$18+1)+E231*2/(计算结果!B$18+1)</f>
        <v>875.87288547560752</v>
      </c>
      <c r="G231" s="4">
        <f>G230*(计算结果!B$18-1)/(计算结果!B$18+1)+F231*2/(计算结果!B$18+1)</f>
        <v>875.58192017141778</v>
      </c>
      <c r="H231" s="3">
        <f t="shared" si="17"/>
        <v>6.0423791249934094E-3</v>
      </c>
      <c r="I231" s="3">
        <f ca="1">IFERROR(AVERAGE(OFFSET(H231,0,0,-计算结果!B$19,1)),AVERAGE(OFFSET(H231,0,0,-ROW(),1)))</f>
        <v>-9.3354532911122265E-2</v>
      </c>
      <c r="J231" s="20" t="str">
        <f t="shared" ca="1" si="15"/>
        <v>买</v>
      </c>
      <c r="K231" s="4" t="str">
        <f t="shared" ca="1" si="19"/>
        <v/>
      </c>
      <c r="L231" s="3">
        <f ca="1">IF(J230="买",B231/B230-1,0)-IF(K231=1,计算结果!B$17,0)</f>
        <v>1.0178832527274695E-2</v>
      </c>
      <c r="M231" s="2">
        <f t="shared" ca="1" si="18"/>
        <v>0.88398532316101364</v>
      </c>
      <c r="N231" s="3">
        <f ca="1">1-M231/MAX(M$2:M231)</f>
        <v>0.12872751221063206</v>
      </c>
    </row>
    <row r="232" spans="1:14" x14ac:dyDescent="0.15">
      <c r="A232" s="1">
        <v>38701</v>
      </c>
      <c r="B232" s="2">
        <v>896.43</v>
      </c>
      <c r="C232" s="3">
        <f t="shared" si="16"/>
        <v>-1.9150475978400028E-3</v>
      </c>
      <c r="D232" s="3">
        <f>1-B232/MAX(B$2:B232)</f>
        <v>0.14542698621518058</v>
      </c>
      <c r="E232" s="4">
        <f>E231*(计算结果!B$18-1)/(计算结果!B$18+1)+B232*2/(计算结果!B$18+1)</f>
        <v>883.77499968333041</v>
      </c>
      <c r="F232" s="4">
        <f>F231*(计算结果!B$18-1)/(计算结果!B$18+1)+E232*2/(计算结果!B$18+1)</f>
        <v>877.0885953537188</v>
      </c>
      <c r="G232" s="4">
        <f>G231*(计算结果!B$18-1)/(计算结果!B$18+1)+F232*2/(计算结果!B$18+1)</f>
        <v>875.81371635331027</v>
      </c>
      <c r="H232" s="3">
        <f t="shared" si="17"/>
        <v>2.6473386047888164E-2</v>
      </c>
      <c r="I232" s="3">
        <f ca="1">IFERROR(AVERAGE(OFFSET(H232,0,0,-计算结果!B$19,1)),AVERAGE(OFFSET(H232,0,0,-ROW(),1)))</f>
        <v>-8.1103981121535718E-2</v>
      </c>
      <c r="J232" s="20" t="str">
        <f t="shared" ca="1" si="15"/>
        <v>买</v>
      </c>
      <c r="K232" s="4" t="str">
        <f t="shared" ca="1" si="19"/>
        <v/>
      </c>
      <c r="L232" s="3">
        <f ca="1">IF(J231="买",B232/B231-1,0)-IF(K232=1,计算结果!B$17,0)</f>
        <v>-1.9150475978400028E-3</v>
      </c>
      <c r="M232" s="2">
        <f t="shared" ca="1" si="18"/>
        <v>0.88229244919136829</v>
      </c>
      <c r="N232" s="3">
        <f ca="1">1-M232/MAX(M$2:M232)</f>
        <v>0.13039604049543729</v>
      </c>
    </row>
    <row r="233" spans="1:14" x14ac:dyDescent="0.15">
      <c r="A233" s="1">
        <v>38702</v>
      </c>
      <c r="B233" s="2">
        <v>902.56</v>
      </c>
      <c r="C233" s="3">
        <f t="shared" si="16"/>
        <v>6.8382361143648485E-3</v>
      </c>
      <c r="D233" s="3">
        <f>1-B233/MAX(B$2:B233)</f>
        <v>0.13958321416995567</v>
      </c>
      <c r="E233" s="4">
        <f>E232*(计算结果!B$18-1)/(计算结果!B$18+1)+B233*2/(计算结果!B$18+1)</f>
        <v>886.66499973204873</v>
      </c>
      <c r="F233" s="4">
        <f>F232*(计算结果!B$18-1)/(计算结果!B$18+1)+E233*2/(计算结果!B$18+1)</f>
        <v>878.56188833500028</v>
      </c>
      <c r="G233" s="4">
        <f>G232*(计算结果!B$18-1)/(计算结果!B$18+1)+F233*2/(计算结果!B$18+1)</f>
        <v>876.23651204280111</v>
      </c>
      <c r="H233" s="3">
        <f t="shared" si="17"/>
        <v>4.8274613835835506E-2</v>
      </c>
      <c r="I233" s="3">
        <f ca="1">IFERROR(AVERAGE(OFFSET(H233,0,0,-计算结果!B$19,1)),AVERAGE(OFFSET(H233,0,0,-ROW(),1)))</f>
        <v>-6.8352515673596875E-2</v>
      </c>
      <c r="J233" s="20" t="str">
        <f t="shared" ca="1" si="15"/>
        <v>买</v>
      </c>
      <c r="K233" s="4" t="str">
        <f t="shared" ca="1" si="19"/>
        <v/>
      </c>
      <c r="L233" s="3">
        <f ca="1">IF(J232="买",B233/B232-1,0)-IF(K233=1,计算结果!B$17,0)</f>
        <v>6.8382361143648485E-3</v>
      </c>
      <c r="M233" s="2">
        <f t="shared" ca="1" si="18"/>
        <v>0.88832577328086015</v>
      </c>
      <c r="N233" s="3">
        <f ca="1">1-M233/MAX(M$2:M233)</f>
        <v>0.12444948329435845</v>
      </c>
    </row>
    <row r="234" spans="1:14" x14ac:dyDescent="0.15">
      <c r="A234" s="1">
        <v>38705</v>
      </c>
      <c r="B234" s="2">
        <v>902.91</v>
      </c>
      <c r="C234" s="3">
        <f t="shared" si="16"/>
        <v>3.8778585357213124E-4</v>
      </c>
      <c r="D234" s="3">
        <f>1-B234/MAX(B$2:B234)</f>
        <v>0.13924955671223482</v>
      </c>
      <c r="E234" s="4">
        <f>E233*(计算结果!B$18-1)/(计算结果!B$18+1)+B234*2/(计算结果!B$18+1)</f>
        <v>889.16423054250276</v>
      </c>
      <c r="F234" s="4">
        <f>F233*(计算结果!B$18-1)/(计算结果!B$18+1)+E234*2/(计算结果!B$18+1)</f>
        <v>880.19301790538532</v>
      </c>
      <c r="G234" s="4">
        <f>G233*(计算结果!B$18-1)/(计算结果!B$18+1)+F234*2/(计算结果!B$18+1)</f>
        <v>876.84520525242942</v>
      </c>
      <c r="H234" s="3">
        <f t="shared" si="17"/>
        <v>6.9466770816163037E-2</v>
      </c>
      <c r="I234" s="3">
        <f ca="1">IFERROR(AVERAGE(OFFSET(H234,0,0,-计算结果!B$19,1)),AVERAGE(OFFSET(H234,0,0,-ROW(),1)))</f>
        <v>-5.5461436693460243E-2</v>
      </c>
      <c r="J234" s="20" t="str">
        <f t="shared" ca="1" si="15"/>
        <v>买</v>
      </c>
      <c r="K234" s="4" t="str">
        <f t="shared" ca="1" si="19"/>
        <v/>
      </c>
      <c r="L234" s="3">
        <f ca="1">IF(J233="买",B234/B233-1,0)-IF(K234=1,计算结果!B$17,0)</f>
        <v>3.8778585357213124E-4</v>
      </c>
      <c r="M234" s="2">
        <f t="shared" ca="1" si="18"/>
        <v>0.888670253449102</v>
      </c>
      <c r="N234" s="3">
        <f ca="1">1-M234/MAX(M$2:M234)</f>
        <v>0.12410995718989226</v>
      </c>
    </row>
    <row r="235" spans="1:14" x14ac:dyDescent="0.15">
      <c r="A235" s="1">
        <v>38706</v>
      </c>
      <c r="B235" s="2">
        <v>907.32</v>
      </c>
      <c r="C235" s="3">
        <f t="shared" si="16"/>
        <v>4.8842077283450802E-3</v>
      </c>
      <c r="D235" s="3">
        <f>1-B235/MAX(B$2:B235)</f>
        <v>0.13504547274495216</v>
      </c>
      <c r="E235" s="4">
        <f>E234*(计算结果!B$18-1)/(计算结果!B$18+1)+B235*2/(计算结果!B$18+1)</f>
        <v>891.95742584365632</v>
      </c>
      <c r="F235" s="4">
        <f>F234*(计算结果!B$18-1)/(计算结果!B$18+1)+E235*2/(计算结果!B$18+1)</f>
        <v>882.00292681896553</v>
      </c>
      <c r="G235" s="4">
        <f>G234*(计算结果!B$18-1)/(计算结果!B$18+1)+F235*2/(计算结果!B$18+1)</f>
        <v>877.63870087805037</v>
      </c>
      <c r="H235" s="3">
        <f t="shared" si="17"/>
        <v>9.0494379266465225E-2</v>
      </c>
      <c r="I235" s="3">
        <f ca="1">IFERROR(AVERAGE(OFFSET(H235,0,0,-计算结果!B$19,1)),AVERAGE(OFFSET(H235,0,0,-ROW(),1)))</f>
        <v>-4.2324547408895366E-2</v>
      </c>
      <c r="J235" s="20" t="str">
        <f t="shared" ca="1" si="15"/>
        <v>买</v>
      </c>
      <c r="K235" s="4" t="str">
        <f t="shared" ca="1" si="19"/>
        <v/>
      </c>
      <c r="L235" s="3">
        <f ca="1">IF(J234="买",B235/B234-1,0)-IF(K235=1,计算结果!B$17,0)</f>
        <v>4.8842077283450802E-3</v>
      </c>
      <c r="M235" s="2">
        <f t="shared" ca="1" si="18"/>
        <v>0.89301070356894852</v>
      </c>
      <c r="N235" s="3">
        <f ca="1">1-M235/MAX(M$2:M235)</f>
        <v>0.11983192827361855</v>
      </c>
    </row>
    <row r="236" spans="1:14" x14ac:dyDescent="0.15">
      <c r="A236" s="1">
        <v>38707</v>
      </c>
      <c r="B236" s="2">
        <v>903.14</v>
      </c>
      <c r="C236" s="3">
        <f t="shared" si="16"/>
        <v>-4.6069743861042456E-3</v>
      </c>
      <c r="D236" s="3">
        <f>1-B236/MAX(B$2:B236)</f>
        <v>0.13903029609716111</v>
      </c>
      <c r="E236" s="4">
        <f>E235*(计算结果!B$18-1)/(计算结果!B$18+1)+B236*2/(计算结果!B$18+1)</f>
        <v>893.67782186770933</v>
      </c>
      <c r="F236" s="4">
        <f>F235*(计算结果!B$18-1)/(计算结果!B$18+1)+E236*2/(计算结果!B$18+1)</f>
        <v>883.79906451877241</v>
      </c>
      <c r="G236" s="4">
        <f>G235*(计算结果!B$18-1)/(计算结果!B$18+1)+F236*2/(计算结果!B$18+1)</f>
        <v>878.58644913046908</v>
      </c>
      <c r="H236" s="3">
        <f t="shared" si="17"/>
        <v>0.10798842980266396</v>
      </c>
      <c r="I236" s="3">
        <f ca="1">IFERROR(AVERAGE(OFFSET(H236,0,0,-计算结果!B$19,1)),AVERAGE(OFFSET(H236,0,0,-ROW(),1)))</f>
        <v>-2.9164952947227402E-2</v>
      </c>
      <c r="J236" s="20" t="str">
        <f t="shared" ca="1" si="15"/>
        <v>买</v>
      </c>
      <c r="K236" s="4" t="str">
        <f t="shared" ca="1" si="19"/>
        <v/>
      </c>
      <c r="L236" s="3">
        <f ca="1">IF(J235="买",B236/B235-1,0)-IF(K236=1,计算结果!B$17,0)</f>
        <v>-4.6069743861042456E-3</v>
      </c>
      <c r="M236" s="2">
        <f t="shared" ca="1" si="18"/>
        <v>0.88889662613108944</v>
      </c>
      <c r="N236" s="3">
        <f ca="1">1-M236/MAX(M$2:M236)</f>
        <v>0.12388684003552874</v>
      </c>
    </row>
    <row r="237" spans="1:14" x14ac:dyDescent="0.15">
      <c r="A237" s="1">
        <v>38708</v>
      </c>
      <c r="B237" s="2">
        <v>908.75</v>
      </c>
      <c r="C237" s="3">
        <f t="shared" si="16"/>
        <v>6.2116615364173899E-3</v>
      </c>
      <c r="D237" s="3">
        <f>1-B237/MAX(B$2:B237)</f>
        <v>0.13368224370340709</v>
      </c>
      <c r="E237" s="4">
        <f>E236*(计算结果!B$18-1)/(计算结果!B$18+1)+B237*2/(计算结果!B$18+1)</f>
        <v>895.99661850344637</v>
      </c>
      <c r="F237" s="4">
        <f>F236*(计算结果!B$18-1)/(计算结果!B$18+1)+E237*2/(计算结果!B$18+1)</f>
        <v>885.67561128564535</v>
      </c>
      <c r="G237" s="4">
        <f>G236*(计算结果!B$18-1)/(计算结果!B$18+1)+F237*2/(计算结果!B$18+1)</f>
        <v>879.67708946203459</v>
      </c>
      <c r="H237" s="3">
        <f t="shared" si="17"/>
        <v>0.12413580162144645</v>
      </c>
      <c r="I237" s="3">
        <f ca="1">IFERROR(AVERAGE(OFFSET(H237,0,0,-计算结果!B$19,1)),AVERAGE(OFFSET(H237,0,0,-ROW(),1)))</f>
        <v>-1.6161015774508087E-2</v>
      </c>
      <c r="J237" s="20" t="str">
        <f t="shared" ca="1" si="15"/>
        <v>买</v>
      </c>
      <c r="K237" s="4" t="str">
        <f t="shared" ca="1" si="19"/>
        <v/>
      </c>
      <c r="L237" s="3">
        <f ca="1">IF(J236="买",B237/B236-1,0)-IF(K237=1,计算结果!B$17,0)</f>
        <v>6.2116615364173899E-3</v>
      </c>
      <c r="M237" s="2">
        <f t="shared" ca="1" si="18"/>
        <v>0.89441815111347911</v>
      </c>
      <c r="N237" s="3">
        <f ca="1">1-M237/MAX(M$2:M237)</f>
        <v>0.11844472161822839</v>
      </c>
    </row>
    <row r="238" spans="1:14" x14ac:dyDescent="0.15">
      <c r="A238" s="1">
        <v>38709</v>
      </c>
      <c r="B238" s="2">
        <v>915.89</v>
      </c>
      <c r="C238" s="3">
        <f t="shared" si="16"/>
        <v>7.8569463548829876E-3</v>
      </c>
      <c r="D238" s="3">
        <f>1-B238/MAX(B$2:B238)</f>
        <v>0.12687563156590209</v>
      </c>
      <c r="E238" s="4">
        <f>E237*(计算结果!B$18-1)/(计算结果!B$18+1)+B238*2/(计算结果!B$18+1)</f>
        <v>899.05713873368541</v>
      </c>
      <c r="F238" s="4">
        <f>F237*(计算结果!B$18-1)/(计算结果!B$18+1)+E238*2/(计算结果!B$18+1)</f>
        <v>887.73430781611307</v>
      </c>
      <c r="G238" s="4">
        <f>G237*(计算结果!B$18-1)/(计算结果!B$18+1)+F238*2/(计算结果!B$18+1)</f>
        <v>880.91666151650816</v>
      </c>
      <c r="H238" s="3">
        <f t="shared" si="17"/>
        <v>0.14091216758090497</v>
      </c>
      <c r="I238" s="3">
        <f ca="1">IFERROR(AVERAGE(OFFSET(H238,0,0,-计算结果!B$19,1)),AVERAGE(OFFSET(H238,0,0,-ROW(),1)))</f>
        <v>-3.3666734009618225E-3</v>
      </c>
      <c r="J238" s="20" t="str">
        <f t="shared" ca="1" si="15"/>
        <v>买</v>
      </c>
      <c r="K238" s="4" t="str">
        <f t="shared" ca="1" si="19"/>
        <v/>
      </c>
      <c r="L238" s="3">
        <f ca="1">IF(J237="买",B238/B237-1,0)-IF(K238=1,计算结果!B$17,0)</f>
        <v>7.8569463548829876E-3</v>
      </c>
      <c r="M238" s="2">
        <f t="shared" ca="1" si="18"/>
        <v>0.90144554654561138</v>
      </c>
      <c r="N238" s="3">
        <f ca="1">1-M238/MAX(M$2:M238)</f>
        <v>0.11151838908711886</v>
      </c>
    </row>
    <row r="239" spans="1:14" x14ac:dyDescent="0.15">
      <c r="A239" s="1">
        <v>38712</v>
      </c>
      <c r="B239" s="2">
        <v>922.38</v>
      </c>
      <c r="C239" s="3">
        <f t="shared" si="16"/>
        <v>7.0860037777462637E-3</v>
      </c>
      <c r="D239" s="3">
        <f>1-B239/MAX(B$2:B239)</f>
        <v>0.12068866899273578</v>
      </c>
      <c r="E239" s="4">
        <f>E238*(计算结果!B$18-1)/(计算结果!B$18+1)+B239*2/(计算结果!B$18+1)</f>
        <v>902.64527123619541</v>
      </c>
      <c r="F239" s="4">
        <f>F238*(计算结果!B$18-1)/(计算结果!B$18+1)+E239*2/(计算结果!B$18+1)</f>
        <v>890.02830218843337</v>
      </c>
      <c r="G239" s="4">
        <f>G238*(计算结果!B$18-1)/(计算结果!B$18+1)+F239*2/(计算结果!B$18+1)</f>
        <v>882.31845238911205</v>
      </c>
      <c r="H239" s="3">
        <f t="shared" si="17"/>
        <v>0.15912865925259012</v>
      </c>
      <c r="I239" s="3">
        <f ca="1">IFERROR(AVERAGE(OFFSET(H239,0,0,-计算结果!B$19,1)),AVERAGE(OFFSET(H239,0,0,-ROW(),1)))</f>
        <v>9.3646353021059163E-3</v>
      </c>
      <c r="J239" s="20" t="str">
        <f t="shared" ca="1" si="15"/>
        <v>买</v>
      </c>
      <c r="K239" s="4" t="str">
        <f t="shared" ca="1" si="19"/>
        <v/>
      </c>
      <c r="L239" s="3">
        <f ca="1">IF(J238="买",B239/B238-1,0)-IF(K239=1,计算结果!B$17,0)</f>
        <v>7.0860037777462637E-3</v>
      </c>
      <c r="M239" s="2">
        <f t="shared" ca="1" si="18"/>
        <v>0.90783319309386612</v>
      </c>
      <c r="N239" s="3">
        <f ca="1">1-M239/MAX(M$2:M239)</f>
        <v>0.10522260503573211</v>
      </c>
    </row>
    <row r="240" spans="1:14" x14ac:dyDescent="0.15">
      <c r="A240" s="1">
        <v>38713</v>
      </c>
      <c r="B240" s="2">
        <v>919.36</v>
      </c>
      <c r="C240" s="3">
        <f t="shared" si="16"/>
        <v>-3.2741386413408513E-3</v>
      </c>
      <c r="D240" s="3">
        <f>1-B240/MAX(B$2:B240)</f>
        <v>0.12356765619935561</v>
      </c>
      <c r="E240" s="4">
        <f>E239*(计算结果!B$18-1)/(计算结果!B$18+1)+B240*2/(计算结果!B$18+1)</f>
        <v>905.21676796908832</v>
      </c>
      <c r="F240" s="4">
        <f>F239*(计算结果!B$18-1)/(计算结果!B$18+1)+E240*2/(计算结果!B$18+1)</f>
        <v>892.36498923161116</v>
      </c>
      <c r="G240" s="4">
        <f>G239*(计算结果!B$18-1)/(计算结果!B$18+1)+F240*2/(计算结果!B$18+1)</f>
        <v>883.86407344180429</v>
      </c>
      <c r="H240" s="3">
        <f t="shared" si="17"/>
        <v>0.17517723317551165</v>
      </c>
      <c r="I240" s="3">
        <f ca="1">IFERROR(AVERAGE(OFFSET(H240,0,0,-计算结果!B$19,1)),AVERAGE(OFFSET(H240,0,0,-ROW(),1)))</f>
        <v>2.2197374299557614E-2</v>
      </c>
      <c r="J240" s="20" t="str">
        <f t="shared" ca="1" si="15"/>
        <v>买</v>
      </c>
      <c r="K240" s="4" t="str">
        <f t="shared" ca="1" si="19"/>
        <v/>
      </c>
      <c r="L240" s="3">
        <f ca="1">IF(J239="买",B240/B239-1,0)-IF(K240=1,计算结果!B$17,0)</f>
        <v>-3.2741386413408513E-3</v>
      </c>
      <c r="M240" s="2">
        <f t="shared" ca="1" si="18"/>
        <v>0.90486082135646562</v>
      </c>
      <c r="N240" s="3">
        <f ca="1">1-M240/MAX(M$2:M240)</f>
        <v>0.10815223027998289</v>
      </c>
    </row>
    <row r="241" spans="1:14" x14ac:dyDescent="0.15">
      <c r="A241" s="1">
        <v>38714</v>
      </c>
      <c r="B241" s="2">
        <v>920.92</v>
      </c>
      <c r="C241" s="3">
        <f t="shared" si="16"/>
        <v>1.6968325791855143E-3</v>
      </c>
      <c r="D241" s="3">
        <f>1-B241/MAX(B$2:B241)</f>
        <v>0.12208049724494274</v>
      </c>
      <c r="E241" s="4">
        <f>E240*(计算结果!B$18-1)/(计算结果!B$18+1)+B241*2/(计算结果!B$18+1)</f>
        <v>907.63264981999782</v>
      </c>
      <c r="F241" s="4">
        <f>F240*(计算结果!B$18-1)/(计算结果!B$18+1)+E241*2/(计算结果!B$18+1)</f>
        <v>894.7138600913629</v>
      </c>
      <c r="G241" s="4">
        <f>G240*(计算结果!B$18-1)/(计算结果!B$18+1)+F241*2/(计算结果!B$18+1)</f>
        <v>885.53327138789018</v>
      </c>
      <c r="H241" s="3">
        <f t="shared" si="17"/>
        <v>0.18885233558435741</v>
      </c>
      <c r="I241" s="3">
        <f ca="1">IFERROR(AVERAGE(OFFSET(H241,0,0,-计算结果!B$19,1)),AVERAGE(OFFSET(H241,0,0,-ROW(),1)))</f>
        <v>3.5156316986413194E-2</v>
      </c>
      <c r="J241" s="20" t="str">
        <f t="shared" ca="1" si="15"/>
        <v>买</v>
      </c>
      <c r="K241" s="4" t="str">
        <f t="shared" ca="1" si="19"/>
        <v/>
      </c>
      <c r="L241" s="3">
        <f ca="1">IF(J240="买",B241/B240-1,0)-IF(K241=1,计算结果!B$17,0)</f>
        <v>1.6968325791855143E-3</v>
      </c>
      <c r="M241" s="2">
        <f t="shared" ca="1" si="18"/>
        <v>0.90639621867777187</v>
      </c>
      <c r="N241" s="3">
        <f ca="1">1-M241/MAX(M$2:M241)</f>
        <v>0.10663891392864799</v>
      </c>
    </row>
    <row r="242" spans="1:14" x14ac:dyDescent="0.15">
      <c r="A242" s="1">
        <v>38715</v>
      </c>
      <c r="B242" s="2">
        <v>932.03</v>
      </c>
      <c r="C242" s="3">
        <f t="shared" si="16"/>
        <v>1.2064022933588214E-2</v>
      </c>
      <c r="D242" s="3">
        <f>1-B242/MAX(B$2:B242)</f>
        <v>0.11148925622986139</v>
      </c>
      <c r="E242" s="4">
        <f>E241*(计算结果!B$18-1)/(计算结果!B$18+1)+B242*2/(计算结果!B$18+1)</f>
        <v>911.38608830922885</v>
      </c>
      <c r="F242" s="4">
        <f>F241*(计算结果!B$18-1)/(计算结果!B$18+1)+E242*2/(计算结果!B$18+1)</f>
        <v>897.27881827872682</v>
      </c>
      <c r="G242" s="4">
        <f>G241*(计算结果!B$18-1)/(计算结果!B$18+1)+F242*2/(计算结果!B$18+1)</f>
        <v>887.34027860186507</v>
      </c>
      <c r="H242" s="3">
        <f t="shared" si="17"/>
        <v>0.20405864718586741</v>
      </c>
      <c r="I242" s="3">
        <f ca="1">IFERROR(AVERAGE(OFFSET(H242,0,0,-计算结果!B$19,1)),AVERAGE(OFFSET(H242,0,0,-ROW(),1)))</f>
        <v>4.8443537260063028E-2</v>
      </c>
      <c r="J242" s="20" t="str">
        <f t="shared" ca="1" si="15"/>
        <v>买</v>
      </c>
      <c r="K242" s="4" t="str">
        <f t="shared" ca="1" si="19"/>
        <v/>
      </c>
      <c r="L242" s="3">
        <f ca="1">IF(J241="买",B242/B241-1,0)-IF(K242=1,计算结果!B$17,0)</f>
        <v>1.2064022933588214E-2</v>
      </c>
      <c r="M242" s="2">
        <f t="shared" ca="1" si="18"/>
        <v>0.91733100344681817</v>
      </c>
      <c r="N242" s="3">
        <f ca="1">1-M242/MAX(M$2:M242)</f>
        <v>9.58613852983079E-2</v>
      </c>
    </row>
    <row r="243" spans="1:14" x14ac:dyDescent="0.15">
      <c r="A243" s="1">
        <v>38716</v>
      </c>
      <c r="B243" s="2">
        <v>923.45</v>
      </c>
      <c r="C243" s="3">
        <f t="shared" si="16"/>
        <v>-9.2057122624807919E-3</v>
      </c>
      <c r="D243" s="3">
        <f>1-B243/MAX(B$2:B243)</f>
        <v>0.11966863047913212</v>
      </c>
      <c r="E243" s="4">
        <f>E242*(计算结果!B$18-1)/(计算结果!B$18+1)+B243*2/(计算结果!B$18+1)</f>
        <v>913.24207472319358</v>
      </c>
      <c r="F243" s="4">
        <f>F242*(计算结果!B$18-1)/(计算结果!B$18+1)+E243*2/(计算结果!B$18+1)</f>
        <v>899.7347038855678</v>
      </c>
      <c r="G243" s="4">
        <f>G242*(计算结果!B$18-1)/(计算结果!B$18+1)+F243*2/(计算结果!B$18+1)</f>
        <v>889.24711326089619</v>
      </c>
      <c r="H243" s="3">
        <f t="shared" si="17"/>
        <v>0.2148932833338319</v>
      </c>
      <c r="I243" s="3">
        <f ca="1">IFERROR(AVERAGE(OFFSET(H243,0,0,-计算结果!B$19,1)),AVERAGE(OFFSET(H243,0,0,-ROW(),1)))</f>
        <v>6.1997765843569322E-2</v>
      </c>
      <c r="J243" s="20" t="str">
        <f t="shared" ca="1" si="15"/>
        <v>买</v>
      </c>
      <c r="K243" s="4" t="str">
        <f t="shared" ca="1" si="19"/>
        <v/>
      </c>
      <c r="L243" s="3">
        <f ca="1">IF(J242="买",B243/B242-1,0)-IF(K243=1,计算结果!B$17,0)</f>
        <v>-9.2057122624807919E-3</v>
      </c>
      <c r="M243" s="2">
        <f t="shared" ca="1" si="18"/>
        <v>0.90888631817963395</v>
      </c>
      <c r="N243" s="3">
        <f ca="1">1-M243/MAX(M$2:M243)</f>
        <v>0.10418462523064975</v>
      </c>
    </row>
    <row r="244" spans="1:14" x14ac:dyDescent="0.15">
      <c r="A244" s="1">
        <v>38721</v>
      </c>
      <c r="B244" s="2">
        <v>941.43</v>
      </c>
      <c r="C244" s="3">
        <f t="shared" si="16"/>
        <v>1.9470464020791445E-2</v>
      </c>
      <c r="D244" s="3">
        <f>1-B244/MAX(B$2:B244)</f>
        <v>0.10252817022250194</v>
      </c>
      <c r="E244" s="4">
        <f>E243*(计算结果!B$18-1)/(计算结果!B$18+1)+B244*2/(计算结果!B$18+1)</f>
        <v>917.57867861193313</v>
      </c>
      <c r="F244" s="4">
        <f>F243*(计算结果!B$18-1)/(计算结果!B$18+1)+E244*2/(计算结果!B$18+1)</f>
        <v>902.47993076654711</v>
      </c>
      <c r="G244" s="4">
        <f>G243*(计算结果!B$18-1)/(计算结果!B$18+1)+F244*2/(计算结果!B$18+1)</f>
        <v>891.28293133868874</v>
      </c>
      <c r="H244" s="3">
        <f t="shared" si="17"/>
        <v>0.22893727147757034</v>
      </c>
      <c r="I244" s="3">
        <f ca="1">IFERROR(AVERAGE(OFFSET(H244,0,0,-计算结果!B$19,1)),AVERAGE(OFFSET(H244,0,0,-ROW(),1)))</f>
        <v>7.6296394134090062E-2</v>
      </c>
      <c r="J244" s="20" t="str">
        <f t="shared" ca="1" si="15"/>
        <v>买</v>
      </c>
      <c r="K244" s="4" t="str">
        <f t="shared" ca="1" si="19"/>
        <v/>
      </c>
      <c r="L244" s="3">
        <f ca="1">IF(J243="买",B244/B243-1,0)-IF(K244=1,计算结果!B$17,0)</f>
        <v>1.9470464020791445E-2</v>
      </c>
      <c r="M244" s="2">
        <f t="shared" ca="1" si="18"/>
        <v>0.92658275653674016</v>
      </c>
      <c r="N244" s="3">
        <f ca="1">1-M244/MAX(M$2:M244)</f>
        <v>8.6742684206931209E-2</v>
      </c>
    </row>
    <row r="245" spans="1:14" x14ac:dyDescent="0.15">
      <c r="A245" s="1">
        <v>38722</v>
      </c>
      <c r="B245" s="2">
        <v>959.13</v>
      </c>
      <c r="C245" s="3">
        <f t="shared" si="16"/>
        <v>1.8801185430674661E-2</v>
      </c>
      <c r="D245" s="3">
        <f>1-B245/MAX(B$2:B245)</f>
        <v>8.5654635932048251E-2</v>
      </c>
      <c r="E245" s="4">
        <f>E244*(计算结果!B$18-1)/(计算结果!B$18+1)+B245*2/(计算结果!B$18+1)</f>
        <v>923.97118959471265</v>
      </c>
      <c r="F245" s="4">
        <f>F244*(计算结果!B$18-1)/(计算结果!B$18+1)+E245*2/(计算结果!B$18+1)</f>
        <v>905.78627827857258</v>
      </c>
      <c r="G245" s="4">
        <f>G244*(计算结果!B$18-1)/(计算结果!B$18+1)+F245*2/(计算结果!B$18+1)</f>
        <v>893.51421548328631</v>
      </c>
      <c r="H245" s="3">
        <f t="shared" si="17"/>
        <v>0.2503452120693283</v>
      </c>
      <c r="I245" s="3">
        <f ca="1">IFERROR(AVERAGE(OFFSET(H245,0,0,-计算结果!B$19,1)),AVERAGE(OFFSET(H245,0,0,-ROW(),1)))</f>
        <v>9.1752915881445324E-2</v>
      </c>
      <c r="J245" s="20" t="str">
        <f t="shared" ca="1" si="15"/>
        <v>买</v>
      </c>
      <c r="K245" s="4" t="str">
        <f t="shared" ca="1" si="19"/>
        <v/>
      </c>
      <c r="L245" s="3">
        <f ca="1">IF(J244="买",B245/B244-1,0)-IF(K245=1,计算结果!B$17,0)</f>
        <v>1.8801185430674661E-2</v>
      </c>
      <c r="M245" s="2">
        <f t="shared" ca="1" si="18"/>
        <v>0.9440036107592531</v>
      </c>
      <c r="N245" s="3">
        <f ca="1">1-M245/MAX(M$2:M245)</f>
        <v>6.9572364066785464E-2</v>
      </c>
    </row>
    <row r="246" spans="1:14" x14ac:dyDescent="0.15">
      <c r="A246" s="1">
        <v>38723</v>
      </c>
      <c r="B246" s="2">
        <v>970.03</v>
      </c>
      <c r="C246" s="3">
        <f t="shared" si="16"/>
        <v>1.136446571371974E-2</v>
      </c>
      <c r="D246" s="3">
        <f>1-B246/MAX(B$2:B246)</f>
        <v>7.5263589391599495E-2</v>
      </c>
      <c r="E246" s="4">
        <f>E245*(计算结果!B$18-1)/(计算结果!B$18+1)+B246*2/(计算结果!B$18+1)</f>
        <v>931.05716042629535</v>
      </c>
      <c r="F246" s="4">
        <f>F245*(计算结果!B$18-1)/(计算结果!B$18+1)+E246*2/(计算结果!B$18+1)</f>
        <v>909.67410630129916</v>
      </c>
      <c r="G246" s="4">
        <f>G245*(计算结果!B$18-1)/(计算结果!B$18+1)+F246*2/(计算结果!B$18+1)</f>
        <v>896.00035253221154</v>
      </c>
      <c r="H246" s="3">
        <f t="shared" si="17"/>
        <v>0.27824258482340108</v>
      </c>
      <c r="I246" s="3">
        <f ca="1">IFERROR(AVERAGE(OFFSET(H246,0,0,-计算结果!B$19,1)),AVERAGE(OFFSET(H246,0,0,-ROW(),1)))</f>
        <v>0.10854213843834337</v>
      </c>
      <c r="J246" s="20" t="str">
        <f t="shared" ca="1" si="15"/>
        <v>买</v>
      </c>
      <c r="K246" s="4" t="str">
        <f t="shared" ca="1" si="19"/>
        <v/>
      </c>
      <c r="L246" s="3">
        <f ca="1">IF(J245="买",B246/B245-1,0)-IF(K246=1,计算结果!B$17,0)</f>
        <v>1.136446571371974E-2</v>
      </c>
      <c r="M246" s="2">
        <f t="shared" ca="1" si="18"/>
        <v>0.95473170742735425</v>
      </c>
      <c r="N246" s="3">
        <f ca="1">1-M246/MAX(M$2:M246)</f>
        <v>5.8998551099125218E-2</v>
      </c>
    </row>
    <row r="247" spans="1:14" x14ac:dyDescent="0.15">
      <c r="A247" s="1">
        <v>38726</v>
      </c>
      <c r="B247" s="2">
        <v>975.25</v>
      </c>
      <c r="C247" s="3">
        <f t="shared" si="16"/>
        <v>5.381276867725715E-3</v>
      </c>
      <c r="D247" s="3">
        <f>1-B247/MAX(B$2:B247)</f>
        <v>7.0287326736448774E-2</v>
      </c>
      <c r="E247" s="4">
        <f>E246*(计算结果!B$18-1)/(计算结果!B$18+1)+B247*2/(计算结果!B$18+1)</f>
        <v>937.85605882224991</v>
      </c>
      <c r="F247" s="4">
        <f>F246*(计算结果!B$18-1)/(计算结果!B$18+1)+E247*2/(计算结果!B$18+1)</f>
        <v>914.00979130452231</v>
      </c>
      <c r="G247" s="4">
        <f>G246*(计算结果!B$18-1)/(计算结果!B$18+1)+F247*2/(计算结果!B$18+1)</f>
        <v>898.77103542025941</v>
      </c>
      <c r="H247" s="3">
        <f t="shared" si="17"/>
        <v>0.30922787923214184</v>
      </c>
      <c r="I247" s="3">
        <f ca="1">IFERROR(AVERAGE(OFFSET(H247,0,0,-计算结果!B$19,1)),AVERAGE(OFFSET(H247,0,0,-ROW(),1)))</f>
        <v>0.12671655708835677</v>
      </c>
      <c r="J247" s="20" t="str">
        <f t="shared" ca="1" si="15"/>
        <v>买</v>
      </c>
      <c r="K247" s="4" t="str">
        <f t="shared" ca="1" si="19"/>
        <v/>
      </c>
      <c r="L247" s="3">
        <f ca="1">IF(J246="买",B247/B246-1,0)-IF(K247=1,计算结果!B$17,0)</f>
        <v>5.381276867725715E-3</v>
      </c>
      <c r="M247" s="2">
        <f t="shared" ca="1" si="18"/>
        <v>0.95986938307941738</v>
      </c>
      <c r="N247" s="3">
        <f ca="1">1-M247/MAX(M$2:M247)</f>
        <v>5.3934761769658501E-2</v>
      </c>
    </row>
    <row r="248" spans="1:14" x14ac:dyDescent="0.15">
      <c r="A248" s="1">
        <v>38727</v>
      </c>
      <c r="B248" s="2">
        <v>978.15</v>
      </c>
      <c r="C248" s="3">
        <f t="shared" si="16"/>
        <v>2.9735965137143161E-3</v>
      </c>
      <c r="D248" s="3">
        <f>1-B248/MAX(B$2:B248)</f>
        <v>6.7522736372476189E-2</v>
      </c>
      <c r="E248" s="4">
        <f>E247*(计算结果!B$18-1)/(计算结果!B$18+1)+B248*2/(计算结果!B$18+1)</f>
        <v>944.05512669574989</v>
      </c>
      <c r="F248" s="4">
        <f>F247*(计算结果!B$18-1)/(计算结果!B$18+1)+E248*2/(计算结果!B$18+1)</f>
        <v>918.63215059548043</v>
      </c>
      <c r="G248" s="4">
        <f>G247*(计算结果!B$18-1)/(计算结果!B$18+1)+F248*2/(计算结果!B$18+1)</f>
        <v>901.82659160106266</v>
      </c>
      <c r="H248" s="3">
        <f t="shared" si="17"/>
        <v>0.3399704775059304</v>
      </c>
      <c r="I248" s="3">
        <f ca="1">IFERROR(AVERAGE(OFFSET(H248,0,0,-计算结果!B$19,1)),AVERAGE(OFFSET(H248,0,0,-ROW(),1)))</f>
        <v>0.14592641426432171</v>
      </c>
      <c r="J248" s="20" t="str">
        <f t="shared" ca="1" si="15"/>
        <v>买</v>
      </c>
      <c r="K248" s="4" t="str">
        <f t="shared" ca="1" si="19"/>
        <v/>
      </c>
      <c r="L248" s="3">
        <f ca="1">IF(J247="买",B248/B247-1,0)-IF(K248=1,计算结果!B$17,0)</f>
        <v>2.9735965137143161E-3</v>
      </c>
      <c r="M248" s="2">
        <f t="shared" ca="1" si="18"/>
        <v>0.96272364733056348</v>
      </c>
      <c r="N248" s="3">
        <f ca="1">1-M248/MAX(M$2:M248)</f>
        <v>5.1121545475510399E-2</v>
      </c>
    </row>
    <row r="249" spans="1:14" x14ac:dyDescent="0.15">
      <c r="A249" s="1">
        <v>38728</v>
      </c>
      <c r="B249" s="2">
        <v>973.48</v>
      </c>
      <c r="C249" s="3">
        <f t="shared" si="16"/>
        <v>-4.7743188672493275E-3</v>
      </c>
      <c r="D249" s="3">
        <f>1-B249/MAX(B$2:B249)</f>
        <v>7.1974680165494132E-2</v>
      </c>
      <c r="E249" s="4">
        <f>E248*(计算结果!B$18-1)/(计算结果!B$18+1)+B249*2/(计算结果!B$18+1)</f>
        <v>948.58203028101912</v>
      </c>
      <c r="F249" s="4">
        <f>F248*(计算结果!B$18-1)/(计算结果!B$18+1)+E249*2/(计算结果!B$18+1)</f>
        <v>923.2398243932555</v>
      </c>
      <c r="G249" s="4">
        <f>G248*(计算结果!B$18-1)/(计算结果!B$18+1)+F249*2/(计算结果!B$18+1)</f>
        <v>905.12093510755381</v>
      </c>
      <c r="H249" s="3">
        <f t="shared" si="17"/>
        <v>0.365296780686242</v>
      </c>
      <c r="I249" s="3">
        <f ca="1">IFERROR(AVERAGE(OFFSET(H249,0,0,-计算结果!B$19,1)),AVERAGE(OFFSET(H249,0,0,-ROW(),1)))</f>
        <v>0.1656956228331618</v>
      </c>
      <c r="J249" s="20" t="str">
        <f t="shared" ca="1" si="15"/>
        <v>买</v>
      </c>
      <c r="K249" s="4" t="str">
        <f t="shared" ca="1" si="19"/>
        <v/>
      </c>
      <c r="L249" s="3">
        <f ca="1">IF(J248="买",B249/B248-1,0)-IF(K249=1,计算结果!B$17,0)</f>
        <v>-4.7743188672493275E-3</v>
      </c>
      <c r="M249" s="2">
        <f t="shared" ca="1" si="18"/>
        <v>0.95812729765716609</v>
      </c>
      <c r="N249" s="3">
        <f ca="1">1-M249/MAX(M$2:M249)</f>
        <v>5.5651793783673131E-2</v>
      </c>
    </row>
    <row r="250" spans="1:14" x14ac:dyDescent="0.15">
      <c r="A250" s="1">
        <v>38729</v>
      </c>
      <c r="B250" s="2">
        <v>983.72</v>
      </c>
      <c r="C250" s="3">
        <f t="shared" si="16"/>
        <v>1.0518962896002071E-2</v>
      </c>
      <c r="D250" s="3">
        <f>1-B250/MAX(B$2:B250)</f>
        <v>6.2212816259604509E-2</v>
      </c>
      <c r="E250" s="4">
        <f>E249*(计算结果!B$18-1)/(计算结果!B$18+1)+B250*2/(计算结果!B$18+1)</f>
        <v>953.98787177624683</v>
      </c>
      <c r="F250" s="4">
        <f>F249*(计算结果!B$18-1)/(计算结果!B$18+1)+E250*2/(计算结果!B$18+1)</f>
        <v>927.97029322140793</v>
      </c>
      <c r="G250" s="4">
        <f>G249*(计算结果!B$18-1)/(计算结果!B$18+1)+F250*2/(计算结果!B$18+1)</f>
        <v>908.63622097122368</v>
      </c>
      <c r="H250" s="3">
        <f t="shared" si="17"/>
        <v>0.38837747833687652</v>
      </c>
      <c r="I250" s="3">
        <f ca="1">IFERROR(AVERAGE(OFFSET(H250,0,0,-计算结果!B$19,1)),AVERAGE(OFFSET(H250,0,0,-ROW(),1)))</f>
        <v>0.18581478853800049</v>
      </c>
      <c r="J250" s="20" t="str">
        <f t="shared" ca="1" si="15"/>
        <v>买</v>
      </c>
      <c r="K250" s="4" t="str">
        <f t="shared" ca="1" si="19"/>
        <v/>
      </c>
      <c r="L250" s="3">
        <f ca="1">IF(J249="买",B250/B249-1,0)-IF(K250=1,计算结果!B$17,0)</f>
        <v>1.0518962896002071E-2</v>
      </c>
      <c r="M250" s="2">
        <f t="shared" ca="1" si="18"/>
        <v>0.96820580315086857</v>
      </c>
      <c r="N250" s="3">
        <f ca="1">1-M250/MAX(M$2:M250)</f>
        <v>4.5718230041577379E-2</v>
      </c>
    </row>
    <row r="251" spans="1:14" x14ac:dyDescent="0.15">
      <c r="A251" s="1">
        <v>38730</v>
      </c>
      <c r="B251" s="2">
        <v>978.81</v>
      </c>
      <c r="C251" s="3">
        <f t="shared" si="16"/>
        <v>-4.9912576749482351E-3</v>
      </c>
      <c r="D251" s="3">
        <f>1-B251/MAX(B$2:B251)</f>
        <v>6.6893553737916944E-2</v>
      </c>
      <c r="E251" s="4">
        <f>E250*(计算结果!B$18-1)/(计算结果!B$18+1)+B251*2/(计算结果!B$18+1)</f>
        <v>957.80666073374732</v>
      </c>
      <c r="F251" s="4">
        <f>F250*(计算结果!B$18-1)/(计算结果!B$18+1)+E251*2/(计算结果!B$18+1)</f>
        <v>932.56050360792165</v>
      </c>
      <c r="G251" s="4">
        <f>G250*(计算结果!B$18-1)/(计算结果!B$18+1)+F251*2/(计算结果!B$18+1)</f>
        <v>912.31687983840811</v>
      </c>
      <c r="H251" s="3">
        <f t="shared" si="17"/>
        <v>0.40507507649763824</v>
      </c>
      <c r="I251" s="3">
        <f ca="1">IFERROR(AVERAGE(OFFSET(H251,0,0,-计算结果!B$19,1)),AVERAGE(OFFSET(H251,0,0,-ROW(),1)))</f>
        <v>0.2057664234066327</v>
      </c>
      <c r="J251" s="20" t="str">
        <f t="shared" ca="1" si="15"/>
        <v>买</v>
      </c>
      <c r="K251" s="4" t="str">
        <f t="shared" ca="1" si="19"/>
        <v/>
      </c>
      <c r="L251" s="3">
        <f ca="1">IF(J250="买",B251/B250-1,0)-IF(K251=1,计算结果!B$17,0)</f>
        <v>-4.9912576749482351E-3</v>
      </c>
      <c r="M251" s="2">
        <f t="shared" ca="1" si="18"/>
        <v>0.96337323850496237</v>
      </c>
      <c r="N251" s="3">
        <f ca="1">1-M251/MAX(M$2:M251)</f>
        <v>5.0481296249945573E-2</v>
      </c>
    </row>
    <row r="252" spans="1:14" x14ac:dyDescent="0.15">
      <c r="A252" s="1">
        <v>38733</v>
      </c>
      <c r="B252" s="2">
        <v>961.44</v>
      </c>
      <c r="C252" s="3">
        <f t="shared" si="16"/>
        <v>-1.7746038557023169E-2</v>
      </c>
      <c r="D252" s="3">
        <f>1-B252/MAX(B$2:B252)</f>
        <v>8.3452496711090784E-2</v>
      </c>
      <c r="E252" s="4">
        <f>E251*(计算结果!B$18-1)/(计算结果!B$18+1)+B252*2/(计算结果!B$18+1)</f>
        <v>958.36563600547845</v>
      </c>
      <c r="F252" s="4">
        <f>F251*(计算结果!B$18-1)/(计算结果!B$18+1)+E252*2/(计算结果!B$18+1)</f>
        <v>936.53052397677652</v>
      </c>
      <c r="G252" s="4">
        <f>G251*(计算结果!B$18-1)/(计算结果!B$18+1)+F252*2/(计算结果!B$18+1)</f>
        <v>916.04205585969555</v>
      </c>
      <c r="H252" s="3">
        <f t="shared" si="17"/>
        <v>0.4083204096746792</v>
      </c>
      <c r="I252" s="3">
        <f ca="1">IFERROR(AVERAGE(OFFSET(H252,0,0,-计算结果!B$19,1)),AVERAGE(OFFSET(H252,0,0,-ROW(),1)))</f>
        <v>0.22485877458797227</v>
      </c>
      <c r="J252" s="20" t="str">
        <f t="shared" ca="1" si="15"/>
        <v>买</v>
      </c>
      <c r="K252" s="4" t="str">
        <f t="shared" ca="1" si="19"/>
        <v/>
      </c>
      <c r="L252" s="3">
        <f ca="1">IF(J251="买",B252/B251-1,0)-IF(K252=1,计算结果!B$17,0)</f>
        <v>-1.7746038557023169E-2</v>
      </c>
      <c r="M252" s="2">
        <f t="shared" ca="1" si="18"/>
        <v>0.94627717986964899</v>
      </c>
      <c r="N252" s="3">
        <f ca="1">1-M252/MAX(M$2:M252)</f>
        <v>6.7331491777308794E-2</v>
      </c>
    </row>
    <row r="253" spans="1:14" x14ac:dyDescent="0.15">
      <c r="A253" s="1">
        <v>38734</v>
      </c>
      <c r="B253" s="2">
        <v>964.29</v>
      </c>
      <c r="C253" s="3">
        <f t="shared" si="16"/>
        <v>2.9643035446829114E-3</v>
      </c>
      <c r="D253" s="3">
        <f>1-B253/MAX(B$2:B253)</f>
        <v>8.0735571698221209E-2</v>
      </c>
      <c r="E253" s="4">
        <f>E252*(计算结果!B$18-1)/(计算结果!B$18+1)+B253*2/(计算结果!B$18+1)</f>
        <v>959.27707662002024</v>
      </c>
      <c r="F253" s="4">
        <f>F252*(计算结果!B$18-1)/(计算结果!B$18+1)+E253*2/(计算结果!B$18+1)</f>
        <v>940.0299936141987</v>
      </c>
      <c r="G253" s="4">
        <f>G252*(计算结果!B$18-1)/(计算结果!B$18+1)+F253*2/(计算结果!B$18+1)</f>
        <v>919.7325078219269</v>
      </c>
      <c r="H253" s="3">
        <f t="shared" si="17"/>
        <v>0.40286927206283135</v>
      </c>
      <c r="I253" s="3">
        <f ca="1">IFERROR(AVERAGE(OFFSET(H253,0,0,-计算结果!B$19,1)),AVERAGE(OFFSET(H253,0,0,-ROW(),1)))</f>
        <v>0.24258850749932209</v>
      </c>
      <c r="J253" s="20" t="str">
        <f t="shared" ca="1" si="15"/>
        <v>买</v>
      </c>
      <c r="K253" s="4" t="str">
        <f t="shared" ca="1" si="19"/>
        <v/>
      </c>
      <c r="L253" s="3">
        <f ca="1">IF(J252="买",B253/B252-1,0)-IF(K253=1,计算结果!B$17,0)</f>
        <v>2.9643035446829114E-3</v>
      </c>
      <c r="M253" s="2">
        <f t="shared" ca="1" si="18"/>
        <v>0.94908223266818914</v>
      </c>
      <c r="N253" s="3">
        <f ca="1">1-M253/MAX(M$2:M253)</f>
        <v>6.4566779212370085E-2</v>
      </c>
    </row>
    <row r="254" spans="1:14" x14ac:dyDescent="0.15">
      <c r="A254" s="1">
        <v>38735</v>
      </c>
      <c r="B254" s="2">
        <v>983.62</v>
      </c>
      <c r="C254" s="3">
        <f t="shared" si="16"/>
        <v>2.0045836833317843E-2</v>
      </c>
      <c r="D254" s="3">
        <f>1-B254/MAX(B$2:B254)</f>
        <v>6.2308146961810529E-2</v>
      </c>
      <c r="E254" s="4">
        <f>E253*(计算结果!B$18-1)/(计算结果!B$18+1)+B254*2/(计算结果!B$18+1)</f>
        <v>963.02214175540166</v>
      </c>
      <c r="F254" s="4">
        <f>F253*(计算结果!B$18-1)/(计算结果!B$18+1)+E254*2/(计算结果!B$18+1)</f>
        <v>943.56724717438385</v>
      </c>
      <c r="G254" s="4">
        <f>G253*(计算结果!B$18-1)/(计算结果!B$18+1)+F254*2/(计算结果!B$18+1)</f>
        <v>923.39939079922806</v>
      </c>
      <c r="H254" s="3">
        <f t="shared" si="17"/>
        <v>0.39869015677013742</v>
      </c>
      <c r="I254" s="3">
        <f ca="1">IFERROR(AVERAGE(OFFSET(H254,0,0,-计算结果!B$19,1)),AVERAGE(OFFSET(H254,0,0,-ROW(),1)))</f>
        <v>0.25904967679702084</v>
      </c>
      <c r="J254" s="20" t="str">
        <f t="shared" ca="1" si="15"/>
        <v>买</v>
      </c>
      <c r="K254" s="4" t="str">
        <f t="shared" ca="1" si="19"/>
        <v/>
      </c>
      <c r="L254" s="3">
        <f ca="1">IF(J253="买",B254/B253-1,0)-IF(K254=1,计算结果!B$17,0)</f>
        <v>2.0045836833317843E-2</v>
      </c>
      <c r="M254" s="2">
        <f t="shared" ca="1" si="18"/>
        <v>0.96810738024565668</v>
      </c>
      <c r="N254" s="3">
        <f ca="1">1-M254/MAX(M$2:M254)</f>
        <v>4.5815237499996275E-2</v>
      </c>
    </row>
    <row r="255" spans="1:14" x14ac:dyDescent="0.15">
      <c r="A255" s="1">
        <v>38736</v>
      </c>
      <c r="B255" s="2">
        <v>991.22</v>
      </c>
      <c r="C255" s="3">
        <f t="shared" si="16"/>
        <v>7.7265610703320942E-3</v>
      </c>
      <c r="D255" s="3">
        <f>1-B255/MAX(B$2:B255)</f>
        <v>5.5063013594158106E-2</v>
      </c>
      <c r="E255" s="4">
        <f>E254*(计算结果!B$18-1)/(计算结果!B$18+1)+B255*2/(计算结果!B$18+1)</f>
        <v>967.36027379303221</v>
      </c>
      <c r="F255" s="4">
        <f>F254*(计算结果!B$18-1)/(计算结果!B$18+1)+E255*2/(计算结果!B$18+1)</f>
        <v>947.22771280802203</v>
      </c>
      <c r="G255" s="4">
        <f>G254*(计算结果!B$18-1)/(计算结果!B$18+1)+F255*2/(计算结果!B$18+1)</f>
        <v>927.06528649288873</v>
      </c>
      <c r="H255" s="3">
        <f t="shared" si="17"/>
        <v>0.39700001214942726</v>
      </c>
      <c r="I255" s="3">
        <f ca="1">IFERROR(AVERAGE(OFFSET(H255,0,0,-计算结果!B$19,1)),AVERAGE(OFFSET(H255,0,0,-ROW(),1)))</f>
        <v>0.27437495844116888</v>
      </c>
      <c r="J255" s="20" t="str">
        <f t="shared" ca="1" si="15"/>
        <v>买</v>
      </c>
      <c r="K255" s="4" t="str">
        <f t="shared" ca="1" si="19"/>
        <v/>
      </c>
      <c r="L255" s="3">
        <f ca="1">IF(J254="买",B255/B254-1,0)-IF(K255=1,计算结果!B$17,0)</f>
        <v>7.7265610703320942E-3</v>
      </c>
      <c r="M255" s="2">
        <f t="shared" ca="1" si="18"/>
        <v>0.97558752104176394</v>
      </c>
      <c r="N255" s="3">
        <f ca="1">1-M255/MAX(M$2:M255)</f>
        <v>3.8442670660159717E-2</v>
      </c>
    </row>
    <row r="256" spans="1:14" x14ac:dyDescent="0.15">
      <c r="A256" s="1">
        <v>38737</v>
      </c>
      <c r="B256" s="2">
        <v>993.34</v>
      </c>
      <c r="C256" s="3">
        <f t="shared" si="16"/>
        <v>2.1387784750106498E-3</v>
      </c>
      <c r="D256" s="3">
        <f>1-B256/MAX(B$2:B256)</f>
        <v>5.30420027073919E-2</v>
      </c>
      <c r="E256" s="4">
        <f>E255*(计算结果!B$18-1)/(计算结果!B$18+1)+B256*2/(计算结果!B$18+1)</f>
        <v>971.35715474795029</v>
      </c>
      <c r="F256" s="4">
        <f>F255*(计算结果!B$18-1)/(计算结果!B$18+1)+E256*2/(计算结果!B$18+1)</f>
        <v>950.93993464493417</v>
      </c>
      <c r="G256" s="4">
        <f>G255*(计算结果!B$18-1)/(计算结果!B$18+1)+F256*2/(计算结果!B$18+1)</f>
        <v>930.73830928551115</v>
      </c>
      <c r="H256" s="3">
        <f t="shared" si="17"/>
        <v>0.3961989350844487</v>
      </c>
      <c r="I256" s="3">
        <f ca="1">IFERROR(AVERAGE(OFFSET(H256,0,0,-计算结果!B$19,1)),AVERAGE(OFFSET(H256,0,0,-ROW(),1)))</f>
        <v>0.28878548370525819</v>
      </c>
      <c r="J256" s="20" t="str">
        <f t="shared" ca="1" si="15"/>
        <v>买</v>
      </c>
      <c r="K256" s="4" t="str">
        <f t="shared" ca="1" si="19"/>
        <v/>
      </c>
      <c r="L256" s="3">
        <f ca="1">IF(J255="买",B256/B255-1,0)-IF(K256=1,计算结果!B$17,0)</f>
        <v>2.1387784750106498E-3</v>
      </c>
      <c r="M256" s="2">
        <f t="shared" ca="1" si="18"/>
        <v>0.97767408663225708</v>
      </c>
      <c r="N256" s="3">
        <f ca="1">1-M256/MAX(M$2:M256)</f>
        <v>3.6386112541678894E-2</v>
      </c>
    </row>
    <row r="257" spans="1:14" x14ac:dyDescent="0.15">
      <c r="A257" s="1">
        <v>38740</v>
      </c>
      <c r="B257" s="2">
        <v>996.16</v>
      </c>
      <c r="C257" s="3">
        <f t="shared" si="16"/>
        <v>2.8389071214287576E-3</v>
      </c>
      <c r="D257" s="3">
        <f>1-B257/MAX(B$2:B257)</f>
        <v>5.0353676905184108E-2</v>
      </c>
      <c r="E257" s="4">
        <f>E256*(计算结果!B$18-1)/(计算结果!B$18+1)+B257*2/(计算结果!B$18+1)</f>
        <v>975.17297709441948</v>
      </c>
      <c r="F257" s="4">
        <f>F256*(计算结果!B$18-1)/(计算结果!B$18+1)+E257*2/(计算结果!B$18+1)</f>
        <v>954.66809502177807</v>
      </c>
      <c r="G257" s="4">
        <f>G256*(计算结果!B$18-1)/(计算结果!B$18+1)+F257*2/(计算结果!B$18+1)</f>
        <v>934.41981478339835</v>
      </c>
      <c r="H257" s="3">
        <f t="shared" si="17"/>
        <v>0.39554678916282487</v>
      </c>
      <c r="I257" s="3">
        <f ca="1">IFERROR(AVERAGE(OFFSET(H257,0,0,-计算结果!B$19,1)),AVERAGE(OFFSET(H257,0,0,-ROW(),1)))</f>
        <v>0.30235603308232711</v>
      </c>
      <c r="J257" s="20" t="str">
        <f t="shared" ca="1" si="15"/>
        <v>买</v>
      </c>
      <c r="K257" s="4" t="str">
        <f t="shared" ca="1" si="19"/>
        <v/>
      </c>
      <c r="L257" s="3">
        <f ca="1">IF(J256="买",B257/B256-1,0)-IF(K257=1,计算结果!B$17,0)</f>
        <v>2.8389071214287576E-3</v>
      </c>
      <c r="M257" s="2">
        <f t="shared" ca="1" si="18"/>
        <v>0.9804496125592338</v>
      </c>
      <c r="N257" s="3">
        <f ca="1">1-M257/MAX(M$2:M257)</f>
        <v>3.3650502214265798E-2</v>
      </c>
    </row>
    <row r="258" spans="1:14" x14ac:dyDescent="0.15">
      <c r="A258" s="1">
        <v>38741</v>
      </c>
      <c r="B258" s="2">
        <v>999.09</v>
      </c>
      <c r="C258" s="3">
        <f t="shared" si="16"/>
        <v>2.94129457115333E-3</v>
      </c>
      <c r="D258" s="3">
        <f>1-B258/MAX(B$2:B258)</f>
        <v>4.7560487330549628E-2</v>
      </c>
      <c r="E258" s="4">
        <f>E257*(计算结果!B$18-1)/(计算结果!B$18+1)+B258*2/(计算结果!B$18+1)</f>
        <v>978.85251907989334</v>
      </c>
      <c r="F258" s="4">
        <f>F257*(计算结果!B$18-1)/(计算结果!B$18+1)+E258*2/(计算结果!B$18+1)</f>
        <v>958.38877564610334</v>
      </c>
      <c r="G258" s="4">
        <f>G257*(计算结果!B$18-1)/(计算结果!B$18+1)+F258*2/(计算结果!B$18+1)</f>
        <v>938.10734722381449</v>
      </c>
      <c r="H258" s="3">
        <f t="shared" si="17"/>
        <v>0.39463337378723257</v>
      </c>
      <c r="I258" s="3">
        <f ca="1">IFERROR(AVERAGE(OFFSET(H258,0,0,-计算结果!B$19,1)),AVERAGE(OFFSET(H258,0,0,-ROW(),1)))</f>
        <v>0.31504209339264355</v>
      </c>
      <c r="J258" s="20" t="str">
        <f t="shared" ca="1" si="15"/>
        <v>买</v>
      </c>
      <c r="K258" s="4" t="str">
        <f t="shared" ca="1" si="19"/>
        <v/>
      </c>
      <c r="L258" s="3">
        <f ca="1">IF(J257="买",B258/B257-1,0)-IF(K258=1,计算结果!B$17,0)</f>
        <v>2.94129457115333E-3</v>
      </c>
      <c r="M258" s="2">
        <f t="shared" ca="1" si="18"/>
        <v>0.98333340368194366</v>
      </c>
      <c r="N258" s="3">
        <f ca="1">1-M258/MAX(M$2:M258)</f>
        <v>3.0808183682591861E-2</v>
      </c>
    </row>
    <row r="259" spans="1:14" x14ac:dyDescent="0.15">
      <c r="A259" s="1">
        <v>38742</v>
      </c>
      <c r="B259" s="2">
        <v>1009.6</v>
      </c>
      <c r="C259" s="3">
        <f t="shared" si="16"/>
        <v>1.0519572811258149E-2</v>
      </c>
      <c r="D259" s="3">
        <f>1-B259/MAX(B$2:B259)</f>
        <v>3.7541230528704062E-2</v>
      </c>
      <c r="E259" s="4">
        <f>E258*(计算结果!B$18-1)/(计算结果!B$18+1)+B259*2/(计算结果!B$18+1)</f>
        <v>983.58290075990976</v>
      </c>
      <c r="F259" s="4">
        <f>F258*(计算结果!B$18-1)/(计算结果!B$18+1)+E259*2/(计算结果!B$18+1)</f>
        <v>962.26479489438123</v>
      </c>
      <c r="G259" s="4">
        <f>G258*(计算结果!B$18-1)/(计算结果!B$18+1)+F259*2/(计算结果!B$18+1)</f>
        <v>941.82387763467091</v>
      </c>
      <c r="H259" s="3">
        <f t="shared" si="17"/>
        <v>0.39617325478314674</v>
      </c>
      <c r="I259" s="3">
        <f ca="1">IFERROR(AVERAGE(OFFSET(H259,0,0,-计算结果!B$19,1)),AVERAGE(OFFSET(H259,0,0,-ROW(),1)))</f>
        <v>0.32689432316917133</v>
      </c>
      <c r="J259" s="20" t="str">
        <f t="shared" ref="J259:J322" ca="1" si="20">IF(H259&gt;I259,"买","卖")</f>
        <v>买</v>
      </c>
      <c r="K259" s="4" t="str">
        <f t="shared" ca="1" si="19"/>
        <v/>
      </c>
      <c r="L259" s="3">
        <f ca="1">IF(J258="买",B259/B258-1,0)-IF(K259=1,计算结果!B$17,0)</f>
        <v>1.0519572811258149E-2</v>
      </c>
      <c r="M259" s="2">
        <f t="shared" ca="1" si="18"/>
        <v>0.99367765101971817</v>
      </c>
      <c r="N259" s="3">
        <f ca="1">1-M259/MAX(M$2:M259)</f>
        <v>2.0612699802765366E-2</v>
      </c>
    </row>
    <row r="260" spans="1:14" x14ac:dyDescent="0.15">
      <c r="A260" s="1">
        <v>38754</v>
      </c>
      <c r="B260" s="2">
        <v>1033.23</v>
      </c>
      <c r="C260" s="3">
        <f t="shared" ref="C260:C323" si="21">B260/B259-1</f>
        <v>2.3405309033280419E-2</v>
      </c>
      <c r="D260" s="3">
        <f>1-B260/MAX(B$2:B260)</f>
        <v>1.5014585597437513E-2</v>
      </c>
      <c r="E260" s="4">
        <f>E259*(计算结果!B$18-1)/(计算结果!B$18+1)+B260*2/(计算结果!B$18+1)</f>
        <v>991.22091602761589</v>
      </c>
      <c r="F260" s="4">
        <f>F259*(计算结果!B$18-1)/(计算结果!B$18+1)+E260*2/(计算结果!B$18+1)</f>
        <v>966.7195827610326</v>
      </c>
      <c r="G260" s="4">
        <f>G259*(计算结果!B$18-1)/(计算结果!B$18+1)+F260*2/(计算结果!B$18+1)</f>
        <v>945.65398611564956</v>
      </c>
      <c r="H260" s="3">
        <f t="shared" ref="H260:H323" si="22">(G260-G259)/G259*100</f>
        <v>0.40666929050447503</v>
      </c>
      <c r="I260" s="3">
        <f ca="1">IFERROR(AVERAGE(OFFSET(H260,0,0,-计算结果!B$19,1)),AVERAGE(OFFSET(H260,0,0,-ROW(),1)))</f>
        <v>0.33846892603561946</v>
      </c>
      <c r="J260" s="20" t="str">
        <f t="shared" ca="1" si="20"/>
        <v>买</v>
      </c>
      <c r="K260" s="4" t="str">
        <f t="shared" ca="1" si="19"/>
        <v/>
      </c>
      <c r="L260" s="3">
        <f ca="1">IF(J259="买",B260/B259-1,0)-IF(K260=1,计算结果!B$17,0)</f>
        <v>2.3405309033280419E-2</v>
      </c>
      <c r="M260" s="2">
        <f t="shared" ref="M260:M323" ca="1" si="23">IFERROR(M259*(1+L260),M259)</f>
        <v>1.0169349835212989</v>
      </c>
      <c r="N260" s="3">
        <f ca="1">1-M260/MAX(M$2:M260)</f>
        <v>0</v>
      </c>
    </row>
    <row r="261" spans="1:14" x14ac:dyDescent="0.15">
      <c r="A261" s="1">
        <v>38755</v>
      </c>
      <c r="B261" s="2">
        <v>1029.94</v>
      </c>
      <c r="C261" s="3">
        <f t="shared" si="21"/>
        <v>-3.1841893866805249E-3</v>
      </c>
      <c r="D261" s="3">
        <f>1-B261/MAX(B$2:B261)</f>
        <v>1.8150965700013288E-2</v>
      </c>
      <c r="E261" s="4">
        <f>E260*(计算结果!B$18-1)/(计算结果!B$18+1)+B261*2/(计算结果!B$18+1)</f>
        <v>997.17769817721353</v>
      </c>
      <c r="F261" s="4">
        <f>F260*(计算结果!B$18-1)/(计算结果!B$18+1)+E261*2/(计算结果!B$18+1)</f>
        <v>971.40544667121435</v>
      </c>
      <c r="G261" s="4">
        <f>G260*(计算结果!B$18-1)/(计算结果!B$18+1)+F261*2/(计算结果!B$18+1)</f>
        <v>949.61574927804406</v>
      </c>
      <c r="H261" s="3">
        <f t="shared" si="22"/>
        <v>0.41894426720155514</v>
      </c>
      <c r="I261" s="3">
        <f ca="1">IFERROR(AVERAGE(OFFSET(H261,0,0,-计算结果!B$19,1)),AVERAGE(OFFSET(H261,0,0,-ROW(),1)))</f>
        <v>0.34997352261647935</v>
      </c>
      <c r="J261" s="20" t="str">
        <f t="shared" ca="1" si="20"/>
        <v>买</v>
      </c>
      <c r="K261" s="4" t="str">
        <f t="shared" ref="K261:K324" ca="1" si="24">IF(J260&lt;&gt;J261,1,"")</f>
        <v/>
      </c>
      <c r="L261" s="3">
        <f ca="1">IF(J260="买",B261/B260-1,0)-IF(K261=1,计算结果!B$17,0)</f>
        <v>-3.1841893866805249E-3</v>
      </c>
      <c r="M261" s="2">
        <f t="shared" ca="1" si="23"/>
        <v>1.0136968699398261</v>
      </c>
      <c r="N261" s="3">
        <f ca="1">1-M261/MAX(M$2:M261)</f>
        <v>3.1841893866806359E-3</v>
      </c>
    </row>
    <row r="262" spans="1:14" x14ac:dyDescent="0.15">
      <c r="A262" s="1">
        <v>38756</v>
      </c>
      <c r="B262" s="2">
        <v>1033.07</v>
      </c>
      <c r="C262" s="3">
        <f t="shared" si="21"/>
        <v>3.0390119812804262E-3</v>
      </c>
      <c r="D262" s="3">
        <f>1-B262/MAX(B$2:B262)</f>
        <v>1.5167114720967101E-2</v>
      </c>
      <c r="E262" s="4">
        <f>E261*(计算结果!B$18-1)/(计算结果!B$18+1)+B262*2/(计算结果!B$18+1)</f>
        <v>1002.6995907653345</v>
      </c>
      <c r="F262" s="4">
        <f>F261*(计算结果!B$18-1)/(计算结果!B$18+1)+E262*2/(计算结果!B$18+1)</f>
        <v>976.21993037800212</v>
      </c>
      <c r="G262" s="4">
        <f>G261*(计算结果!B$18-1)/(计算结果!B$18+1)+F262*2/(计算结果!B$18+1)</f>
        <v>953.70870021649921</v>
      </c>
      <c r="H262" s="3">
        <f t="shared" si="22"/>
        <v>0.43101127393546901</v>
      </c>
      <c r="I262" s="3">
        <f ca="1">IFERROR(AVERAGE(OFFSET(H262,0,0,-计算结果!B$19,1)),AVERAGE(OFFSET(H262,0,0,-ROW(),1)))</f>
        <v>0.36132115395395942</v>
      </c>
      <c r="J262" s="20" t="str">
        <f t="shared" ca="1" si="20"/>
        <v>买</v>
      </c>
      <c r="K262" s="4" t="str">
        <f t="shared" ca="1" si="24"/>
        <v/>
      </c>
      <c r="L262" s="3">
        <f ca="1">IF(J261="买",B262/B261-1,0)-IF(K262=1,计算结果!B$17,0)</f>
        <v>3.0390119812804262E-3</v>
      </c>
      <c r="M262" s="2">
        <f t="shared" ca="1" si="23"/>
        <v>1.0167775068729596</v>
      </c>
      <c r="N262" s="3">
        <f ca="1">1-M262/MAX(M$2:M262)</f>
        <v>1.548541950970872E-4</v>
      </c>
    </row>
    <row r="263" spans="1:14" x14ac:dyDescent="0.15">
      <c r="A263" s="1">
        <v>38757</v>
      </c>
      <c r="B263" s="2">
        <v>1019.6</v>
      </c>
      <c r="C263" s="3">
        <f t="shared" si="21"/>
        <v>-1.3038806663633551E-2</v>
      </c>
      <c r="D263" s="3">
        <f>1-B263/MAX(B$2:B263)</f>
        <v>2.800816030810882E-2</v>
      </c>
      <c r="E263" s="4">
        <f>E262*(计算结果!B$18-1)/(计算结果!B$18+1)+B263*2/(计算结果!B$18+1)</f>
        <v>1005.2996537245137</v>
      </c>
      <c r="F263" s="4">
        <f>F262*(计算结果!B$18-1)/(计算结果!B$18+1)+E263*2/(计算结果!B$18+1)</f>
        <v>980.69373396977312</v>
      </c>
      <c r="G263" s="4">
        <f>G262*(计算结果!B$18-1)/(计算结果!B$18+1)+F263*2/(计算结果!B$18+1)</f>
        <v>957.86024387084899</v>
      </c>
      <c r="H263" s="3">
        <f t="shared" si="22"/>
        <v>0.43530520937969291</v>
      </c>
      <c r="I263" s="3">
        <f ca="1">IFERROR(AVERAGE(OFFSET(H263,0,0,-计算结果!B$19,1)),AVERAGE(OFFSET(H263,0,0,-ROW(),1)))</f>
        <v>0.37234175025625244</v>
      </c>
      <c r="J263" s="20" t="str">
        <f t="shared" ca="1" si="20"/>
        <v>买</v>
      </c>
      <c r="K263" s="4" t="str">
        <f t="shared" ca="1" si="24"/>
        <v/>
      </c>
      <c r="L263" s="3">
        <f ca="1">IF(J262="买",B263/B262-1,0)-IF(K263=1,计算结果!B$17,0)</f>
        <v>-1.3038806663633551E-2</v>
      </c>
      <c r="M263" s="2">
        <f t="shared" ca="1" si="23"/>
        <v>1.0035199415409117</v>
      </c>
      <c r="N263" s="3">
        <f ca="1">1-M263/MAX(M$2:M263)</f>
        <v>1.3191641744819682E-2</v>
      </c>
    </row>
    <row r="264" spans="1:14" x14ac:dyDescent="0.15">
      <c r="A264" s="1">
        <v>38758</v>
      </c>
      <c r="B264" s="2">
        <v>1032.3399999999999</v>
      </c>
      <c r="C264" s="3">
        <f t="shared" si="21"/>
        <v>1.2495096116123872E-2</v>
      </c>
      <c r="D264" s="3">
        <f>1-B264/MAX(B$2:B264)</f>
        <v>1.5863028847070582E-2</v>
      </c>
      <c r="E264" s="4">
        <f>E263*(计算结果!B$18-1)/(计算结果!B$18+1)+B264*2/(计算结果!B$18+1)</f>
        <v>1009.4597069976655</v>
      </c>
      <c r="F264" s="4">
        <f>F263*(计算结果!B$18-1)/(计算结果!B$18+1)+E264*2/(计算结果!B$18+1)</f>
        <v>985.11926828175649</v>
      </c>
      <c r="G264" s="4">
        <f>G263*(计算结果!B$18-1)/(计算结果!B$18+1)+F264*2/(计算结果!B$18+1)</f>
        <v>962.05393993406551</v>
      </c>
      <c r="H264" s="3">
        <f t="shared" si="22"/>
        <v>0.43781920066639379</v>
      </c>
      <c r="I264" s="3">
        <f ca="1">IFERROR(AVERAGE(OFFSET(H264,0,0,-计算结果!B$19,1)),AVERAGE(OFFSET(H264,0,0,-ROW(),1)))</f>
        <v>0.3827858467156936</v>
      </c>
      <c r="J264" s="20" t="str">
        <f t="shared" ca="1" si="20"/>
        <v>买</v>
      </c>
      <c r="K264" s="4" t="str">
        <f t="shared" ca="1" si="24"/>
        <v/>
      </c>
      <c r="L264" s="3">
        <f ca="1">IF(J263="买",B264/B263-1,0)-IF(K264=1,计算结果!B$17,0)</f>
        <v>1.2495096116123872E-2</v>
      </c>
      <c r="M264" s="2">
        <f t="shared" ca="1" si="23"/>
        <v>1.0160590196649124</v>
      </c>
      <c r="N264" s="3">
        <f ca="1">1-M264/MAX(M$2:M264)</f>
        <v>8.6137646022688141E-4</v>
      </c>
    </row>
    <row r="265" spans="1:14" x14ac:dyDescent="0.15">
      <c r="A265" s="1">
        <v>38761</v>
      </c>
      <c r="B265" s="2">
        <v>1031.6099999999999</v>
      </c>
      <c r="C265" s="3">
        <f t="shared" si="21"/>
        <v>-7.0713137144740035E-4</v>
      </c>
      <c r="D265" s="3">
        <f>1-B265/MAX(B$2:B265)</f>
        <v>1.6558942973174062E-2</v>
      </c>
      <c r="E265" s="4">
        <f>E264*(计算结果!B$18-1)/(计算结果!B$18+1)+B265*2/(计算结果!B$18+1)</f>
        <v>1012.8674443826401</v>
      </c>
      <c r="F265" s="4">
        <f>F264*(计算结果!B$18-1)/(计算结果!B$18+1)+E265*2/(计算结果!B$18+1)</f>
        <v>989.38821845112329</v>
      </c>
      <c r="G265" s="4">
        <f>G264*(计算结果!B$18-1)/(计算结果!B$18+1)+F265*2/(计算结果!B$18+1)</f>
        <v>966.25921355207447</v>
      </c>
      <c r="H265" s="3">
        <f t="shared" si="22"/>
        <v>0.43711412047199433</v>
      </c>
      <c r="I265" s="3">
        <f ca="1">IFERROR(AVERAGE(OFFSET(H265,0,0,-计算结果!B$19,1)),AVERAGE(OFFSET(H265,0,0,-ROW(),1)))</f>
        <v>0.39212429213582689</v>
      </c>
      <c r="J265" s="20" t="str">
        <f t="shared" ca="1" si="20"/>
        <v>买</v>
      </c>
      <c r="K265" s="4" t="str">
        <f t="shared" ca="1" si="24"/>
        <v/>
      </c>
      <c r="L265" s="3">
        <f ca="1">IF(J264="买",B265/B264-1,0)-IF(K265=1,计算结果!B$17,0)</f>
        <v>-7.0713137144740035E-4</v>
      </c>
      <c r="M265" s="2">
        <f t="shared" ca="1" si="23"/>
        <v>1.0153405324568652</v>
      </c>
      <c r="N265" s="3">
        <f ca="1">1-M265/MAX(M$2:M265)</f>
        <v>1.5678987253566756E-3</v>
      </c>
    </row>
    <row r="266" spans="1:14" x14ac:dyDescent="0.15">
      <c r="A266" s="1">
        <v>38762</v>
      </c>
      <c r="B266" s="2">
        <v>1038.53</v>
      </c>
      <c r="C266" s="3">
        <f t="shared" si="21"/>
        <v>6.7079613419800399E-3</v>
      </c>
      <c r="D266" s="3">
        <f>1-B266/MAX(B$2:B266)</f>
        <v>9.9620583805221097E-3</v>
      </c>
      <c r="E266" s="4">
        <f>E265*(计算结果!B$18-1)/(计算结果!B$18+1)+B266*2/(计算结果!B$18+1)</f>
        <v>1016.8155298622339</v>
      </c>
      <c r="F266" s="4">
        <f>F265*(计算结果!B$18-1)/(计算结果!B$18+1)+E266*2/(计算结果!B$18+1)</f>
        <v>993.60780482206337</v>
      </c>
      <c r="G266" s="4">
        <f>G265*(计算结果!B$18-1)/(计算结果!B$18+1)+F266*2/(计算结果!B$18+1)</f>
        <v>970.46668913207259</v>
      </c>
      <c r="H266" s="3">
        <f t="shared" si="22"/>
        <v>0.43543963369114769</v>
      </c>
      <c r="I266" s="3">
        <f ca="1">IFERROR(AVERAGE(OFFSET(H266,0,0,-计算结果!B$19,1)),AVERAGE(OFFSET(H266,0,0,-ROW(),1)))</f>
        <v>0.39998414457921416</v>
      </c>
      <c r="J266" s="20" t="str">
        <f t="shared" ca="1" si="20"/>
        <v>买</v>
      </c>
      <c r="K266" s="4" t="str">
        <f t="shared" ca="1" si="24"/>
        <v/>
      </c>
      <c r="L266" s="3">
        <f ca="1">IF(J265="买",B266/B265-1,0)-IF(K266=1,计算结果!B$17,0)</f>
        <v>6.7079613419800399E-3</v>
      </c>
      <c r="M266" s="2">
        <f t="shared" ca="1" si="23"/>
        <v>1.0221513974975314</v>
      </c>
      <c r="N266" s="3">
        <f ca="1">1-M266/MAX(M$2:M266)</f>
        <v>0</v>
      </c>
    </row>
    <row r="267" spans="1:14" x14ac:dyDescent="0.15">
      <c r="A267" s="1">
        <v>38763</v>
      </c>
      <c r="B267" s="2">
        <v>1041.6600000000001</v>
      </c>
      <c r="C267" s="3">
        <f t="shared" si="21"/>
        <v>3.0138753815489583E-3</v>
      </c>
      <c r="D267" s="3">
        <f>1-B267/MAX(B$2:B267)</f>
        <v>6.9782074014757001E-3</v>
      </c>
      <c r="E267" s="4">
        <f>E266*(计算结果!B$18-1)/(计算结果!B$18+1)+B267*2/(计算结果!B$18+1)</f>
        <v>1020.6377560372748</v>
      </c>
      <c r="F267" s="4">
        <f>F266*(计算结果!B$18-1)/(计算结果!B$18+1)+E267*2/(计算结果!B$18+1)</f>
        <v>997.76625885517285</v>
      </c>
      <c r="G267" s="4">
        <f>G266*(计算结果!B$18-1)/(计算结果!B$18+1)+F267*2/(计算结果!B$18+1)</f>
        <v>974.66662293562649</v>
      </c>
      <c r="H267" s="3">
        <f t="shared" si="22"/>
        <v>0.43277464858789477</v>
      </c>
      <c r="I267" s="3">
        <f ca="1">IFERROR(AVERAGE(OFFSET(H267,0,0,-计算结果!B$19,1)),AVERAGE(OFFSET(H267,0,0,-ROW(),1)))</f>
        <v>0.40616148304700184</v>
      </c>
      <c r="J267" s="20" t="str">
        <f t="shared" ca="1" si="20"/>
        <v>买</v>
      </c>
      <c r="K267" s="4" t="str">
        <f t="shared" ca="1" si="24"/>
        <v/>
      </c>
      <c r="L267" s="3">
        <f ca="1">IF(J266="买",B267/B266-1,0)-IF(K267=1,计算结果!B$17,0)</f>
        <v>3.0138753815489583E-3</v>
      </c>
      <c r="M267" s="2">
        <f t="shared" ca="1" si="23"/>
        <v>1.0252320344306651</v>
      </c>
      <c r="N267" s="3">
        <f ca="1">1-M267/MAX(M$2:M267)</f>
        <v>0</v>
      </c>
    </row>
    <row r="268" spans="1:14" x14ac:dyDescent="0.15">
      <c r="A268" s="1">
        <v>38764</v>
      </c>
      <c r="B268" s="2">
        <v>1020.12</v>
      </c>
      <c r="C268" s="3">
        <f t="shared" si="21"/>
        <v>-2.0678532342607081E-2</v>
      </c>
      <c r="D268" s="3">
        <f>1-B268/MAX(B$2:B268)</f>
        <v>2.7512440656637938E-2</v>
      </c>
      <c r="E268" s="4">
        <f>E267*(计算结果!B$18-1)/(计算结果!B$18+1)+B268*2/(计算结果!B$18+1)</f>
        <v>1020.5581012623095</v>
      </c>
      <c r="F268" s="4">
        <f>F267*(计算结果!B$18-1)/(计算结果!B$18+1)+E268*2/(计算结果!B$18+1)</f>
        <v>1001.2726961485786</v>
      </c>
      <c r="G268" s="4">
        <f>G267*(计算结果!B$18-1)/(计算结果!B$18+1)+F268*2/(计算结果!B$18+1)</f>
        <v>978.75986496838823</v>
      </c>
      <c r="H268" s="3">
        <f t="shared" si="22"/>
        <v>0.41996329169795338</v>
      </c>
      <c r="I268" s="3">
        <f ca="1">IFERROR(AVERAGE(OFFSET(H268,0,0,-计算结果!B$19,1)),AVERAGE(OFFSET(H268,0,0,-ROW(),1)))</f>
        <v>0.41016112375660302</v>
      </c>
      <c r="J268" s="20" t="str">
        <f t="shared" ca="1" si="20"/>
        <v>买</v>
      </c>
      <c r="K268" s="4" t="str">
        <f t="shared" ca="1" si="24"/>
        <v/>
      </c>
      <c r="L268" s="3">
        <f ca="1">IF(J267="买",B268/B267-1,0)-IF(K268=1,计算结果!B$17,0)</f>
        <v>-2.0678532342607081E-2</v>
      </c>
      <c r="M268" s="2">
        <f t="shared" ca="1" si="23"/>
        <v>1.0040317406480137</v>
      </c>
      <c r="N268" s="3">
        <f ca="1">1-M268/MAX(M$2:M268)</f>
        <v>2.0678532342607192E-2</v>
      </c>
    </row>
    <row r="269" spans="1:14" x14ac:dyDescent="0.15">
      <c r="A269" s="1">
        <v>38765</v>
      </c>
      <c r="B269" s="2">
        <v>1020.37</v>
      </c>
      <c r="C269" s="3">
        <f t="shared" si="21"/>
        <v>2.450692075441907E-4</v>
      </c>
      <c r="D269" s="3">
        <f>1-B269/MAX(B$2:B269)</f>
        <v>2.7274113901122998E-2</v>
      </c>
      <c r="E269" s="4">
        <f>E268*(计算结果!B$18-1)/(计算结果!B$18+1)+B269*2/(计算结果!B$18+1)</f>
        <v>1020.5291626065697</v>
      </c>
      <c r="F269" s="4">
        <f>F268*(计算结果!B$18-1)/(计算结果!B$18+1)+E269*2/(计算结果!B$18+1)</f>
        <v>1004.2352294498079</v>
      </c>
      <c r="G269" s="4">
        <f>G268*(计算结果!B$18-1)/(计算结果!B$18+1)+F269*2/(计算结果!B$18+1)</f>
        <v>982.6791518116836</v>
      </c>
      <c r="H269" s="3">
        <f t="shared" si="22"/>
        <v>0.4004339556181078</v>
      </c>
      <c r="I269" s="3">
        <f ca="1">IFERROR(AVERAGE(OFFSET(H269,0,0,-计算结果!B$19,1)),AVERAGE(OFFSET(H269,0,0,-ROW(),1)))</f>
        <v>0.41191798250319628</v>
      </c>
      <c r="J269" s="20" t="str">
        <f t="shared" ca="1" si="20"/>
        <v>卖</v>
      </c>
      <c r="K269" s="4">
        <f t="shared" ca="1" si="24"/>
        <v>1</v>
      </c>
      <c r="L269" s="3">
        <f ca="1">IF(J268="买",B269/B268-1,0)-IF(K269=1,计算结果!B$17,0)</f>
        <v>2.450692075441907E-4</v>
      </c>
      <c r="M269" s="2">
        <f t="shared" ca="1" si="23"/>
        <v>1.0042777979110435</v>
      </c>
      <c r="N269" s="3">
        <f ca="1">1-M269/MAX(M$2:M269)</f>
        <v>2.0438530806597299E-2</v>
      </c>
    </row>
    <row r="270" spans="1:14" x14ac:dyDescent="0.15">
      <c r="A270" s="1">
        <v>38768</v>
      </c>
      <c r="B270" s="2">
        <v>1021.64</v>
      </c>
      <c r="C270" s="3">
        <f t="shared" si="21"/>
        <v>1.2446465497808479E-3</v>
      </c>
      <c r="D270" s="3">
        <f>1-B270/MAX(B$2:B270)</f>
        <v>2.6063413983107409E-2</v>
      </c>
      <c r="E270" s="4">
        <f>E269*(计算结果!B$18-1)/(计算结果!B$18+1)+B270*2/(计算结果!B$18+1)</f>
        <v>1020.7000606670974</v>
      </c>
      <c r="F270" s="4">
        <f>F269*(计算结果!B$18-1)/(计算结果!B$18+1)+E270*2/(计算结果!B$18+1)</f>
        <v>1006.7682804063139</v>
      </c>
      <c r="G270" s="4">
        <f>G269*(计算结果!B$18-1)/(计算结果!B$18+1)+F270*2/(计算结果!B$18+1)</f>
        <v>986.38517159547291</v>
      </c>
      <c r="H270" s="3">
        <f t="shared" si="22"/>
        <v>0.37713426370721675</v>
      </c>
      <c r="I270" s="3">
        <f ca="1">IFERROR(AVERAGE(OFFSET(H270,0,0,-计算结果!B$19,1)),AVERAGE(OFFSET(H270,0,0,-ROW(),1)))</f>
        <v>0.41135582177171326</v>
      </c>
      <c r="J270" s="20" t="str">
        <f t="shared" ca="1" si="20"/>
        <v>卖</v>
      </c>
      <c r="K270" s="4" t="str">
        <f t="shared" ca="1" si="24"/>
        <v/>
      </c>
      <c r="L270" s="3">
        <f ca="1">IF(J269="买",B270/B269-1,0)-IF(K270=1,计算结果!B$17,0)</f>
        <v>0</v>
      </c>
      <c r="M270" s="2">
        <f t="shared" ca="1" si="23"/>
        <v>1.0042777979110435</v>
      </c>
      <c r="N270" s="3">
        <f ca="1">1-M270/MAX(M$2:M270)</f>
        <v>2.0438530806597299E-2</v>
      </c>
    </row>
    <row r="271" spans="1:14" x14ac:dyDescent="0.15">
      <c r="A271" s="1">
        <v>38769</v>
      </c>
      <c r="B271" s="2">
        <v>1038.82</v>
      </c>
      <c r="C271" s="3">
        <f t="shared" si="21"/>
        <v>1.6816099604557433E-2</v>
      </c>
      <c r="D271" s="3">
        <f>1-B271/MAX(B$2:B271)</f>
        <v>9.6855993441248289E-3</v>
      </c>
      <c r="E271" s="4">
        <f>E270*(计算结果!B$18-1)/(计算结果!B$18+1)+B271*2/(计算结果!B$18+1)</f>
        <v>1023.48774364139</v>
      </c>
      <c r="F271" s="4">
        <f>F270*(计算结果!B$18-1)/(计算结果!B$18+1)+E271*2/(计算结果!B$18+1)</f>
        <v>1009.3405055194024</v>
      </c>
      <c r="G271" s="4">
        <f>G270*(计算结果!B$18-1)/(计算结果!B$18+1)+F271*2/(计算结果!B$18+1)</f>
        <v>989.91676142992355</v>
      </c>
      <c r="H271" s="3">
        <f t="shared" si="22"/>
        <v>0.35803354877469556</v>
      </c>
      <c r="I271" s="3">
        <f ca="1">IFERROR(AVERAGE(OFFSET(H271,0,0,-计算结果!B$19,1)),AVERAGE(OFFSET(H271,0,0,-ROW(),1)))</f>
        <v>0.40900374538556611</v>
      </c>
      <c r="J271" s="20" t="str">
        <f t="shared" ca="1" si="20"/>
        <v>卖</v>
      </c>
      <c r="K271" s="4" t="str">
        <f t="shared" ca="1" si="24"/>
        <v/>
      </c>
      <c r="L271" s="3">
        <f ca="1">IF(J270="买",B271/B270-1,0)-IF(K271=1,计算结果!B$17,0)</f>
        <v>0</v>
      </c>
      <c r="M271" s="2">
        <f t="shared" ca="1" si="23"/>
        <v>1.0042777979110435</v>
      </c>
      <c r="N271" s="3">
        <f ca="1">1-M271/MAX(M$2:M271)</f>
        <v>2.0438530806597299E-2</v>
      </c>
    </row>
    <row r="272" spans="1:14" x14ac:dyDescent="0.15">
      <c r="A272" s="1">
        <v>38770</v>
      </c>
      <c r="B272" s="2">
        <v>1037.8900000000001</v>
      </c>
      <c r="C272" s="3">
        <f t="shared" si="21"/>
        <v>-8.9524652971628704E-4</v>
      </c>
      <c r="D272" s="3">
        <f>1-B272/MAX(B$2:B272)</f>
        <v>1.0572174874640017E-2</v>
      </c>
      <c r="E272" s="4">
        <f>E271*(计算结果!B$18-1)/(计算结果!B$18+1)+B272*2/(计算结果!B$18+1)</f>
        <v>1025.7034753888686</v>
      </c>
      <c r="F272" s="4">
        <f>F271*(计算结果!B$18-1)/(计算结果!B$18+1)+E272*2/(计算结果!B$18+1)</f>
        <v>1011.8578854993203</v>
      </c>
      <c r="G272" s="4">
        <f>G271*(计算结果!B$18-1)/(计算结果!B$18+1)+F272*2/(计算结果!B$18+1)</f>
        <v>993.29231897906152</v>
      </c>
      <c r="H272" s="3">
        <f t="shared" si="22"/>
        <v>0.34099407956907524</v>
      </c>
      <c r="I272" s="3">
        <f ca="1">IFERROR(AVERAGE(OFFSET(H272,0,0,-计算结果!B$19,1)),AVERAGE(OFFSET(H272,0,0,-ROW(),1)))</f>
        <v>0.40563742888028609</v>
      </c>
      <c r="J272" s="20" t="str">
        <f t="shared" ca="1" si="20"/>
        <v>卖</v>
      </c>
      <c r="K272" s="4" t="str">
        <f t="shared" ca="1" si="24"/>
        <v/>
      </c>
      <c r="L272" s="3">
        <f ca="1">IF(J271="买",B272/B271-1,0)-IF(K272=1,计算结果!B$17,0)</f>
        <v>0</v>
      </c>
      <c r="M272" s="2">
        <f t="shared" ca="1" si="23"/>
        <v>1.0042777979110435</v>
      </c>
      <c r="N272" s="3">
        <f ca="1">1-M272/MAX(M$2:M272)</f>
        <v>2.0438530806597299E-2</v>
      </c>
    </row>
    <row r="273" spans="1:14" x14ac:dyDescent="0.15">
      <c r="A273" s="1">
        <v>38771</v>
      </c>
      <c r="B273" s="2">
        <v>1041.3699999999999</v>
      </c>
      <c r="C273" s="3">
        <f t="shared" si="21"/>
        <v>3.3529564790100164E-3</v>
      </c>
      <c r="D273" s="3">
        <f>1-B273/MAX(B$2:B273)</f>
        <v>7.2546664378730918E-3</v>
      </c>
      <c r="E273" s="4">
        <f>E272*(计算结果!B$18-1)/(计算结果!B$18+1)+B273*2/(计算结果!B$18+1)</f>
        <v>1028.1137099444272</v>
      </c>
      <c r="F273" s="4">
        <f>F272*(计算结果!B$18-1)/(计算结果!B$18+1)+E273*2/(计算结果!B$18+1)</f>
        <v>1014.3587815677984</v>
      </c>
      <c r="G273" s="4">
        <f>G272*(计算结果!B$18-1)/(计算结果!B$18+1)+F273*2/(计算结果!B$18+1)</f>
        <v>996.53331322348265</v>
      </c>
      <c r="H273" s="3">
        <f t="shared" si="22"/>
        <v>0.3262880606740553</v>
      </c>
      <c r="I273" s="3">
        <f ca="1">IFERROR(AVERAGE(OFFSET(H273,0,0,-计算结果!B$19,1)),AVERAGE(OFFSET(H273,0,0,-ROW(),1)))</f>
        <v>0.40180836831084721</v>
      </c>
      <c r="J273" s="20" t="str">
        <f t="shared" ca="1" si="20"/>
        <v>卖</v>
      </c>
      <c r="K273" s="4" t="str">
        <f t="shared" ca="1" si="24"/>
        <v/>
      </c>
      <c r="L273" s="3">
        <f ca="1">IF(J272="买",B273/B272-1,0)-IF(K273=1,计算结果!B$17,0)</f>
        <v>0</v>
      </c>
      <c r="M273" s="2">
        <f t="shared" ca="1" si="23"/>
        <v>1.0042777979110435</v>
      </c>
      <c r="N273" s="3">
        <f ca="1">1-M273/MAX(M$2:M273)</f>
        <v>2.0438530806597299E-2</v>
      </c>
    </row>
    <row r="274" spans="1:14" x14ac:dyDescent="0.15">
      <c r="A274" s="1">
        <v>38772</v>
      </c>
      <c r="B274" s="2">
        <v>1049.44</v>
      </c>
      <c r="C274" s="3">
        <f t="shared" si="21"/>
        <v>7.7494070311225904E-3</v>
      </c>
      <c r="D274" s="3">
        <f>1-B274/MAX(B$2:B274)</f>
        <v>0</v>
      </c>
      <c r="E274" s="4">
        <f>E273*(计算结果!B$18-1)/(计算结果!B$18+1)+B274*2/(计算结果!B$18+1)</f>
        <v>1031.3946776452844</v>
      </c>
      <c r="F274" s="4">
        <f>F273*(计算结果!B$18-1)/(计算结果!B$18+1)+E274*2/(计算结果!B$18+1)</f>
        <v>1016.9796886566423</v>
      </c>
      <c r="G274" s="4">
        <f>G273*(计算结果!B$18-1)/(计算结果!B$18+1)+F274*2/(计算结果!B$18+1)</f>
        <v>999.67890944396868</v>
      </c>
      <c r="H274" s="3">
        <f t="shared" si="22"/>
        <v>0.31565389523316373</v>
      </c>
      <c r="I274" s="3">
        <f ca="1">IFERROR(AVERAGE(OFFSET(H274,0,0,-计算结果!B$19,1)),AVERAGE(OFFSET(H274,0,0,-ROW(),1)))</f>
        <v>0.39765655523399851</v>
      </c>
      <c r="J274" s="20" t="str">
        <f t="shared" ca="1" si="20"/>
        <v>卖</v>
      </c>
      <c r="K274" s="4" t="str">
        <f t="shared" ca="1" si="24"/>
        <v/>
      </c>
      <c r="L274" s="3">
        <f ca="1">IF(J273="买",B274/B273-1,0)-IF(K274=1,计算结果!B$17,0)</f>
        <v>0</v>
      </c>
      <c r="M274" s="2">
        <f t="shared" ca="1" si="23"/>
        <v>1.0042777979110435</v>
      </c>
      <c r="N274" s="3">
        <f ca="1">1-M274/MAX(M$2:M274)</f>
        <v>2.0438530806597299E-2</v>
      </c>
    </row>
    <row r="275" spans="1:14" x14ac:dyDescent="0.15">
      <c r="A275" s="1">
        <v>38775</v>
      </c>
      <c r="B275" s="2">
        <v>1047.8399999999999</v>
      </c>
      <c r="C275" s="3">
        <f t="shared" si="21"/>
        <v>-1.5246226558928155E-3</v>
      </c>
      <c r="D275" s="3">
        <f>1-B275/MAX(B$2:B275)</f>
        <v>1.5246226558928155E-3</v>
      </c>
      <c r="E275" s="4">
        <f>E274*(计算结果!B$18-1)/(计算结果!B$18+1)+B275*2/(计算结果!B$18+1)</f>
        <v>1033.9247272383177</v>
      </c>
      <c r="F275" s="4">
        <f>F274*(计算结果!B$18-1)/(计算结果!B$18+1)+E275*2/(计算结果!B$18+1)</f>
        <v>1019.5866176692078</v>
      </c>
      <c r="G275" s="4">
        <f>G274*(计算结果!B$18-1)/(计算结果!B$18+1)+F275*2/(计算结果!B$18+1)</f>
        <v>1002.7416337863132</v>
      </c>
      <c r="H275" s="3">
        <f t="shared" si="22"/>
        <v>0.30637080700722324</v>
      </c>
      <c r="I275" s="3">
        <f ca="1">IFERROR(AVERAGE(OFFSET(H275,0,0,-计算结果!B$19,1)),AVERAGE(OFFSET(H275,0,0,-ROW(),1)))</f>
        <v>0.39312509497688825</v>
      </c>
      <c r="J275" s="20" t="str">
        <f t="shared" ca="1" si="20"/>
        <v>卖</v>
      </c>
      <c r="K275" s="4" t="str">
        <f t="shared" ca="1" si="24"/>
        <v/>
      </c>
      <c r="L275" s="3">
        <f ca="1">IF(J274="买",B275/B274-1,0)-IF(K275=1,计算结果!B$17,0)</f>
        <v>0</v>
      </c>
      <c r="M275" s="2">
        <f t="shared" ca="1" si="23"/>
        <v>1.0042777979110435</v>
      </c>
      <c r="N275" s="3">
        <f ca="1">1-M275/MAX(M$2:M275)</f>
        <v>2.0438530806597299E-2</v>
      </c>
    </row>
    <row r="276" spans="1:14" x14ac:dyDescent="0.15">
      <c r="A276" s="1">
        <v>38776</v>
      </c>
      <c r="B276" s="2">
        <v>1053.01</v>
      </c>
      <c r="C276" s="3">
        <f t="shared" si="21"/>
        <v>4.9339593831119188E-3</v>
      </c>
      <c r="D276" s="3">
        <f>1-B276/MAX(B$2:B276)</f>
        <v>0</v>
      </c>
      <c r="E276" s="4">
        <f>E275*(计算结果!B$18-1)/(计算结果!B$18+1)+B276*2/(计算结果!B$18+1)</f>
        <v>1036.8609230478073</v>
      </c>
      <c r="F276" s="4">
        <f>F275*(计算结果!B$18-1)/(计算结果!B$18+1)+E276*2/(计算结果!B$18+1)</f>
        <v>1022.2442031120693</v>
      </c>
      <c r="G276" s="4">
        <f>G275*(计算结果!B$18-1)/(计算结果!B$18+1)+F276*2/(计算结果!B$18+1)</f>
        <v>1005.7420290671988</v>
      </c>
      <c r="H276" s="3">
        <f t="shared" si="22"/>
        <v>0.2992191786787855</v>
      </c>
      <c r="I276" s="3">
        <f ca="1">IFERROR(AVERAGE(OFFSET(H276,0,0,-计算结果!B$19,1)),AVERAGE(OFFSET(H276,0,0,-ROW(),1)))</f>
        <v>0.3882761071566051</v>
      </c>
      <c r="J276" s="20" t="str">
        <f t="shared" ca="1" si="20"/>
        <v>卖</v>
      </c>
      <c r="K276" s="4" t="str">
        <f t="shared" ca="1" si="24"/>
        <v/>
      </c>
      <c r="L276" s="3">
        <f ca="1">IF(J275="买",B276/B275-1,0)-IF(K276=1,计算结果!B$17,0)</f>
        <v>0</v>
      </c>
      <c r="M276" s="2">
        <f t="shared" ca="1" si="23"/>
        <v>1.0042777979110435</v>
      </c>
      <c r="N276" s="3">
        <f ca="1">1-M276/MAX(M$2:M276)</f>
        <v>2.0438530806597299E-2</v>
      </c>
    </row>
    <row r="277" spans="1:14" x14ac:dyDescent="0.15">
      <c r="A277" s="1">
        <v>38777</v>
      </c>
      <c r="B277" s="2">
        <v>1056.6199999999999</v>
      </c>
      <c r="C277" s="3">
        <f t="shared" si="21"/>
        <v>3.4282675378201066E-3</v>
      </c>
      <c r="D277" s="3">
        <f>1-B277/MAX(B$2:B277)</f>
        <v>0</v>
      </c>
      <c r="E277" s="4">
        <f>E276*(计算结果!B$18-1)/(计算结果!B$18+1)+B277*2/(计算结果!B$18+1)</f>
        <v>1039.9007810404523</v>
      </c>
      <c r="F277" s="4">
        <f>F276*(计算结果!B$18-1)/(计算结果!B$18+1)+E277*2/(计算结果!B$18+1)</f>
        <v>1024.9605997164358</v>
      </c>
      <c r="G277" s="4">
        <f>G276*(计算结果!B$18-1)/(计算结果!B$18+1)+F277*2/(计算结果!B$18+1)</f>
        <v>1008.6987322440045</v>
      </c>
      <c r="H277" s="3">
        <f t="shared" si="22"/>
        <v>0.29398226298129232</v>
      </c>
      <c r="I277" s="3">
        <f ca="1">IFERROR(AVERAGE(OFFSET(H277,0,0,-计算结果!B$19,1)),AVERAGE(OFFSET(H277,0,0,-ROW(),1)))</f>
        <v>0.38319788084752848</v>
      </c>
      <c r="J277" s="20" t="str">
        <f t="shared" ca="1" si="20"/>
        <v>卖</v>
      </c>
      <c r="K277" s="4" t="str">
        <f t="shared" ca="1" si="24"/>
        <v/>
      </c>
      <c r="L277" s="3">
        <f ca="1">IF(J276="买",B277/B276-1,0)-IF(K277=1,计算结果!B$17,0)</f>
        <v>0</v>
      </c>
      <c r="M277" s="2">
        <f t="shared" ca="1" si="23"/>
        <v>1.0042777979110435</v>
      </c>
      <c r="N277" s="3">
        <f ca="1">1-M277/MAX(M$2:M277)</f>
        <v>2.0438530806597299E-2</v>
      </c>
    </row>
    <row r="278" spans="1:14" x14ac:dyDescent="0.15">
      <c r="A278" s="1">
        <v>38778</v>
      </c>
      <c r="B278" s="2">
        <v>1038.67</v>
      </c>
      <c r="C278" s="3">
        <f t="shared" si="21"/>
        <v>-1.6988131967973219E-2</v>
      </c>
      <c r="D278" s="3">
        <f>1-B278/MAX(B$2:B278)</f>
        <v>1.6988131967973219E-2</v>
      </c>
      <c r="E278" s="4">
        <f>E277*(计算结果!B$18-1)/(计算结果!B$18+1)+B278*2/(计算结果!B$18+1)</f>
        <v>1039.7114301111519</v>
      </c>
      <c r="F278" s="4">
        <f>F277*(计算结果!B$18-1)/(计算结果!B$18+1)+E278*2/(计算结果!B$18+1)</f>
        <v>1027.2299582386997</v>
      </c>
      <c r="G278" s="4">
        <f>G277*(计算结果!B$18-1)/(计算结果!B$18+1)+F278*2/(计算结果!B$18+1)</f>
        <v>1011.5496900893423</v>
      </c>
      <c r="H278" s="3">
        <f t="shared" si="22"/>
        <v>0.28263719921560831</v>
      </c>
      <c r="I278" s="3">
        <f ca="1">IFERROR(AVERAGE(OFFSET(H278,0,0,-计算结果!B$19,1)),AVERAGE(OFFSET(H278,0,0,-ROW(),1)))</f>
        <v>0.3775980721189473</v>
      </c>
      <c r="J278" s="20" t="str">
        <f t="shared" ca="1" si="20"/>
        <v>卖</v>
      </c>
      <c r="K278" s="4" t="str">
        <f t="shared" ca="1" si="24"/>
        <v/>
      </c>
      <c r="L278" s="3">
        <f ca="1">IF(J277="买",B278/B277-1,0)-IF(K278=1,计算结果!B$17,0)</f>
        <v>0</v>
      </c>
      <c r="M278" s="2">
        <f t="shared" ca="1" si="23"/>
        <v>1.0042777979110435</v>
      </c>
      <c r="N278" s="3">
        <f ca="1">1-M278/MAX(M$2:M278)</f>
        <v>2.0438530806597299E-2</v>
      </c>
    </row>
    <row r="279" spans="1:14" x14ac:dyDescent="0.15">
      <c r="A279" s="1">
        <v>38779</v>
      </c>
      <c r="B279" s="2">
        <v>1041.68</v>
      </c>
      <c r="C279" s="3">
        <f t="shared" si="21"/>
        <v>2.8979367845418658E-3</v>
      </c>
      <c r="D279" s="3">
        <f>1-B279/MAX(B$2:B279)</f>
        <v>1.4139425715962051E-2</v>
      </c>
      <c r="E279" s="4">
        <f>E278*(计算结果!B$18-1)/(计算结果!B$18+1)+B279*2/(计算结果!B$18+1)</f>
        <v>1040.0142870171285</v>
      </c>
      <c r="F279" s="4">
        <f>F278*(计算结果!B$18-1)/(计算结果!B$18+1)+E279*2/(计算结果!B$18+1)</f>
        <v>1029.1967780507657</v>
      </c>
      <c r="G279" s="4">
        <f>G278*(计算结果!B$18-1)/(计算结果!B$18+1)+F279*2/(计算结果!B$18+1)</f>
        <v>1014.2646266987921</v>
      </c>
      <c r="H279" s="3">
        <f t="shared" si="22"/>
        <v>0.26839379578179312</v>
      </c>
      <c r="I279" s="3">
        <f ca="1">IFERROR(AVERAGE(OFFSET(H279,0,0,-计算结果!B$19,1)),AVERAGE(OFFSET(H279,0,0,-ROW(),1)))</f>
        <v>0.37120909916887962</v>
      </c>
      <c r="J279" s="20" t="str">
        <f t="shared" ca="1" si="20"/>
        <v>卖</v>
      </c>
      <c r="K279" s="4" t="str">
        <f t="shared" ca="1" si="24"/>
        <v/>
      </c>
      <c r="L279" s="3">
        <f ca="1">IF(J278="买",B279/B278-1,0)-IF(K279=1,计算结果!B$17,0)</f>
        <v>0</v>
      </c>
      <c r="M279" s="2">
        <f t="shared" ca="1" si="23"/>
        <v>1.0042777979110435</v>
      </c>
      <c r="N279" s="3">
        <f ca="1">1-M279/MAX(M$2:M279)</f>
        <v>2.0438530806597299E-2</v>
      </c>
    </row>
    <row r="280" spans="1:14" x14ac:dyDescent="0.15">
      <c r="A280" s="1">
        <v>38782</v>
      </c>
      <c r="B280" s="2">
        <v>1038.8699999999999</v>
      </c>
      <c r="C280" s="3">
        <f t="shared" si="21"/>
        <v>-2.6975654711621777E-3</v>
      </c>
      <c r="D280" s="3">
        <f>1-B280/MAX(B$2:B280)</f>
        <v>1.679884916053076E-2</v>
      </c>
      <c r="E280" s="4">
        <f>E279*(计算结果!B$18-1)/(计算结果!B$18+1)+B280*2/(计算结果!B$18+1)</f>
        <v>1039.8382428606471</v>
      </c>
      <c r="F280" s="4">
        <f>F279*(计算结果!B$18-1)/(计算结果!B$18+1)+E280*2/(计算结果!B$18+1)</f>
        <v>1030.8339264830552</v>
      </c>
      <c r="G280" s="4">
        <f>G279*(计算结果!B$18-1)/(计算结果!B$18+1)+F280*2/(计算结果!B$18+1)</f>
        <v>1016.8137497425248</v>
      </c>
      <c r="H280" s="3">
        <f t="shared" si="22"/>
        <v>0.25132721546541109</v>
      </c>
      <c r="I280" s="3">
        <f ca="1">IFERROR(AVERAGE(OFFSET(H280,0,0,-计算结果!B$19,1)),AVERAGE(OFFSET(H280,0,0,-ROW(),1)))</f>
        <v>0.3634419954169264</v>
      </c>
      <c r="J280" s="20" t="str">
        <f t="shared" ca="1" si="20"/>
        <v>卖</v>
      </c>
      <c r="K280" s="4" t="str">
        <f t="shared" ca="1" si="24"/>
        <v/>
      </c>
      <c r="L280" s="3">
        <f ca="1">IF(J279="买",B280/B279-1,0)-IF(K280=1,计算结果!B$17,0)</f>
        <v>0</v>
      </c>
      <c r="M280" s="2">
        <f t="shared" ca="1" si="23"/>
        <v>1.0042777979110435</v>
      </c>
      <c r="N280" s="3">
        <f ca="1">1-M280/MAX(M$2:M280)</f>
        <v>2.0438530806597299E-2</v>
      </c>
    </row>
    <row r="281" spans="1:14" x14ac:dyDescent="0.15">
      <c r="A281" s="1">
        <v>38783</v>
      </c>
      <c r="B281" s="2">
        <v>1014.97</v>
      </c>
      <c r="C281" s="3">
        <f t="shared" si="21"/>
        <v>-2.3005765880235174E-2</v>
      </c>
      <c r="D281" s="3">
        <f>1-B281/MAX(B$2:B281)</f>
        <v>3.9418144649921327E-2</v>
      </c>
      <c r="E281" s="4">
        <f>E280*(计算结果!B$18-1)/(计算结果!B$18+1)+B281*2/(计算结果!B$18+1)</f>
        <v>1036.0123593436247</v>
      </c>
      <c r="F281" s="4">
        <f>F280*(计算结果!B$18-1)/(计算结果!B$18+1)+E281*2/(计算结果!B$18+1)</f>
        <v>1031.6306084616042</v>
      </c>
      <c r="G281" s="4">
        <f>G280*(计算结果!B$18-1)/(计算结果!B$18+1)+F281*2/(计算结果!B$18+1)</f>
        <v>1019.0932664685371</v>
      </c>
      <c r="H281" s="3">
        <f t="shared" si="22"/>
        <v>0.22418232705738775</v>
      </c>
      <c r="I281" s="3">
        <f ca="1">IFERROR(AVERAGE(OFFSET(H281,0,0,-计算结果!B$19,1)),AVERAGE(OFFSET(H281,0,0,-ROW(),1)))</f>
        <v>0.35370389840971805</v>
      </c>
      <c r="J281" s="20" t="str">
        <f t="shared" ca="1" si="20"/>
        <v>卖</v>
      </c>
      <c r="K281" s="4" t="str">
        <f t="shared" ca="1" si="24"/>
        <v/>
      </c>
      <c r="L281" s="3">
        <f ca="1">IF(J280="买",B281/B280-1,0)-IF(K281=1,计算结果!B$17,0)</f>
        <v>0</v>
      </c>
      <c r="M281" s="2">
        <f t="shared" ca="1" si="23"/>
        <v>1.0042777979110435</v>
      </c>
      <c r="N281" s="3">
        <f ca="1">1-M281/MAX(M$2:M281)</f>
        <v>2.0438530806597299E-2</v>
      </c>
    </row>
    <row r="282" spans="1:14" x14ac:dyDescent="0.15">
      <c r="A282" s="1">
        <v>38784</v>
      </c>
      <c r="B282" s="2">
        <v>1009.27</v>
      </c>
      <c r="C282" s="3">
        <f t="shared" si="21"/>
        <v>-5.6159295348631177E-3</v>
      </c>
      <c r="D282" s="3">
        <f>1-B282/MAX(B$2:B282)</f>
        <v>4.4812704662035463E-2</v>
      </c>
      <c r="E282" s="4">
        <f>E281*(计算结果!B$18-1)/(计算结果!B$18+1)+B282*2/(计算结果!B$18+1)</f>
        <v>1031.8981502138363</v>
      </c>
      <c r="F282" s="4">
        <f>F281*(计算结果!B$18-1)/(计算结果!B$18+1)+E282*2/(计算结果!B$18+1)</f>
        <v>1031.6717687311784</v>
      </c>
      <c r="G282" s="4">
        <f>G281*(计算结果!B$18-1)/(计算结果!B$18+1)+F282*2/(计算结果!B$18+1)</f>
        <v>1021.0284206627896</v>
      </c>
      <c r="H282" s="3">
        <f t="shared" si="22"/>
        <v>0.18988980282034368</v>
      </c>
      <c r="I282" s="3">
        <f ca="1">IFERROR(AVERAGE(OFFSET(H282,0,0,-计算结果!B$19,1)),AVERAGE(OFFSET(H282,0,0,-ROW(),1)))</f>
        <v>0.34164782485396178</v>
      </c>
      <c r="J282" s="20" t="str">
        <f t="shared" ca="1" si="20"/>
        <v>卖</v>
      </c>
      <c r="K282" s="4" t="str">
        <f t="shared" ca="1" si="24"/>
        <v/>
      </c>
      <c r="L282" s="3">
        <f ca="1">IF(J281="买",B282/B281-1,0)-IF(K282=1,计算结果!B$17,0)</f>
        <v>0</v>
      </c>
      <c r="M282" s="2">
        <f t="shared" ca="1" si="23"/>
        <v>1.0042777979110435</v>
      </c>
      <c r="N282" s="3">
        <f ca="1">1-M282/MAX(M$2:M282)</f>
        <v>2.0438530806597299E-2</v>
      </c>
    </row>
    <row r="283" spans="1:14" x14ac:dyDescent="0.15">
      <c r="A283" s="1">
        <v>38785</v>
      </c>
      <c r="B283" s="2">
        <v>1004.34</v>
      </c>
      <c r="C283" s="3">
        <f t="shared" si="21"/>
        <v>-4.884718658039966E-3</v>
      </c>
      <c r="D283" s="3">
        <f>1-B283/MAX(B$2:B283)</f>
        <v>4.9478525865495504E-2</v>
      </c>
      <c r="E283" s="4">
        <f>E282*(计算结果!B$18-1)/(计算结果!B$18+1)+B283*2/(计算结果!B$18+1)</f>
        <v>1027.658434796323</v>
      </c>
      <c r="F283" s="4">
        <f>F282*(计算结果!B$18-1)/(计算结果!B$18+1)+E283*2/(计算结果!B$18+1)</f>
        <v>1031.0543327412006</v>
      </c>
      <c r="G283" s="4">
        <f>G282*(计算结果!B$18-1)/(计算结果!B$18+1)+F283*2/(计算结果!B$18+1)</f>
        <v>1022.5708686748528</v>
      </c>
      <c r="H283" s="3">
        <f t="shared" si="22"/>
        <v>0.15106807811108422</v>
      </c>
      <c r="I283" s="3">
        <f ca="1">IFERROR(AVERAGE(OFFSET(H283,0,0,-计算结果!B$19,1)),AVERAGE(OFFSET(H283,0,0,-ROW(),1)))</f>
        <v>0.32743596829053134</v>
      </c>
      <c r="J283" s="20" t="str">
        <f t="shared" ca="1" si="20"/>
        <v>卖</v>
      </c>
      <c r="K283" s="4" t="str">
        <f t="shared" ca="1" si="24"/>
        <v/>
      </c>
      <c r="L283" s="3">
        <f ca="1">IF(J282="买",B283/B282-1,0)-IF(K283=1,计算结果!B$17,0)</f>
        <v>0</v>
      </c>
      <c r="M283" s="2">
        <f t="shared" ca="1" si="23"/>
        <v>1.0042777979110435</v>
      </c>
      <c r="N283" s="3">
        <f ca="1">1-M283/MAX(M$2:M283)</f>
        <v>2.0438530806597299E-2</v>
      </c>
    </row>
    <row r="284" spans="1:14" x14ac:dyDescent="0.15">
      <c r="A284" s="1">
        <v>38786</v>
      </c>
      <c r="B284" s="2">
        <v>1008.9</v>
      </c>
      <c r="C284" s="3">
        <f t="shared" si="21"/>
        <v>4.5402951191826357E-3</v>
      </c>
      <c r="D284" s="3">
        <f>1-B284/MAX(B$2:B284)</f>
        <v>4.5162877855804306E-2</v>
      </c>
      <c r="E284" s="4">
        <f>E283*(计算结果!B$18-1)/(计算结果!B$18+1)+B284*2/(计算结果!B$18+1)</f>
        <v>1024.7725217507348</v>
      </c>
      <c r="F284" s="4">
        <f>F283*(计算结果!B$18-1)/(计算结果!B$18+1)+E284*2/(计算结果!B$18+1)</f>
        <v>1030.0879002811289</v>
      </c>
      <c r="G284" s="4">
        <f>G283*(计算结果!B$18-1)/(计算结果!B$18+1)+F284*2/(计算结果!B$18+1)</f>
        <v>1023.7273350758184</v>
      </c>
      <c r="H284" s="3">
        <f t="shared" si="22"/>
        <v>0.11309401004785161</v>
      </c>
      <c r="I284" s="3">
        <f ca="1">IFERROR(AVERAGE(OFFSET(H284,0,0,-计算结果!B$19,1)),AVERAGE(OFFSET(H284,0,0,-ROW(),1)))</f>
        <v>0.31119970875960429</v>
      </c>
      <c r="J284" s="20" t="str">
        <f t="shared" ca="1" si="20"/>
        <v>卖</v>
      </c>
      <c r="K284" s="4" t="str">
        <f t="shared" ca="1" si="24"/>
        <v/>
      </c>
      <c r="L284" s="3">
        <f ca="1">IF(J283="买",B284/B283-1,0)-IF(K284=1,计算结果!B$17,0)</f>
        <v>0</v>
      </c>
      <c r="M284" s="2">
        <f t="shared" ca="1" si="23"/>
        <v>1.0042777979110435</v>
      </c>
      <c r="N284" s="3">
        <f ca="1">1-M284/MAX(M$2:M284)</f>
        <v>2.0438530806597299E-2</v>
      </c>
    </row>
    <row r="285" spans="1:14" x14ac:dyDescent="0.15">
      <c r="A285" s="1">
        <v>38789</v>
      </c>
      <c r="B285" s="2">
        <v>1019.86</v>
      </c>
      <c r="C285" s="3">
        <f t="shared" si="21"/>
        <v>1.0863316483298746E-2</v>
      </c>
      <c r="D285" s="3">
        <f>1-B285/MAX(B$2:B285)</f>
        <v>3.4790180007949756E-2</v>
      </c>
      <c r="E285" s="4">
        <f>E284*(计算结果!B$18-1)/(计算结果!B$18+1)+B285*2/(计算结果!B$18+1)</f>
        <v>1024.0167491736986</v>
      </c>
      <c r="F285" s="4">
        <f>F284*(计算结果!B$18-1)/(计算结果!B$18+1)+E285*2/(计算结果!B$18+1)</f>
        <v>1029.153877033832</v>
      </c>
      <c r="G285" s="4">
        <f>G284*(计算结果!B$18-1)/(计算结果!B$18+1)+F285*2/(计算结果!B$18+1)</f>
        <v>1024.5621876847435</v>
      </c>
      <c r="H285" s="3">
        <f t="shared" si="22"/>
        <v>8.1550289839956158E-2</v>
      </c>
      <c r="I285" s="3">
        <f ca="1">IFERROR(AVERAGE(OFFSET(H285,0,0,-计算结果!B$19,1)),AVERAGE(OFFSET(H285,0,0,-ROW(),1)))</f>
        <v>0.29342151722800242</v>
      </c>
      <c r="J285" s="20" t="str">
        <f t="shared" ca="1" si="20"/>
        <v>卖</v>
      </c>
      <c r="K285" s="4" t="str">
        <f t="shared" ca="1" si="24"/>
        <v/>
      </c>
      <c r="L285" s="3">
        <f ca="1">IF(J284="买",B285/B284-1,0)-IF(K285=1,计算结果!B$17,0)</f>
        <v>0</v>
      </c>
      <c r="M285" s="2">
        <f t="shared" ca="1" si="23"/>
        <v>1.0042777979110435</v>
      </c>
      <c r="N285" s="3">
        <f ca="1">1-M285/MAX(M$2:M285)</f>
        <v>2.0438530806597299E-2</v>
      </c>
    </row>
    <row r="286" spans="1:14" x14ac:dyDescent="0.15">
      <c r="A286" s="1">
        <v>38790</v>
      </c>
      <c r="B286" s="2">
        <v>1018.27</v>
      </c>
      <c r="C286" s="3">
        <f t="shared" si="21"/>
        <v>-1.55903751495301E-3</v>
      </c>
      <c r="D286" s="3">
        <f>1-B286/MAX(B$2:B286)</f>
        <v>3.6294978327118477E-2</v>
      </c>
      <c r="E286" s="4">
        <f>E285*(计算结果!B$18-1)/(计算结果!B$18+1)+B286*2/(计算结果!B$18+1)</f>
        <v>1023.1326339162065</v>
      </c>
      <c r="F286" s="4">
        <f>F285*(计算结果!B$18-1)/(计算结果!B$18+1)+E286*2/(计算结果!B$18+1)</f>
        <v>1028.2275319388127</v>
      </c>
      <c r="G286" s="4">
        <f>G285*(计算结果!B$18-1)/(计算结果!B$18+1)+F286*2/(计算结果!B$18+1)</f>
        <v>1025.1260868007541</v>
      </c>
      <c r="H286" s="3">
        <f t="shared" si="22"/>
        <v>5.5038056526843043E-2</v>
      </c>
      <c r="I286" s="3">
        <f ca="1">IFERROR(AVERAGE(OFFSET(H286,0,0,-计算结果!B$19,1)),AVERAGE(OFFSET(H286,0,0,-ROW(),1)))</f>
        <v>0.27440143836978714</v>
      </c>
      <c r="J286" s="20" t="str">
        <f t="shared" ca="1" si="20"/>
        <v>卖</v>
      </c>
      <c r="K286" s="4" t="str">
        <f t="shared" ca="1" si="24"/>
        <v/>
      </c>
      <c r="L286" s="3">
        <f ca="1">IF(J285="买",B286/B285-1,0)-IF(K286=1,计算结果!B$17,0)</f>
        <v>0</v>
      </c>
      <c r="M286" s="2">
        <f t="shared" ca="1" si="23"/>
        <v>1.0042777979110435</v>
      </c>
      <c r="N286" s="3">
        <f ca="1">1-M286/MAX(M$2:M286)</f>
        <v>2.0438530806597299E-2</v>
      </c>
    </row>
    <row r="287" spans="1:14" x14ac:dyDescent="0.15">
      <c r="A287" s="1">
        <v>38791</v>
      </c>
      <c r="B287" s="2">
        <v>1028.96</v>
      </c>
      <c r="C287" s="3">
        <f t="shared" si="21"/>
        <v>1.0498197923929808E-2</v>
      </c>
      <c r="D287" s="3">
        <f>1-B287/MAX(B$2:B287)</f>
        <v>2.6177812269311485E-2</v>
      </c>
      <c r="E287" s="4">
        <f>E286*(计算结果!B$18-1)/(计算结果!B$18+1)+B287*2/(计算结果!B$18+1)</f>
        <v>1024.0291517752516</v>
      </c>
      <c r="F287" s="4">
        <f>F286*(计算结果!B$18-1)/(计算结果!B$18+1)+E287*2/(计算结果!B$18+1)</f>
        <v>1027.5816272982647</v>
      </c>
      <c r="G287" s="4">
        <f>G286*(计算结果!B$18-1)/(计算结果!B$18+1)+F287*2/(计算结果!B$18+1)</f>
        <v>1025.5038622619095</v>
      </c>
      <c r="H287" s="3">
        <f t="shared" si="22"/>
        <v>3.6851609379517938E-2</v>
      </c>
      <c r="I287" s="3">
        <f ca="1">IFERROR(AVERAGE(OFFSET(H287,0,0,-计算结果!B$19,1)),AVERAGE(OFFSET(H287,0,0,-ROW(),1)))</f>
        <v>0.2546052864093683</v>
      </c>
      <c r="J287" s="20" t="str">
        <f t="shared" ca="1" si="20"/>
        <v>卖</v>
      </c>
      <c r="K287" s="4" t="str">
        <f t="shared" ca="1" si="24"/>
        <v/>
      </c>
      <c r="L287" s="3">
        <f ca="1">IF(J286="买",B287/B286-1,0)-IF(K287=1,计算结果!B$17,0)</f>
        <v>0</v>
      </c>
      <c r="M287" s="2">
        <f t="shared" ca="1" si="23"/>
        <v>1.0042777979110435</v>
      </c>
      <c r="N287" s="3">
        <f ca="1">1-M287/MAX(M$2:M287)</f>
        <v>2.0438530806597299E-2</v>
      </c>
    </row>
    <row r="288" spans="1:14" x14ac:dyDescent="0.15">
      <c r="A288" s="1">
        <v>38792</v>
      </c>
      <c r="B288" s="2">
        <v>1027.6199999999999</v>
      </c>
      <c r="C288" s="3">
        <f t="shared" si="21"/>
        <v>-1.3022858031411788E-3</v>
      </c>
      <c r="D288" s="3">
        <f>1-B288/MAX(B$2:B288)</f>
        <v>2.7446007079176993E-2</v>
      </c>
      <c r="E288" s="4">
        <f>E287*(计算结果!B$18-1)/(计算结果!B$18+1)+B288*2/(计算结果!B$18+1)</f>
        <v>1024.5815899636743</v>
      </c>
      <c r="F288" s="4">
        <f>F287*(计算结果!B$18-1)/(计算结果!B$18+1)+E288*2/(计算结果!B$18+1)</f>
        <v>1027.1200830929431</v>
      </c>
      <c r="G288" s="4">
        <f>G287*(计算结果!B$18-1)/(计算结果!B$18+1)+F288*2/(计算结果!B$18+1)</f>
        <v>1025.75251162053</v>
      </c>
      <c r="H288" s="3">
        <f t="shared" si="22"/>
        <v>2.4246555061434253E-2</v>
      </c>
      <c r="I288" s="3">
        <f ca="1">IFERROR(AVERAGE(OFFSET(H288,0,0,-计算结果!B$19,1)),AVERAGE(OFFSET(H288,0,0,-ROW(),1)))</f>
        <v>0.23481944957754233</v>
      </c>
      <c r="J288" s="20" t="str">
        <f t="shared" ca="1" si="20"/>
        <v>卖</v>
      </c>
      <c r="K288" s="4" t="str">
        <f t="shared" ca="1" si="24"/>
        <v/>
      </c>
      <c r="L288" s="3">
        <f ca="1">IF(J287="买",B288/B287-1,0)-IF(K288=1,计算结果!B$17,0)</f>
        <v>0</v>
      </c>
      <c r="M288" s="2">
        <f t="shared" ca="1" si="23"/>
        <v>1.0042777979110435</v>
      </c>
      <c r="N288" s="3">
        <f ca="1">1-M288/MAX(M$2:M288)</f>
        <v>2.0438530806597299E-2</v>
      </c>
    </row>
    <row r="289" spans="1:14" x14ac:dyDescent="0.15">
      <c r="A289" s="1">
        <v>38793</v>
      </c>
      <c r="B289" s="2">
        <v>1024.02</v>
      </c>
      <c r="C289" s="3">
        <f t="shared" si="21"/>
        <v>-3.5032404974600917E-3</v>
      </c>
      <c r="D289" s="3">
        <f>1-B289/MAX(B$2:B289)</f>
        <v>3.0853097613143698E-2</v>
      </c>
      <c r="E289" s="4">
        <f>E288*(计算结果!B$18-1)/(计算结果!B$18+1)+B289*2/(计算结果!B$18+1)</f>
        <v>1024.4951915077245</v>
      </c>
      <c r="F289" s="4">
        <f>F288*(计算结果!B$18-1)/(计算结果!B$18+1)+E289*2/(计算结果!B$18+1)</f>
        <v>1026.7162536182941</v>
      </c>
      <c r="G289" s="4">
        <f>G288*(计算结果!B$18-1)/(计算结果!B$18+1)+F289*2/(计算结果!B$18+1)</f>
        <v>1025.9007796201861</v>
      </c>
      <c r="H289" s="3">
        <f t="shared" si="22"/>
        <v>1.44545587728454E-2</v>
      </c>
      <c r="I289" s="3">
        <f ca="1">IFERROR(AVERAGE(OFFSET(H289,0,0,-计算结果!B$19,1)),AVERAGE(OFFSET(H289,0,0,-ROW(),1)))</f>
        <v>0.21552047973527921</v>
      </c>
      <c r="J289" s="20" t="str">
        <f t="shared" ca="1" si="20"/>
        <v>卖</v>
      </c>
      <c r="K289" s="4" t="str">
        <f t="shared" ca="1" si="24"/>
        <v/>
      </c>
      <c r="L289" s="3">
        <f ca="1">IF(J288="买",B289/B288-1,0)-IF(K289=1,计算结果!B$17,0)</f>
        <v>0</v>
      </c>
      <c r="M289" s="2">
        <f t="shared" ca="1" si="23"/>
        <v>1.0042777979110435</v>
      </c>
      <c r="N289" s="3">
        <f ca="1">1-M289/MAX(M$2:M289)</f>
        <v>2.0438530806597299E-2</v>
      </c>
    </row>
    <row r="290" spans="1:14" x14ac:dyDescent="0.15">
      <c r="A290" s="1">
        <v>38796</v>
      </c>
      <c r="B290" s="2">
        <v>1037.6600000000001</v>
      </c>
      <c r="C290" s="3">
        <f t="shared" si="21"/>
        <v>1.3320052342727706E-2</v>
      </c>
      <c r="D290" s="3">
        <f>1-B290/MAX(B$2:B290)</f>
        <v>1.7944010145558353E-2</v>
      </c>
      <c r="E290" s="4">
        <f>E289*(计算结果!B$18-1)/(计算结果!B$18+1)+B290*2/(计算结果!B$18+1)</f>
        <v>1026.5205466603823</v>
      </c>
      <c r="F290" s="4">
        <f>F289*(计算结果!B$18-1)/(计算结果!B$18+1)+E290*2/(计算结果!B$18+1)</f>
        <v>1026.6861448555383</v>
      </c>
      <c r="G290" s="4">
        <f>G289*(计算结果!B$18-1)/(计算结果!B$18+1)+F290*2/(计算结果!B$18+1)</f>
        <v>1026.0216050410095</v>
      </c>
      <c r="H290" s="3">
        <f t="shared" si="22"/>
        <v>1.1777495760177357E-2</v>
      </c>
      <c r="I290" s="3">
        <f ca="1">IFERROR(AVERAGE(OFFSET(H290,0,0,-计算结果!B$19,1)),AVERAGE(OFFSET(H290,0,0,-ROW(),1)))</f>
        <v>0.19725264133792725</v>
      </c>
      <c r="J290" s="20" t="str">
        <f t="shared" ca="1" si="20"/>
        <v>卖</v>
      </c>
      <c r="K290" s="4" t="str">
        <f t="shared" ca="1" si="24"/>
        <v/>
      </c>
      <c r="L290" s="3">
        <f ca="1">IF(J289="买",B290/B289-1,0)-IF(K290=1,计算结果!B$17,0)</f>
        <v>0</v>
      </c>
      <c r="M290" s="2">
        <f t="shared" ca="1" si="23"/>
        <v>1.0042777979110435</v>
      </c>
      <c r="N290" s="3">
        <f ca="1">1-M290/MAX(M$2:M290)</f>
        <v>2.0438530806597299E-2</v>
      </c>
    </row>
    <row r="291" spans="1:14" x14ac:dyDescent="0.15">
      <c r="A291" s="1">
        <v>38797</v>
      </c>
      <c r="B291" s="2">
        <v>1040.76</v>
      </c>
      <c r="C291" s="3">
        <f t="shared" si="21"/>
        <v>2.9874910857119463E-3</v>
      </c>
      <c r="D291" s="3">
        <f>1-B291/MAX(B$2:B291)</f>
        <v>1.5010126630198073E-2</v>
      </c>
      <c r="E291" s="4">
        <f>E290*(计算结果!B$18-1)/(计算结果!B$18+1)+B291*2/(计算结果!B$18+1)</f>
        <v>1028.7112317895542</v>
      </c>
      <c r="F291" s="4">
        <f>F290*(计算结果!B$18-1)/(计算结果!B$18+1)+E291*2/(计算结果!B$18+1)</f>
        <v>1026.9976966915406</v>
      </c>
      <c r="G291" s="4">
        <f>G290*(计算结果!B$18-1)/(计算结果!B$18+1)+F291*2/(计算结果!B$18+1)</f>
        <v>1026.171772987245</v>
      </c>
      <c r="H291" s="3">
        <f t="shared" si="22"/>
        <v>1.46359438726992E-2</v>
      </c>
      <c r="I291" s="3">
        <f ca="1">IFERROR(AVERAGE(OFFSET(H291,0,0,-计算结果!B$19,1)),AVERAGE(OFFSET(H291,0,0,-ROW(),1)))</f>
        <v>0.18008276109282742</v>
      </c>
      <c r="J291" s="20" t="str">
        <f t="shared" ca="1" si="20"/>
        <v>卖</v>
      </c>
      <c r="K291" s="4" t="str">
        <f t="shared" ca="1" si="24"/>
        <v/>
      </c>
      <c r="L291" s="3">
        <f ca="1">IF(J290="买",B291/B290-1,0)-IF(K291=1,计算结果!B$17,0)</f>
        <v>0</v>
      </c>
      <c r="M291" s="2">
        <f t="shared" ca="1" si="23"/>
        <v>1.0042777979110435</v>
      </c>
      <c r="N291" s="3">
        <f ca="1">1-M291/MAX(M$2:M291)</f>
        <v>2.0438530806597299E-2</v>
      </c>
    </row>
    <row r="292" spans="1:14" x14ac:dyDescent="0.15">
      <c r="A292" s="1">
        <v>38798</v>
      </c>
      <c r="B292" s="2">
        <v>1047.67</v>
      </c>
      <c r="C292" s="3">
        <f t="shared" si="21"/>
        <v>6.6393789154080007E-3</v>
      </c>
      <c r="D292" s="3">
        <f>1-B292/MAX(B$2:B292)</f>
        <v>8.4704056330562327E-3</v>
      </c>
      <c r="E292" s="4">
        <f>E291*(计算结果!B$18-1)/(计算结果!B$18+1)+B292*2/(计算结果!B$18+1)</f>
        <v>1031.627965360392</v>
      </c>
      <c r="F292" s="4">
        <f>F291*(计算结果!B$18-1)/(计算结果!B$18+1)+E292*2/(计算结果!B$18+1)</f>
        <v>1027.7100457175179</v>
      </c>
      <c r="G292" s="4">
        <f>G291*(计算结果!B$18-1)/(计算结果!B$18+1)+F292*2/(计算结果!B$18+1)</f>
        <v>1026.4084303303641</v>
      </c>
      <c r="H292" s="3">
        <f t="shared" si="22"/>
        <v>2.3062156780063649E-2</v>
      </c>
      <c r="I292" s="3">
        <f ca="1">IFERROR(AVERAGE(OFFSET(H292,0,0,-计算结果!B$19,1)),AVERAGE(OFFSET(H292,0,0,-ROW(),1)))</f>
        <v>0.16418616495337685</v>
      </c>
      <c r="J292" s="20" t="str">
        <f t="shared" ca="1" si="20"/>
        <v>卖</v>
      </c>
      <c r="K292" s="4" t="str">
        <f t="shared" ca="1" si="24"/>
        <v/>
      </c>
      <c r="L292" s="3">
        <f ca="1">IF(J291="买",B292/B291-1,0)-IF(K292=1,计算结果!B$17,0)</f>
        <v>0</v>
      </c>
      <c r="M292" s="2">
        <f t="shared" ca="1" si="23"/>
        <v>1.0042777979110435</v>
      </c>
      <c r="N292" s="3">
        <f ca="1">1-M292/MAX(M$2:M292)</f>
        <v>2.0438530806597299E-2</v>
      </c>
    </row>
    <row r="293" spans="1:14" x14ac:dyDescent="0.15">
      <c r="A293" s="1">
        <v>38799</v>
      </c>
      <c r="B293" s="2">
        <v>1048.54</v>
      </c>
      <c r="C293" s="3">
        <f t="shared" si="21"/>
        <v>8.3041415712958866E-4</v>
      </c>
      <c r="D293" s="3">
        <f>1-B293/MAX(B$2:B293)</f>
        <v>7.647025420680964E-3</v>
      </c>
      <c r="E293" s="4">
        <f>E292*(计算结果!B$18-1)/(计算结果!B$18+1)+B293*2/(计算结果!B$18+1)</f>
        <v>1034.2298168434086</v>
      </c>
      <c r="F293" s="4">
        <f>F292*(计算结果!B$18-1)/(计算结果!B$18+1)+E293*2/(计算结果!B$18+1)</f>
        <v>1028.7130874291934</v>
      </c>
      <c r="G293" s="4">
        <f>G292*(计算结果!B$18-1)/(计算结果!B$18+1)+F293*2/(计算结果!B$18+1)</f>
        <v>1026.7629929609532</v>
      </c>
      <c r="H293" s="3">
        <f t="shared" si="22"/>
        <v>3.4544009978067183E-2</v>
      </c>
      <c r="I293" s="3">
        <f ca="1">IFERROR(AVERAGE(OFFSET(H293,0,0,-计算结果!B$19,1)),AVERAGE(OFFSET(H293,0,0,-ROW(),1)))</f>
        <v>0.14959896241857742</v>
      </c>
      <c r="J293" s="20" t="str">
        <f t="shared" ca="1" si="20"/>
        <v>卖</v>
      </c>
      <c r="K293" s="4" t="str">
        <f t="shared" ca="1" si="24"/>
        <v/>
      </c>
      <c r="L293" s="3">
        <f ca="1">IF(J292="买",B293/B292-1,0)-IF(K293=1,计算结果!B$17,0)</f>
        <v>0</v>
      </c>
      <c r="M293" s="2">
        <f t="shared" ca="1" si="23"/>
        <v>1.0042777979110435</v>
      </c>
      <c r="N293" s="3">
        <f ca="1">1-M293/MAX(M$2:M293)</f>
        <v>2.0438530806597299E-2</v>
      </c>
    </row>
    <row r="294" spans="1:14" x14ac:dyDescent="0.15">
      <c r="A294" s="1">
        <v>38800</v>
      </c>
      <c r="B294" s="2">
        <v>1042.5999999999999</v>
      </c>
      <c r="C294" s="3">
        <f t="shared" si="21"/>
        <v>-5.6650199324775885E-3</v>
      </c>
      <c r="D294" s="3">
        <f>1-B294/MAX(B$2:B294)</f>
        <v>1.326872480172625E-2</v>
      </c>
      <c r="E294" s="4">
        <f>E293*(计算结果!B$18-1)/(计算结果!B$18+1)+B294*2/(计算结果!B$18+1)</f>
        <v>1035.5175373290381</v>
      </c>
      <c r="F294" s="4">
        <f>F293*(计算结果!B$18-1)/(计算结果!B$18+1)+E294*2/(计算结果!B$18+1)</f>
        <v>1029.7599258753232</v>
      </c>
      <c r="G294" s="4">
        <f>G293*(计算结果!B$18-1)/(计算结果!B$18+1)+F294*2/(计算结果!B$18+1)</f>
        <v>1027.224059563164</v>
      </c>
      <c r="H294" s="3">
        <f t="shared" si="22"/>
        <v>4.4904871462228754E-2</v>
      </c>
      <c r="I294" s="3">
        <f ca="1">IFERROR(AVERAGE(OFFSET(H294,0,0,-计算结果!B$19,1)),AVERAGE(OFFSET(H294,0,0,-ROW(),1)))</f>
        <v>0.13606151123003069</v>
      </c>
      <c r="J294" s="20" t="str">
        <f t="shared" ca="1" si="20"/>
        <v>卖</v>
      </c>
      <c r="K294" s="4" t="str">
        <f t="shared" ca="1" si="24"/>
        <v/>
      </c>
      <c r="L294" s="3">
        <f ca="1">IF(J293="买",B294/B293-1,0)-IF(K294=1,计算结果!B$17,0)</f>
        <v>0</v>
      </c>
      <c r="M294" s="2">
        <f t="shared" ca="1" si="23"/>
        <v>1.0042777979110435</v>
      </c>
      <c r="N294" s="3">
        <f ca="1">1-M294/MAX(M$2:M294)</f>
        <v>2.0438530806597299E-2</v>
      </c>
    </row>
    <row r="295" spans="1:14" x14ac:dyDescent="0.15">
      <c r="A295" s="1">
        <v>38803</v>
      </c>
      <c r="B295" s="2">
        <v>1050.71</v>
      </c>
      <c r="C295" s="3">
        <f t="shared" si="21"/>
        <v>7.7786303472089369E-3</v>
      </c>
      <c r="D295" s="3">
        <f>1-B295/MAX(B$2:B295)</f>
        <v>5.5933069599286567E-3</v>
      </c>
      <c r="E295" s="4">
        <f>E294*(计算结果!B$18-1)/(计算结果!B$18+1)+B295*2/(计算结果!B$18+1)</f>
        <v>1037.8548392784169</v>
      </c>
      <c r="F295" s="4">
        <f>F294*(计算结果!B$18-1)/(计算结果!B$18+1)+E295*2/(计算结果!B$18+1)</f>
        <v>1031.0052971681068</v>
      </c>
      <c r="G295" s="4">
        <f>G294*(计算结果!B$18-1)/(计算结果!B$18+1)+F295*2/(计算结果!B$18+1)</f>
        <v>1027.8057884254629</v>
      </c>
      <c r="H295" s="3">
        <f t="shared" si="22"/>
        <v>5.6631156258766482E-2</v>
      </c>
      <c r="I295" s="3">
        <f ca="1">IFERROR(AVERAGE(OFFSET(H295,0,0,-计算结果!B$19,1)),AVERAGE(OFFSET(H295,0,0,-ROW(),1)))</f>
        <v>0.12357452869260785</v>
      </c>
      <c r="J295" s="20" t="str">
        <f t="shared" ca="1" si="20"/>
        <v>卖</v>
      </c>
      <c r="K295" s="4" t="str">
        <f t="shared" ca="1" si="24"/>
        <v/>
      </c>
      <c r="L295" s="3">
        <f ca="1">IF(J294="买",B295/B294-1,0)-IF(K295=1,计算结果!B$17,0)</f>
        <v>0</v>
      </c>
      <c r="M295" s="2">
        <f t="shared" ca="1" si="23"/>
        <v>1.0042777979110435</v>
      </c>
      <c r="N295" s="3">
        <f ca="1">1-M295/MAX(M$2:M295)</f>
        <v>2.0438530806597299E-2</v>
      </c>
    </row>
    <row r="296" spans="1:14" x14ac:dyDescent="0.15">
      <c r="A296" s="1">
        <v>38804</v>
      </c>
      <c r="B296" s="2">
        <v>1055.98</v>
      </c>
      <c r="C296" s="3">
        <f t="shared" si="21"/>
        <v>5.0156560801744021E-3</v>
      </c>
      <c r="D296" s="3">
        <f>1-B296/MAX(B$2:B296)</f>
        <v>6.0570498381617988E-4</v>
      </c>
      <c r="E296" s="4">
        <f>E295*(计算结果!B$18-1)/(计算结果!B$18+1)+B296*2/(计算结果!B$18+1)</f>
        <v>1040.6433255432758</v>
      </c>
      <c r="F296" s="4">
        <f>F295*(计算结果!B$18-1)/(计算结果!B$18+1)+E296*2/(计算结果!B$18+1)</f>
        <v>1032.4880707642867</v>
      </c>
      <c r="G296" s="4">
        <f>G295*(计算结果!B$18-1)/(计算结果!B$18+1)+F296*2/(计算结果!B$18+1)</f>
        <v>1028.5261395545126</v>
      </c>
      <c r="H296" s="3">
        <f t="shared" si="22"/>
        <v>7.0086307857174721E-2</v>
      </c>
      <c r="I296" s="3">
        <f ca="1">IFERROR(AVERAGE(OFFSET(H296,0,0,-计算结果!B$19,1)),AVERAGE(OFFSET(H296,0,0,-ROW(),1)))</f>
        <v>0.11211788515152735</v>
      </c>
      <c r="J296" s="20" t="str">
        <f t="shared" ca="1" si="20"/>
        <v>卖</v>
      </c>
      <c r="K296" s="4" t="str">
        <f t="shared" ca="1" si="24"/>
        <v/>
      </c>
      <c r="L296" s="3">
        <f ca="1">IF(J295="买",B296/B295-1,0)-IF(K296=1,计算结果!B$17,0)</f>
        <v>0</v>
      </c>
      <c r="M296" s="2">
        <f t="shared" ca="1" si="23"/>
        <v>1.0042777979110435</v>
      </c>
      <c r="N296" s="3">
        <f ca="1">1-M296/MAX(M$2:M296)</f>
        <v>2.0438530806597299E-2</v>
      </c>
    </row>
    <row r="297" spans="1:14" x14ac:dyDescent="0.15">
      <c r="A297" s="1">
        <v>38805</v>
      </c>
      <c r="B297" s="2">
        <v>1065.29</v>
      </c>
      <c r="C297" s="3">
        <f t="shared" si="21"/>
        <v>8.8164548570994761E-3</v>
      </c>
      <c r="D297" s="3">
        <f>1-B297/MAX(B$2:B297)</f>
        <v>0</v>
      </c>
      <c r="E297" s="4">
        <f>E296*(计算结果!B$18-1)/(计算结果!B$18+1)+B297*2/(计算结果!B$18+1)</f>
        <v>1044.435121613541</v>
      </c>
      <c r="F297" s="4">
        <f>F296*(计算结果!B$18-1)/(计算结果!B$18+1)+E297*2/(计算结果!B$18+1)</f>
        <v>1034.326078587249</v>
      </c>
      <c r="G297" s="4">
        <f>G296*(计算结果!B$18-1)/(计算结果!B$18+1)+F297*2/(计算结果!B$18+1)</f>
        <v>1029.4184378672412</v>
      </c>
      <c r="H297" s="3">
        <f t="shared" si="22"/>
        <v>8.6755044759006472E-2</v>
      </c>
      <c r="I297" s="3">
        <f ca="1">IFERROR(AVERAGE(OFFSET(H297,0,0,-计算结果!B$19,1)),AVERAGE(OFFSET(H297,0,0,-ROW(),1)))</f>
        <v>0.10175652424041304</v>
      </c>
      <c r="J297" s="20" t="str">
        <f t="shared" ca="1" si="20"/>
        <v>卖</v>
      </c>
      <c r="K297" s="4" t="str">
        <f t="shared" ca="1" si="24"/>
        <v/>
      </c>
      <c r="L297" s="3">
        <f ca="1">IF(J296="买",B297/B296-1,0)-IF(K297=1,计算结果!B$17,0)</f>
        <v>0</v>
      </c>
      <c r="M297" s="2">
        <f t="shared" ca="1" si="23"/>
        <v>1.0042777979110435</v>
      </c>
      <c r="N297" s="3">
        <f ca="1">1-M297/MAX(M$2:M297)</f>
        <v>2.0438530806597299E-2</v>
      </c>
    </row>
    <row r="298" spans="1:14" x14ac:dyDescent="0.15">
      <c r="A298" s="1">
        <v>38806</v>
      </c>
      <c r="B298" s="2">
        <v>1055.6300000000001</v>
      </c>
      <c r="C298" s="3">
        <f t="shared" si="21"/>
        <v>-9.0679533272628454E-3</v>
      </c>
      <c r="D298" s="3">
        <f>1-B298/MAX(B$2:B298)</f>
        <v>9.0679533272628454E-3</v>
      </c>
      <c r="E298" s="4">
        <f>E297*(计算结果!B$18-1)/(计算结果!B$18+1)+B298*2/(计算结果!B$18+1)</f>
        <v>1046.1574105960733</v>
      </c>
      <c r="F298" s="4">
        <f>F297*(计算结果!B$18-1)/(计算结果!B$18+1)+E298*2/(计算结果!B$18+1)</f>
        <v>1036.1462835116836</v>
      </c>
      <c r="G298" s="4">
        <f>G297*(计算结果!B$18-1)/(计算结果!B$18+1)+F298*2/(计算结果!B$18+1)</f>
        <v>1030.4534910433092</v>
      </c>
      <c r="H298" s="3">
        <f t="shared" si="22"/>
        <v>0.10054737101974169</v>
      </c>
      <c r="I298" s="3">
        <f ca="1">IFERROR(AVERAGE(OFFSET(H298,0,0,-计算结果!B$19,1)),AVERAGE(OFFSET(H298,0,0,-ROW(),1)))</f>
        <v>9.2652032830619707E-2</v>
      </c>
      <c r="J298" s="20" t="str">
        <f t="shared" ca="1" si="20"/>
        <v>买</v>
      </c>
      <c r="K298" s="4">
        <f t="shared" ca="1" si="24"/>
        <v>1</v>
      </c>
      <c r="L298" s="3">
        <f ca="1">IF(J297="买",B298/B297-1,0)-IF(K298=1,计算结果!B$17,0)</f>
        <v>0</v>
      </c>
      <c r="M298" s="2">
        <f t="shared" ca="1" si="23"/>
        <v>1.0042777979110435</v>
      </c>
      <c r="N298" s="3">
        <f ca="1">1-M298/MAX(M$2:M298)</f>
        <v>2.0438530806597299E-2</v>
      </c>
    </row>
    <row r="299" spans="1:14" x14ac:dyDescent="0.15">
      <c r="A299" s="1">
        <v>38807</v>
      </c>
      <c r="B299" s="2">
        <v>1061.0899999999999</v>
      </c>
      <c r="C299" s="3">
        <f t="shared" si="21"/>
        <v>5.1722667980256265E-3</v>
      </c>
      <c r="D299" s="3">
        <f>1-B299/MAX(B$2:B299)</f>
        <v>3.9425884031578651E-3</v>
      </c>
      <c r="E299" s="4">
        <f>E298*(计算结果!B$18-1)/(计算结果!B$18+1)+B299*2/(计算结果!B$18+1)</f>
        <v>1048.4547320428314</v>
      </c>
      <c r="F299" s="4">
        <f>F298*(计算结果!B$18-1)/(计算结果!B$18+1)+E299*2/(计算结果!B$18+1)</f>
        <v>1038.039890978014</v>
      </c>
      <c r="G299" s="4">
        <f>G298*(计算结果!B$18-1)/(计算结果!B$18+1)+F299*2/(计算结果!B$18+1)</f>
        <v>1031.6206294948022</v>
      </c>
      <c r="H299" s="3">
        <f t="shared" si="22"/>
        <v>0.11326454436204343</v>
      </c>
      <c r="I299" s="3">
        <f ca="1">IFERROR(AVERAGE(OFFSET(H299,0,0,-计算结果!B$19,1)),AVERAGE(OFFSET(H299,0,0,-ROW(),1)))</f>
        <v>8.4895570259632208E-2</v>
      </c>
      <c r="J299" s="20" t="str">
        <f t="shared" ca="1" si="20"/>
        <v>买</v>
      </c>
      <c r="K299" s="4" t="str">
        <f t="shared" ca="1" si="24"/>
        <v/>
      </c>
      <c r="L299" s="3">
        <f ca="1">IF(J298="买",B299/B298-1,0)-IF(K299=1,计算结果!B$17,0)</f>
        <v>5.1722667980256265E-3</v>
      </c>
      <c r="M299" s="2">
        <f t="shared" ca="1" si="23"/>
        <v>1.0094721906211732</v>
      </c>
      <c r="N299" s="3">
        <f ca="1">1-M299/MAX(M$2:M299)</f>
        <v>1.5371977542863013E-2</v>
      </c>
    </row>
    <row r="300" spans="1:14" x14ac:dyDescent="0.15">
      <c r="A300" s="1">
        <v>38810</v>
      </c>
      <c r="B300" s="2">
        <v>1079.32</v>
      </c>
      <c r="C300" s="3">
        <f t="shared" si="21"/>
        <v>1.7180446521972703E-2</v>
      </c>
      <c r="D300" s="3">
        <f>1-B300/MAX(B$2:B300)</f>
        <v>0</v>
      </c>
      <c r="E300" s="4">
        <f>E299*(计算结果!B$18-1)/(计算结果!B$18+1)+B300*2/(计算结果!B$18+1)</f>
        <v>1053.2032348054727</v>
      </c>
      <c r="F300" s="4">
        <f>F299*(计算结果!B$18-1)/(计算结果!B$18+1)+E300*2/(计算结果!B$18+1)</f>
        <v>1040.3727131053154</v>
      </c>
      <c r="G300" s="4">
        <f>G299*(计算结果!B$18-1)/(计算结果!B$18+1)+F300*2/(计算结果!B$18+1)</f>
        <v>1032.9671038964198</v>
      </c>
      <c r="H300" s="3">
        <f t="shared" si="22"/>
        <v>0.13052030592650671</v>
      </c>
      <c r="I300" s="3">
        <f ca="1">IFERROR(AVERAGE(OFFSET(H300,0,0,-计算结果!B$19,1)),AVERAGE(OFFSET(H300,0,0,-ROW(),1)))</f>
        <v>7.8855224782686986E-2</v>
      </c>
      <c r="J300" s="20" t="str">
        <f t="shared" ca="1" si="20"/>
        <v>买</v>
      </c>
      <c r="K300" s="4" t="str">
        <f t="shared" ca="1" si="24"/>
        <v/>
      </c>
      <c r="L300" s="3">
        <f ca="1">IF(J299="买",B300/B299-1,0)-IF(K300=1,计算结果!B$17,0)</f>
        <v>1.7180446521972703E-2</v>
      </c>
      <c r="M300" s="2">
        <f t="shared" ca="1" si="23"/>
        <v>1.0268153736075589</v>
      </c>
      <c r="N300" s="3">
        <f ca="1">1-M300/MAX(M$2:M300)</f>
        <v>0</v>
      </c>
    </row>
    <row r="301" spans="1:14" x14ac:dyDescent="0.15">
      <c r="A301" s="1">
        <v>38811</v>
      </c>
      <c r="B301" s="2">
        <v>1089.3699999999999</v>
      </c>
      <c r="C301" s="3">
        <f t="shared" si="21"/>
        <v>9.3114183004112672E-3</v>
      </c>
      <c r="D301" s="3">
        <f>1-B301/MAX(B$2:B301)</f>
        <v>0</v>
      </c>
      <c r="E301" s="4">
        <f>E300*(计算结果!B$18-1)/(计算结果!B$18+1)+B301*2/(计算结果!B$18+1)</f>
        <v>1058.7673525277075</v>
      </c>
      <c r="F301" s="4">
        <f>F300*(计算结果!B$18-1)/(计算结果!B$18+1)+E301*2/(计算结果!B$18+1)</f>
        <v>1043.2026576318372</v>
      </c>
      <c r="G301" s="4">
        <f>G300*(计算结果!B$18-1)/(计算结果!B$18+1)+F301*2/(计算结果!B$18+1)</f>
        <v>1034.5418044710996</v>
      </c>
      <c r="H301" s="3">
        <f t="shared" si="22"/>
        <v>0.15244440686832478</v>
      </c>
      <c r="I301" s="3">
        <f ca="1">IFERROR(AVERAGE(OFFSET(H301,0,0,-计算结果!B$19,1)),AVERAGE(OFFSET(H301,0,0,-ROW(),1)))</f>
        <v>7.5268328773233834E-2</v>
      </c>
      <c r="J301" s="20" t="str">
        <f t="shared" ca="1" si="20"/>
        <v>买</v>
      </c>
      <c r="K301" s="4" t="str">
        <f t="shared" ca="1" si="24"/>
        <v/>
      </c>
      <c r="L301" s="3">
        <f ca="1">IF(J300="买",B301/B300-1,0)-IF(K301=1,计算结果!B$17,0)</f>
        <v>9.3114183004112672E-3</v>
      </c>
      <c r="M301" s="2">
        <f t="shared" ca="1" si="23"/>
        <v>1.0363764810685119</v>
      </c>
      <c r="N301" s="3">
        <f ca="1">1-M301/MAX(M$2:M301)</f>
        <v>0</v>
      </c>
    </row>
    <row r="302" spans="1:14" x14ac:dyDescent="0.15">
      <c r="A302" s="1">
        <v>38812</v>
      </c>
      <c r="B302" s="2">
        <v>1099.97</v>
      </c>
      <c r="C302" s="3">
        <f t="shared" si="21"/>
        <v>9.7303946317597312E-3</v>
      </c>
      <c r="D302" s="3">
        <f>1-B302/MAX(B$2:B302)</f>
        <v>0</v>
      </c>
      <c r="E302" s="4">
        <f>E301*(计算结果!B$18-1)/(计算结果!B$18+1)+B302*2/(计算结果!B$18+1)</f>
        <v>1065.1062213695989</v>
      </c>
      <c r="F302" s="4">
        <f>F301*(计算结果!B$18-1)/(计算结果!B$18+1)+E302*2/(计算结果!B$18+1)</f>
        <v>1046.5724366684158</v>
      </c>
      <c r="G302" s="4">
        <f>G301*(计算结果!B$18-1)/(计算结果!B$18+1)+F302*2/(计算结果!B$18+1)</f>
        <v>1036.3926709629943</v>
      </c>
      <c r="H302" s="3">
        <f t="shared" si="22"/>
        <v>0.17890688263109755</v>
      </c>
      <c r="I302" s="3">
        <f ca="1">IFERROR(AVERAGE(OFFSET(H302,0,0,-计算结果!B$19,1)),AVERAGE(OFFSET(H302,0,0,-ROW(),1)))</f>
        <v>7.4719182763771527E-2</v>
      </c>
      <c r="J302" s="20" t="str">
        <f t="shared" ca="1" si="20"/>
        <v>买</v>
      </c>
      <c r="K302" s="4" t="str">
        <f t="shared" ca="1" si="24"/>
        <v/>
      </c>
      <c r="L302" s="3">
        <f ca="1">IF(J301="买",B302/B301-1,0)-IF(K302=1,计算结果!B$17,0)</f>
        <v>9.7303946317597312E-3</v>
      </c>
      <c r="M302" s="2">
        <f t="shared" ca="1" si="23"/>
        <v>1.0464608332163829</v>
      </c>
      <c r="N302" s="3">
        <f ca="1">1-M302/MAX(M$2:M302)</f>
        <v>0</v>
      </c>
    </row>
    <row r="303" spans="1:14" x14ac:dyDescent="0.15">
      <c r="A303" s="1">
        <v>38813</v>
      </c>
      <c r="B303" s="2">
        <v>1103.24</v>
      </c>
      <c r="C303" s="3">
        <f t="shared" si="21"/>
        <v>2.9728083493185675E-3</v>
      </c>
      <c r="D303" s="3">
        <f>1-B303/MAX(B$2:B303)</f>
        <v>0</v>
      </c>
      <c r="E303" s="4">
        <f>E302*(计算结果!B$18-1)/(计算结果!B$18+1)+B303*2/(计算结果!B$18+1)</f>
        <v>1070.9729565435068</v>
      </c>
      <c r="F303" s="4">
        <f>F302*(计算结果!B$18-1)/(计算结果!B$18+1)+E303*2/(计算结果!B$18+1)</f>
        <v>1050.3263628030452</v>
      </c>
      <c r="G303" s="4">
        <f>G302*(计算结果!B$18-1)/(计算结果!B$18+1)+F303*2/(计算结果!B$18+1)</f>
        <v>1038.5363158614637</v>
      </c>
      <c r="H303" s="3">
        <f t="shared" si="22"/>
        <v>0.20683713408331197</v>
      </c>
      <c r="I303" s="3">
        <f ca="1">IFERROR(AVERAGE(OFFSET(H303,0,0,-计算结果!B$19,1)),AVERAGE(OFFSET(H303,0,0,-ROW(),1)))</f>
        <v>7.7507635562382909E-2</v>
      </c>
      <c r="J303" s="20" t="str">
        <f t="shared" ca="1" si="20"/>
        <v>买</v>
      </c>
      <c r="K303" s="4" t="str">
        <f t="shared" ca="1" si="24"/>
        <v/>
      </c>
      <c r="L303" s="3">
        <f ca="1">IF(J302="买",B303/B302-1,0)-IF(K303=1,计算结果!B$17,0)</f>
        <v>2.9728083493185675E-3</v>
      </c>
      <c r="M303" s="2">
        <f t="shared" ca="1" si="23"/>
        <v>1.0495717607186035</v>
      </c>
      <c r="N303" s="3">
        <f ca="1">1-M303/MAX(M$2:M303)</f>
        <v>0</v>
      </c>
    </row>
    <row r="304" spans="1:14" x14ac:dyDescent="0.15">
      <c r="A304" s="1">
        <v>38814</v>
      </c>
      <c r="B304" s="2">
        <v>1103.1500000000001</v>
      </c>
      <c r="C304" s="3">
        <f t="shared" si="21"/>
        <v>-8.1577897828144508E-5</v>
      </c>
      <c r="D304" s="3">
        <f>1-B304/MAX(B$2:B304)</f>
        <v>8.1577897828144508E-5</v>
      </c>
      <c r="E304" s="4">
        <f>E303*(计算结果!B$18-1)/(计算结果!B$18+1)+B304*2/(计算结果!B$18+1)</f>
        <v>1075.9232709214289</v>
      </c>
      <c r="F304" s="4">
        <f>F303*(计算结果!B$18-1)/(计算结果!B$18+1)+E304*2/(计算结果!B$18+1)</f>
        <v>1054.2643486674119</v>
      </c>
      <c r="G304" s="4">
        <f>G303*(计算结果!B$18-1)/(计算结果!B$18+1)+F304*2/(计算结果!B$18+1)</f>
        <v>1040.9560132162251</v>
      </c>
      <c r="H304" s="3">
        <f t="shared" si="22"/>
        <v>0.23299111622825408</v>
      </c>
      <c r="I304" s="3">
        <f ca="1">IFERROR(AVERAGE(OFFSET(H304,0,0,-计算结果!B$19,1)),AVERAGE(OFFSET(H304,0,0,-ROW(),1)))</f>
        <v>8.3502490871403046E-2</v>
      </c>
      <c r="J304" s="20" t="str">
        <f t="shared" ca="1" si="20"/>
        <v>买</v>
      </c>
      <c r="K304" s="4" t="str">
        <f t="shared" ca="1" si="24"/>
        <v/>
      </c>
      <c r="L304" s="3">
        <f ca="1">IF(J303="买",B304/B303-1,0)-IF(K304=1,计算结果!B$17,0)</f>
        <v>-8.1577897828144508E-5</v>
      </c>
      <c r="M304" s="2">
        <f t="shared" ca="1" si="23"/>
        <v>1.0494861388607444</v>
      </c>
      <c r="N304" s="3">
        <f ca="1">1-M304/MAX(M$2:M304)</f>
        <v>8.1577897828033485E-5</v>
      </c>
    </row>
    <row r="305" spans="1:14" x14ac:dyDescent="0.15">
      <c r="A305" s="1">
        <v>38817</v>
      </c>
      <c r="B305" s="2">
        <v>1117.9100000000001</v>
      </c>
      <c r="C305" s="3">
        <f t="shared" si="21"/>
        <v>1.3379866745229618E-2</v>
      </c>
      <c r="D305" s="3">
        <f>1-B305/MAX(B$2:B305)</f>
        <v>0</v>
      </c>
      <c r="E305" s="4">
        <f>E304*(计算结果!B$18-1)/(计算结果!B$18+1)+B305*2/(计算结果!B$18+1)</f>
        <v>1082.3827677027475</v>
      </c>
      <c r="F305" s="4">
        <f>F304*(计算结果!B$18-1)/(计算结果!B$18+1)+E305*2/(计算结果!B$18+1)</f>
        <v>1058.5902592882328</v>
      </c>
      <c r="G305" s="4">
        <f>G304*(计算结果!B$18-1)/(计算结果!B$18+1)+F305*2/(计算结果!B$18+1)</f>
        <v>1043.6689741503801</v>
      </c>
      <c r="H305" s="3">
        <f t="shared" si="22"/>
        <v>0.26062205316177034</v>
      </c>
      <c r="I305" s="3">
        <f ca="1">IFERROR(AVERAGE(OFFSET(H305,0,0,-计算结果!B$19,1)),AVERAGE(OFFSET(H305,0,0,-ROW(),1)))</f>
        <v>9.2456079037493755E-2</v>
      </c>
      <c r="J305" s="20" t="str">
        <f t="shared" ca="1" si="20"/>
        <v>买</v>
      </c>
      <c r="K305" s="4" t="str">
        <f t="shared" ca="1" si="24"/>
        <v/>
      </c>
      <c r="L305" s="3">
        <f ca="1">IF(J304="买",B305/B304-1,0)-IF(K305=1,计算结果!B$17,0)</f>
        <v>1.3379866745229618E-2</v>
      </c>
      <c r="M305" s="2">
        <f t="shared" ca="1" si="23"/>
        <v>1.0635281235496667</v>
      </c>
      <c r="N305" s="3">
        <f ca="1">1-M305/MAX(M$2:M305)</f>
        <v>0</v>
      </c>
    </row>
    <row r="306" spans="1:14" x14ac:dyDescent="0.15">
      <c r="A306" s="1">
        <v>38818</v>
      </c>
      <c r="B306" s="2">
        <v>1123.31</v>
      </c>
      <c r="C306" s="3">
        <f t="shared" si="21"/>
        <v>4.8304425222065461E-3</v>
      </c>
      <c r="D306" s="3">
        <f>1-B306/MAX(B$2:B306)</f>
        <v>0</v>
      </c>
      <c r="E306" s="4">
        <f>E305*(计算结果!B$18-1)/(计算结果!B$18+1)+B306*2/(计算结果!B$18+1)</f>
        <v>1088.6792649792478</v>
      </c>
      <c r="F306" s="4">
        <f>F305*(计算结果!B$18-1)/(计算结果!B$18+1)+E306*2/(计算结果!B$18+1)</f>
        <v>1063.2193370868506</v>
      </c>
      <c r="G306" s="4">
        <f>G305*(计算结果!B$18-1)/(计算结果!B$18+1)+F306*2/(计算结果!B$18+1)</f>
        <v>1046.6767222944525</v>
      </c>
      <c r="H306" s="3">
        <f t="shared" si="22"/>
        <v>0.28818985890817383</v>
      </c>
      <c r="I306" s="3">
        <f ca="1">IFERROR(AVERAGE(OFFSET(H306,0,0,-计算结果!B$19,1)),AVERAGE(OFFSET(H306,0,0,-ROW(),1)))</f>
        <v>0.10411366915656031</v>
      </c>
      <c r="J306" s="20" t="str">
        <f t="shared" ca="1" si="20"/>
        <v>买</v>
      </c>
      <c r="K306" s="4" t="str">
        <f t="shared" ca="1" si="24"/>
        <v/>
      </c>
      <c r="L306" s="3">
        <f ca="1">IF(J305="买",B306/B305-1,0)-IF(K306=1,计算结果!B$17,0)</f>
        <v>4.8304425222065461E-3</v>
      </c>
      <c r="M306" s="2">
        <f t="shared" ca="1" si="23"/>
        <v>1.0686654350212237</v>
      </c>
      <c r="N306" s="3">
        <f ca="1">1-M306/MAX(M$2:M306)</f>
        <v>0</v>
      </c>
    </row>
    <row r="307" spans="1:14" x14ac:dyDescent="0.15">
      <c r="A307" s="1">
        <v>38819</v>
      </c>
      <c r="B307" s="2">
        <v>1117.07</v>
      </c>
      <c r="C307" s="3">
        <f t="shared" si="21"/>
        <v>-5.5550115284294099E-3</v>
      </c>
      <c r="D307" s="3">
        <f>1-B307/MAX(B$2:B307)</f>
        <v>5.5550115284294099E-3</v>
      </c>
      <c r="E307" s="4">
        <f>E306*(计算结果!B$18-1)/(计算结果!B$18+1)+B307*2/(计算结果!B$18+1)</f>
        <v>1093.0470703670558</v>
      </c>
      <c r="F307" s="4">
        <f>F306*(计算结果!B$18-1)/(计算结果!B$18+1)+E307*2/(计算结果!B$18+1)</f>
        <v>1067.8082191299591</v>
      </c>
      <c r="G307" s="4">
        <f>G306*(计算结果!B$18-1)/(计算结果!B$18+1)+F307*2/(计算结果!B$18+1)</f>
        <v>1049.9277218076074</v>
      </c>
      <c r="H307" s="3">
        <f t="shared" si="22"/>
        <v>0.310602064984148</v>
      </c>
      <c r="I307" s="3">
        <f ca="1">IFERROR(AVERAGE(OFFSET(H307,0,0,-计算结果!B$19,1)),AVERAGE(OFFSET(H307,0,0,-ROW(),1)))</f>
        <v>0.11780119193679181</v>
      </c>
      <c r="J307" s="20" t="str">
        <f t="shared" ca="1" si="20"/>
        <v>买</v>
      </c>
      <c r="K307" s="4" t="str">
        <f t="shared" ca="1" si="24"/>
        <v/>
      </c>
      <c r="L307" s="3">
        <f ca="1">IF(J306="买",B307/B306-1,0)-IF(K307=1,计算结果!B$17,0)</f>
        <v>-5.5550115284294099E-3</v>
      </c>
      <c r="M307" s="2">
        <f t="shared" ca="1" si="23"/>
        <v>1.0627289862096467</v>
      </c>
      <c r="N307" s="3">
        <f ca="1">1-M307/MAX(M$2:M307)</f>
        <v>5.5550115284294099E-3</v>
      </c>
    </row>
    <row r="308" spans="1:14" x14ac:dyDescent="0.15">
      <c r="A308" s="1">
        <v>38820</v>
      </c>
      <c r="B308" s="2">
        <v>1093.93</v>
      </c>
      <c r="C308" s="3">
        <f t="shared" si="21"/>
        <v>-2.0714905959339891E-2</v>
      </c>
      <c r="D308" s="3">
        <f>1-B308/MAX(B$2:B308)</f>
        <v>2.6154845946354865E-2</v>
      </c>
      <c r="E308" s="4">
        <f>E307*(计算结果!B$18-1)/(计算结果!B$18+1)+B308*2/(计算结果!B$18+1)</f>
        <v>1093.182905695201</v>
      </c>
      <c r="F308" s="4">
        <f>F307*(计算结果!B$18-1)/(计算结果!B$18+1)+E308*2/(计算结果!B$18+1)</f>
        <v>1071.7120170630733</v>
      </c>
      <c r="G308" s="4">
        <f>G307*(计算结果!B$18-1)/(计算结果!B$18+1)+F308*2/(计算结果!B$18+1)</f>
        <v>1053.2791518469101</v>
      </c>
      <c r="H308" s="3">
        <f t="shared" si="22"/>
        <v>0.31920578623570639</v>
      </c>
      <c r="I308" s="3">
        <f ca="1">IFERROR(AVERAGE(OFFSET(H308,0,0,-计算结果!B$19,1)),AVERAGE(OFFSET(H308,0,0,-ROW(),1)))</f>
        <v>0.13254915349550542</v>
      </c>
      <c r="J308" s="20" t="str">
        <f t="shared" ca="1" si="20"/>
        <v>买</v>
      </c>
      <c r="K308" s="4" t="str">
        <f t="shared" ca="1" si="24"/>
        <v/>
      </c>
      <c r="L308" s="3">
        <f ca="1">IF(J307="买",B308/B307-1,0)-IF(K308=1,计算结果!B$17,0)</f>
        <v>-2.0714905959339891E-2</v>
      </c>
      <c r="M308" s="2">
        <f t="shared" ca="1" si="23"/>
        <v>1.0407146552000492</v>
      </c>
      <c r="N308" s="3">
        <f ca="1">1-M308/MAX(M$2:M308)</f>
        <v>2.6154845946354865E-2</v>
      </c>
    </row>
    <row r="309" spans="1:14" x14ac:dyDescent="0.15">
      <c r="A309" s="1">
        <v>38821</v>
      </c>
      <c r="B309" s="2">
        <v>1118.6099999999999</v>
      </c>
      <c r="C309" s="3">
        <f t="shared" si="21"/>
        <v>2.2560858555848995E-2</v>
      </c>
      <c r="D309" s="3">
        <f>1-B309/MAX(B$2:B309)</f>
        <v>4.1840631704516129E-3</v>
      </c>
      <c r="E309" s="4">
        <f>E308*(计算结果!B$18-1)/(计算结果!B$18+1)+B309*2/(计算结果!B$18+1)</f>
        <v>1097.0947663574777</v>
      </c>
      <c r="F309" s="4">
        <f>F308*(计算结果!B$18-1)/(计算结果!B$18+1)+E309*2/(计算结果!B$18+1)</f>
        <v>1075.6170554160585</v>
      </c>
      <c r="G309" s="4">
        <f>G308*(计算结果!B$18-1)/(计算结果!B$18+1)+F309*2/(计算结果!B$18+1)</f>
        <v>1056.7157523960097</v>
      </c>
      <c r="H309" s="3">
        <f t="shared" si="22"/>
        <v>0.32627632884156715</v>
      </c>
      <c r="I309" s="3">
        <f ca="1">IFERROR(AVERAGE(OFFSET(H309,0,0,-计算结果!B$19,1)),AVERAGE(OFFSET(H309,0,0,-ROW(),1)))</f>
        <v>0.14814024199894152</v>
      </c>
      <c r="J309" s="20" t="str">
        <f t="shared" ca="1" si="20"/>
        <v>买</v>
      </c>
      <c r="K309" s="4" t="str">
        <f t="shared" ca="1" si="24"/>
        <v/>
      </c>
      <c r="L309" s="3">
        <f ca="1">IF(J308="买",B309/B308-1,0)-IF(K309=1,计算结果!B$17,0)</f>
        <v>2.2560858555848995E-2</v>
      </c>
      <c r="M309" s="2">
        <f t="shared" ca="1" si="23"/>
        <v>1.0641940713330167</v>
      </c>
      <c r="N309" s="3">
        <f ca="1">1-M309/MAX(M$2:M309)</f>
        <v>4.1840631704516129E-3</v>
      </c>
    </row>
    <row r="310" spans="1:14" x14ac:dyDescent="0.15">
      <c r="A310" s="1">
        <v>38824</v>
      </c>
      <c r="B310" s="2">
        <v>1124.4100000000001</v>
      </c>
      <c r="C310" s="3">
        <f t="shared" si="21"/>
        <v>5.1850063918614797E-3</v>
      </c>
      <c r="D310" s="3">
        <f>1-B310/MAX(B$2:B310)</f>
        <v>0</v>
      </c>
      <c r="E310" s="4">
        <f>E309*(计算结果!B$18-1)/(计算结果!B$18+1)+B310*2/(计算结果!B$18+1)</f>
        <v>1101.2971099947888</v>
      </c>
      <c r="F310" s="4">
        <f>F309*(计算结果!B$18-1)/(计算结果!B$18+1)+E310*2/(计算结果!B$18+1)</f>
        <v>1079.5678330435555</v>
      </c>
      <c r="G310" s="4">
        <f>G309*(计算结果!B$18-1)/(计算结果!B$18+1)+F310*2/(计算结果!B$18+1)</f>
        <v>1060.2314571110169</v>
      </c>
      <c r="H310" s="3">
        <f t="shared" si="22"/>
        <v>0.33270107945638</v>
      </c>
      <c r="I310" s="3">
        <f ca="1">IFERROR(AVERAGE(OFFSET(H310,0,0,-计算结果!B$19,1)),AVERAGE(OFFSET(H310,0,0,-ROW(),1)))</f>
        <v>0.16418642118375165</v>
      </c>
      <c r="J310" s="20" t="str">
        <f t="shared" ca="1" si="20"/>
        <v>买</v>
      </c>
      <c r="K310" s="4" t="str">
        <f t="shared" ca="1" si="24"/>
        <v/>
      </c>
      <c r="L310" s="3">
        <f ca="1">IF(J309="买",B310/B309-1,0)-IF(K310=1,计算结果!B$17,0)</f>
        <v>5.1850063918614797E-3</v>
      </c>
      <c r="M310" s="2">
        <f t="shared" ca="1" si="23"/>
        <v>1.0697119243950595</v>
      </c>
      <c r="N310" s="3">
        <f ca="1">1-M310/MAX(M$2:M310)</f>
        <v>0</v>
      </c>
    </row>
    <row r="311" spans="1:14" x14ac:dyDescent="0.15">
      <c r="A311" s="1">
        <v>38825</v>
      </c>
      <c r="B311" s="2">
        <v>1131.28</v>
      </c>
      <c r="C311" s="3">
        <f t="shared" si="21"/>
        <v>6.1098709545448493E-3</v>
      </c>
      <c r="D311" s="3">
        <f>1-B311/MAX(B$2:B311)</f>
        <v>0</v>
      </c>
      <c r="E311" s="4">
        <f>E310*(计算结果!B$18-1)/(计算结果!B$18+1)+B311*2/(计算结果!B$18+1)</f>
        <v>1105.9098623032828</v>
      </c>
      <c r="F311" s="4">
        <f>F310*(计算结果!B$18-1)/(计算结果!B$18+1)+E311*2/(计算结果!B$18+1)</f>
        <v>1083.6204529296674</v>
      </c>
      <c r="G311" s="4">
        <f>G310*(计算结果!B$18-1)/(计算结果!B$18+1)+F311*2/(计算结果!B$18+1)</f>
        <v>1063.82976416004</v>
      </c>
      <c r="H311" s="3">
        <f t="shared" si="22"/>
        <v>0.3393888216473025</v>
      </c>
      <c r="I311" s="3">
        <f ca="1">IFERROR(AVERAGE(OFFSET(H311,0,0,-计算结果!B$19,1)),AVERAGE(OFFSET(H311,0,0,-ROW(),1)))</f>
        <v>0.18042406507248182</v>
      </c>
      <c r="J311" s="20" t="str">
        <f t="shared" ca="1" si="20"/>
        <v>买</v>
      </c>
      <c r="K311" s="4" t="str">
        <f t="shared" ca="1" si="24"/>
        <v/>
      </c>
      <c r="L311" s="3">
        <f ca="1">IF(J310="买",B311/B310-1,0)-IF(K311=1,计算结果!B$17,0)</f>
        <v>6.1098709545448493E-3</v>
      </c>
      <c r="M311" s="2">
        <f t="shared" ca="1" si="23"/>
        <v>1.0762477262116512</v>
      </c>
      <c r="N311" s="3">
        <f ca="1">1-M311/MAX(M$2:M311)</f>
        <v>0</v>
      </c>
    </row>
    <row r="312" spans="1:14" x14ac:dyDescent="0.15">
      <c r="A312" s="1">
        <v>38826</v>
      </c>
      <c r="B312" s="2">
        <v>1138.24</v>
      </c>
      <c r="C312" s="3">
        <f t="shared" si="21"/>
        <v>6.1523230323174971E-3</v>
      </c>
      <c r="D312" s="3">
        <f>1-B312/MAX(B$2:B312)</f>
        <v>0</v>
      </c>
      <c r="E312" s="4">
        <f>E311*(计算结果!B$18-1)/(计算结果!B$18+1)+B312*2/(计算结果!B$18+1)</f>
        <v>1110.8837296412394</v>
      </c>
      <c r="F312" s="4">
        <f>F311*(计算结果!B$18-1)/(计算结果!B$18+1)+E312*2/(计算结果!B$18+1)</f>
        <v>1087.8148031929863</v>
      </c>
      <c r="G312" s="4">
        <f>G311*(计算结果!B$18-1)/(计算结果!B$18+1)+F312*2/(计算结果!B$18+1)</f>
        <v>1067.5197701651086</v>
      </c>
      <c r="H312" s="3">
        <f t="shared" si="22"/>
        <v>0.34686057199970743</v>
      </c>
      <c r="I312" s="3">
        <f ca="1">IFERROR(AVERAGE(OFFSET(H312,0,0,-计算结果!B$19,1)),AVERAGE(OFFSET(H312,0,0,-ROW(),1)))</f>
        <v>0.19661398583346401</v>
      </c>
      <c r="J312" s="20" t="str">
        <f t="shared" ca="1" si="20"/>
        <v>买</v>
      </c>
      <c r="K312" s="4" t="str">
        <f t="shared" ca="1" si="24"/>
        <v/>
      </c>
      <c r="L312" s="3">
        <f ca="1">IF(J311="买",B312/B311-1,0)-IF(K312=1,计算结果!B$17,0)</f>
        <v>6.1523230323174971E-3</v>
      </c>
      <c r="M312" s="2">
        <f t="shared" ca="1" si="23"/>
        <v>1.0828691498861025</v>
      </c>
      <c r="N312" s="3">
        <f ca="1">1-M312/MAX(M$2:M312)</f>
        <v>0</v>
      </c>
    </row>
    <row r="313" spans="1:14" x14ac:dyDescent="0.15">
      <c r="A313" s="1">
        <v>38827</v>
      </c>
      <c r="B313" s="2">
        <v>1134.3800000000001</v>
      </c>
      <c r="C313" s="3">
        <f t="shared" si="21"/>
        <v>-3.3912004498172221E-3</v>
      </c>
      <c r="D313" s="3">
        <f>1-B313/MAX(B$2:B313)</f>
        <v>3.3912004498172221E-3</v>
      </c>
      <c r="E313" s="4">
        <f>E312*(计算结果!B$18-1)/(计算结果!B$18+1)+B313*2/(计算结果!B$18+1)</f>
        <v>1114.4985404656643</v>
      </c>
      <c r="F313" s="4">
        <f>F312*(计算结果!B$18-1)/(计算结果!B$18+1)+E313*2/(计算结果!B$18+1)</f>
        <v>1091.9199935426291</v>
      </c>
      <c r="G313" s="4">
        <f>G312*(计算结果!B$18-1)/(计算结果!B$18+1)+F313*2/(计算结果!B$18+1)</f>
        <v>1071.2736506847273</v>
      </c>
      <c r="H313" s="3">
        <f t="shared" si="22"/>
        <v>0.35164505843653243</v>
      </c>
      <c r="I313" s="3">
        <f ca="1">IFERROR(AVERAGE(OFFSET(H313,0,0,-计算结果!B$19,1)),AVERAGE(OFFSET(H313,0,0,-ROW(),1)))</f>
        <v>0.21246903825638727</v>
      </c>
      <c r="J313" s="20" t="str">
        <f t="shared" ca="1" si="20"/>
        <v>买</v>
      </c>
      <c r="K313" s="4" t="str">
        <f t="shared" ca="1" si="24"/>
        <v/>
      </c>
      <c r="L313" s="3">
        <f ca="1">IF(J312="买",B313/B312-1,0)-IF(K313=1,计算结果!B$17,0)</f>
        <v>-3.3912004498172221E-3</v>
      </c>
      <c r="M313" s="2">
        <f t="shared" ca="1" si="23"/>
        <v>1.0791969235379155</v>
      </c>
      <c r="N313" s="3">
        <f ca="1">1-M313/MAX(M$2:M313)</f>
        <v>3.3912004498172221E-3</v>
      </c>
    </row>
    <row r="314" spans="1:14" x14ac:dyDescent="0.15">
      <c r="A314" s="1">
        <v>38828</v>
      </c>
      <c r="B314" s="2">
        <v>1149.1600000000001</v>
      </c>
      <c r="C314" s="3">
        <f t="shared" si="21"/>
        <v>1.3029143673195964E-2</v>
      </c>
      <c r="D314" s="3">
        <f>1-B314/MAX(B$2:B314)</f>
        <v>0</v>
      </c>
      <c r="E314" s="4">
        <f>E313*(计算结果!B$18-1)/(计算结果!B$18+1)+B314*2/(计算结果!B$18+1)</f>
        <v>1119.831072701716</v>
      </c>
      <c r="F314" s="4">
        <f>F313*(计算结果!B$18-1)/(计算结果!B$18+1)+E314*2/(计算结果!B$18+1)</f>
        <v>1096.2140057209501</v>
      </c>
      <c r="G314" s="4">
        <f>G313*(计算结果!B$18-1)/(计算结果!B$18+1)+F314*2/(计算结果!B$18+1)</f>
        <v>1075.1106283826077</v>
      </c>
      <c r="H314" s="3">
        <f t="shared" si="22"/>
        <v>0.35816970719180585</v>
      </c>
      <c r="I314" s="3">
        <f ca="1">IFERROR(AVERAGE(OFFSET(H314,0,0,-计算结果!B$19,1)),AVERAGE(OFFSET(H314,0,0,-ROW(),1)))</f>
        <v>0.22813228004286609</v>
      </c>
      <c r="J314" s="20" t="str">
        <f t="shared" ca="1" si="20"/>
        <v>买</v>
      </c>
      <c r="K314" s="4" t="str">
        <f t="shared" ca="1" si="24"/>
        <v/>
      </c>
      <c r="L314" s="3">
        <f ca="1">IF(J313="买",B314/B313-1,0)-IF(K314=1,计算结果!B$17,0)</f>
        <v>1.3029143673195964E-2</v>
      </c>
      <c r="M314" s="2">
        <f t="shared" ca="1" si="23"/>
        <v>1.0932579353063621</v>
      </c>
      <c r="N314" s="3">
        <f ca="1">1-M314/MAX(M$2:M314)</f>
        <v>0</v>
      </c>
    </row>
    <row r="315" spans="1:14" x14ac:dyDescent="0.15">
      <c r="A315" s="1">
        <v>38831</v>
      </c>
      <c r="B315" s="2">
        <v>1142.7</v>
      </c>
      <c r="C315" s="3">
        <f t="shared" si="21"/>
        <v>-5.6214974416095576E-3</v>
      </c>
      <c r="D315" s="3">
        <f>1-B315/MAX(B$2:B315)</f>
        <v>5.6214974416095576E-3</v>
      </c>
      <c r="E315" s="4">
        <f>E314*(计算结果!B$18-1)/(计算结果!B$18+1)+B315*2/(计算结果!B$18+1)</f>
        <v>1123.3493692091442</v>
      </c>
      <c r="F315" s="4">
        <f>F314*(计算结果!B$18-1)/(计算结果!B$18+1)+E315*2/(计算结果!B$18+1)</f>
        <v>1100.3886770268261</v>
      </c>
      <c r="G315" s="4">
        <f>G314*(计算结果!B$18-1)/(计算结果!B$18+1)+F315*2/(计算结果!B$18+1)</f>
        <v>1078.9995589432567</v>
      </c>
      <c r="H315" s="3">
        <f t="shared" si="22"/>
        <v>0.36172375734946266</v>
      </c>
      <c r="I315" s="3">
        <f ca="1">IFERROR(AVERAGE(OFFSET(H315,0,0,-计算结果!B$19,1)),AVERAGE(OFFSET(H315,0,0,-ROW(),1)))</f>
        <v>0.24338691009740093</v>
      </c>
      <c r="J315" s="20" t="str">
        <f t="shared" ca="1" si="20"/>
        <v>买</v>
      </c>
      <c r="K315" s="4" t="str">
        <f t="shared" ca="1" si="24"/>
        <v/>
      </c>
      <c r="L315" s="3">
        <f ca="1">IF(J314="买",B315/B314-1,0)-IF(K315=1,计算结果!B$17,0)</f>
        <v>-5.6214974416095576E-3</v>
      </c>
      <c r="M315" s="2">
        <f t="shared" ca="1" si="23"/>
        <v>1.0871121886200179</v>
      </c>
      <c r="N315" s="3">
        <f ca="1">1-M315/MAX(M$2:M315)</f>
        <v>5.6214974416096686E-3</v>
      </c>
    </row>
    <row r="316" spans="1:14" x14ac:dyDescent="0.15">
      <c r="A316" s="1">
        <v>38832</v>
      </c>
      <c r="B316" s="2">
        <v>1141.93</v>
      </c>
      <c r="C316" s="3">
        <f t="shared" si="21"/>
        <v>-6.7384265336478677E-4</v>
      </c>
      <c r="D316" s="3">
        <f>1-B316/MAX(B$2:B316)</f>
        <v>6.2915520902224742E-3</v>
      </c>
      <c r="E316" s="4">
        <f>E315*(计算结果!B$18-1)/(计算结果!B$18+1)+B316*2/(计算结果!B$18+1)</f>
        <v>1126.2079277923531</v>
      </c>
      <c r="F316" s="4">
        <f>F315*(计算结果!B$18-1)/(计算结果!B$18+1)+E316*2/(计算结果!B$18+1)</f>
        <v>1104.3608694522918</v>
      </c>
      <c r="G316" s="4">
        <f>G315*(计算结果!B$18-1)/(计算结果!B$18+1)+F316*2/(计算结果!B$18+1)</f>
        <v>1082.9012990215697</v>
      </c>
      <c r="H316" s="3">
        <f t="shared" si="22"/>
        <v>0.36160719862890661</v>
      </c>
      <c r="I316" s="3">
        <f ca="1">IFERROR(AVERAGE(OFFSET(H316,0,0,-计算结果!B$19,1)),AVERAGE(OFFSET(H316,0,0,-ROW(),1)))</f>
        <v>0.25796295463598751</v>
      </c>
      <c r="J316" s="20" t="str">
        <f t="shared" ca="1" si="20"/>
        <v>买</v>
      </c>
      <c r="K316" s="4" t="str">
        <f t="shared" ca="1" si="24"/>
        <v/>
      </c>
      <c r="L316" s="3">
        <f ca="1">IF(J315="买",B316/B315-1,0)-IF(K316=1,计算结果!B$17,0)</f>
        <v>-6.7384265336478677E-4</v>
      </c>
      <c r="M316" s="2">
        <f t="shared" ca="1" si="23"/>
        <v>1.086379646058333</v>
      </c>
      <c r="N316" s="3">
        <f ca="1">1-M316/MAX(M$2:M316)</f>
        <v>6.2915520902224742E-3</v>
      </c>
    </row>
    <row r="317" spans="1:14" x14ac:dyDescent="0.15">
      <c r="A317" s="1">
        <v>38833</v>
      </c>
      <c r="B317" s="2">
        <v>1155.73</v>
      </c>
      <c r="C317" s="3">
        <f t="shared" si="21"/>
        <v>1.2084803797080435E-2</v>
      </c>
      <c r="D317" s="3">
        <f>1-B317/MAX(B$2:B317)</f>
        <v>0</v>
      </c>
      <c r="E317" s="4">
        <f>E316*(计算结果!B$18-1)/(计算结果!B$18+1)+B317*2/(计算结果!B$18+1)</f>
        <v>1130.7497850550681</v>
      </c>
      <c r="F317" s="4">
        <f>F316*(计算结果!B$18-1)/(计算结果!B$18+1)+E317*2/(计算结果!B$18+1)</f>
        <v>1108.4207026219497</v>
      </c>
      <c r="G317" s="4">
        <f>G316*(计算结果!B$18-1)/(计算结果!B$18+1)+F317*2/(计算结果!B$18+1)</f>
        <v>1086.8273611139357</v>
      </c>
      <c r="H317" s="3">
        <f t="shared" si="22"/>
        <v>0.36255031699687795</v>
      </c>
      <c r="I317" s="3">
        <f ca="1">IFERROR(AVERAGE(OFFSET(H317,0,0,-计算结果!B$19,1)),AVERAGE(OFFSET(H317,0,0,-ROW(),1)))</f>
        <v>0.27175271824788111</v>
      </c>
      <c r="J317" s="20" t="str">
        <f t="shared" ca="1" si="20"/>
        <v>买</v>
      </c>
      <c r="K317" s="4" t="str">
        <f t="shared" ca="1" si="24"/>
        <v/>
      </c>
      <c r="L317" s="3">
        <f ca="1">IF(J316="买",B317/B316-1,0)-IF(K317=1,计算结果!B$17,0)</f>
        <v>1.2084803797080435E-2</v>
      </c>
      <c r="M317" s="2">
        <f t="shared" ca="1" si="23"/>
        <v>1.0995083309300897</v>
      </c>
      <c r="N317" s="3">
        <f ca="1">1-M317/MAX(M$2:M317)</f>
        <v>0</v>
      </c>
    </row>
    <row r="318" spans="1:14" x14ac:dyDescent="0.15">
      <c r="A318" s="1">
        <v>38834</v>
      </c>
      <c r="B318" s="2">
        <v>1155.27</v>
      </c>
      <c r="C318" s="3">
        <f t="shared" si="21"/>
        <v>-3.9801683784279618E-4</v>
      </c>
      <c r="D318" s="3">
        <f>1-B318/MAX(B$2:B318)</f>
        <v>3.9801683784279618E-4</v>
      </c>
      <c r="E318" s="4">
        <f>E317*(计算结果!B$18-1)/(计算结果!B$18+1)+B318*2/(计算结果!B$18+1)</f>
        <v>1134.5221258158269</v>
      </c>
      <c r="F318" s="4">
        <f>F317*(计算结果!B$18-1)/(计算结果!B$18+1)+E318*2/(计算结果!B$18+1)</f>
        <v>1112.4363061902384</v>
      </c>
      <c r="G318" s="4">
        <f>G317*(计算结果!B$18-1)/(计算结果!B$18+1)+F318*2/(计算结果!B$18+1)</f>
        <v>1090.7671988179823</v>
      </c>
      <c r="H318" s="3">
        <f t="shared" si="22"/>
        <v>0.36250814480861615</v>
      </c>
      <c r="I318" s="3">
        <f ca="1">IFERROR(AVERAGE(OFFSET(H318,0,0,-计算结果!B$19,1)),AVERAGE(OFFSET(H318,0,0,-ROW(),1)))</f>
        <v>0.28485075693732481</v>
      </c>
      <c r="J318" s="20" t="str">
        <f t="shared" ca="1" si="20"/>
        <v>买</v>
      </c>
      <c r="K318" s="4" t="str">
        <f t="shared" ca="1" si="24"/>
        <v/>
      </c>
      <c r="L318" s="3">
        <f ca="1">IF(J317="买",B318/B317-1,0)-IF(K318=1,计算结果!B$17,0)</f>
        <v>-3.9801683784279618E-4</v>
      </c>
      <c r="M318" s="2">
        <f t="shared" ca="1" si="23"/>
        <v>1.0990707081010311</v>
      </c>
      <c r="N318" s="3">
        <f ca="1">1-M318/MAX(M$2:M318)</f>
        <v>3.9801683784279618E-4</v>
      </c>
    </row>
    <row r="319" spans="1:14" x14ac:dyDescent="0.15">
      <c r="A319" s="1">
        <v>38835</v>
      </c>
      <c r="B319" s="2">
        <v>1172.3499999999999</v>
      </c>
      <c r="C319" s="3">
        <f t="shared" si="21"/>
        <v>1.4784422689068322E-2</v>
      </c>
      <c r="D319" s="3">
        <f>1-B319/MAX(B$2:B319)</f>
        <v>0</v>
      </c>
      <c r="E319" s="4">
        <f>E318*(计算结果!B$18-1)/(计算结果!B$18+1)+B319*2/(计算结果!B$18+1)</f>
        <v>1140.3417987672383</v>
      </c>
      <c r="F319" s="4">
        <f>F318*(计算结果!B$18-1)/(计算结果!B$18+1)+E319*2/(计算结果!B$18+1)</f>
        <v>1116.7294588943923</v>
      </c>
      <c r="G319" s="4">
        <f>G318*(计算结果!B$18-1)/(计算结果!B$18+1)+F319*2/(计算结果!B$18+1)</f>
        <v>1094.7613926758913</v>
      </c>
      <c r="H319" s="3">
        <f t="shared" si="22"/>
        <v>0.36618206545240856</v>
      </c>
      <c r="I319" s="3">
        <f ca="1">IFERROR(AVERAGE(OFFSET(H319,0,0,-计算结果!B$19,1)),AVERAGE(OFFSET(H319,0,0,-ROW(),1)))</f>
        <v>0.29749663299184304</v>
      </c>
      <c r="J319" s="20" t="str">
        <f t="shared" ca="1" si="20"/>
        <v>买</v>
      </c>
      <c r="K319" s="4" t="str">
        <f t="shared" ca="1" si="24"/>
        <v/>
      </c>
      <c r="L319" s="3">
        <f ca="1">IF(J318="买",B319/B318-1,0)-IF(K319=1,计算结果!B$17,0)</f>
        <v>1.4784422689068322E-2</v>
      </c>
      <c r="M319" s="2">
        <f t="shared" ca="1" si="23"/>
        <v>1.1153198340147703</v>
      </c>
      <c r="N319" s="3">
        <f ca="1">1-M319/MAX(M$2:M319)</f>
        <v>0</v>
      </c>
    </row>
    <row r="320" spans="1:14" x14ac:dyDescent="0.15">
      <c r="A320" s="1">
        <v>38845</v>
      </c>
      <c r="B320" s="2">
        <v>1218.44</v>
      </c>
      <c r="C320" s="3">
        <f t="shared" si="21"/>
        <v>3.9314197978419507E-2</v>
      </c>
      <c r="D320" s="3">
        <f>1-B320/MAX(B$2:B320)</f>
        <v>0</v>
      </c>
      <c r="E320" s="4">
        <f>E319*(计算结果!B$18-1)/(计算结果!B$18+1)+B320*2/(计算结果!B$18+1)</f>
        <v>1152.3569066492016</v>
      </c>
      <c r="F320" s="4">
        <f>F319*(计算结果!B$18-1)/(计算结果!B$18+1)+E320*2/(计算结果!B$18+1)</f>
        <v>1122.2106047028246</v>
      </c>
      <c r="G320" s="4">
        <f>G319*(计算结果!B$18-1)/(计算结果!B$18+1)+F320*2/(计算结果!B$18+1)</f>
        <v>1098.9843483723425</v>
      </c>
      <c r="H320" s="3">
        <f t="shared" si="22"/>
        <v>0.3857421100801855</v>
      </c>
      <c r="I320" s="3">
        <f ca="1">IFERROR(AVERAGE(OFFSET(H320,0,0,-计算结果!B$19,1)),AVERAGE(OFFSET(H320,0,0,-ROW(),1)))</f>
        <v>0.31025772319952699</v>
      </c>
      <c r="J320" s="20" t="str">
        <f t="shared" ca="1" si="20"/>
        <v>买</v>
      </c>
      <c r="K320" s="4" t="str">
        <f t="shared" ca="1" si="24"/>
        <v/>
      </c>
      <c r="L320" s="3">
        <f ca="1">IF(J319="买",B320/B319-1,0)-IF(K320=1,计算结果!B$17,0)</f>
        <v>3.9314197978419507E-2</v>
      </c>
      <c r="M320" s="2">
        <f t="shared" ca="1" si="23"/>
        <v>1.1591677387784849</v>
      </c>
      <c r="N320" s="3">
        <f ca="1">1-M320/MAX(M$2:M320)</f>
        <v>0</v>
      </c>
    </row>
    <row r="321" spans="1:14" x14ac:dyDescent="0.15">
      <c r="A321" s="1">
        <v>38846</v>
      </c>
      <c r="B321" s="2">
        <v>1251.6099999999999</v>
      </c>
      <c r="C321" s="3">
        <f t="shared" si="21"/>
        <v>2.7223334755917206E-2</v>
      </c>
      <c r="D321" s="3">
        <f>1-B321/MAX(B$2:B321)</f>
        <v>0</v>
      </c>
      <c r="E321" s="4">
        <f>E320*(计算结果!B$18-1)/(计算结果!B$18+1)+B321*2/(计算结果!B$18+1)</f>
        <v>1167.6266133185552</v>
      </c>
      <c r="F321" s="4">
        <f>F320*(计算结果!B$18-1)/(计算结果!B$18+1)+E321*2/(计算结果!B$18+1)</f>
        <v>1129.1976829513985</v>
      </c>
      <c r="G321" s="4">
        <f>G320*(计算结果!B$18-1)/(计算结果!B$18+1)+F321*2/(计算结果!B$18+1)</f>
        <v>1103.6325536921975</v>
      </c>
      <c r="H321" s="3">
        <f t="shared" si="22"/>
        <v>0.42295464232399455</v>
      </c>
      <c r="I321" s="3">
        <f ca="1">IFERROR(AVERAGE(OFFSET(H321,0,0,-计算结果!B$19,1)),AVERAGE(OFFSET(H321,0,0,-ROW(),1)))</f>
        <v>0.32378323497231049</v>
      </c>
      <c r="J321" s="20" t="str">
        <f t="shared" ca="1" si="20"/>
        <v>买</v>
      </c>
      <c r="K321" s="4" t="str">
        <f t="shared" ca="1" si="24"/>
        <v/>
      </c>
      <c r="L321" s="3">
        <f ca="1">IF(J320="买",B321/B320-1,0)-IF(K321=1,计算结果!B$17,0)</f>
        <v>2.7223334755917206E-2</v>
      </c>
      <c r="M321" s="2">
        <f t="shared" ca="1" si="23"/>
        <v>1.1907241501695112</v>
      </c>
      <c r="N321" s="3">
        <f ca="1">1-M321/MAX(M$2:M321)</f>
        <v>0</v>
      </c>
    </row>
    <row r="322" spans="1:14" x14ac:dyDescent="0.15">
      <c r="A322" s="1">
        <v>38847</v>
      </c>
      <c r="B322" s="2">
        <v>1265.93</v>
      </c>
      <c r="C322" s="3">
        <f t="shared" si="21"/>
        <v>1.1441263652415712E-2</v>
      </c>
      <c r="D322" s="3">
        <f>1-B322/MAX(B$2:B322)</f>
        <v>0</v>
      </c>
      <c r="E322" s="4">
        <f>E321*(计算结果!B$18-1)/(计算结果!B$18+1)+B322*2/(计算结果!B$18+1)</f>
        <v>1182.7502112695468</v>
      </c>
      <c r="F322" s="4">
        <f>F321*(计算结果!B$18-1)/(计算结果!B$18+1)+E322*2/(计算结果!B$18+1)</f>
        <v>1137.4365334618828</v>
      </c>
      <c r="G322" s="4">
        <f>G321*(计算结果!B$18-1)/(计算结果!B$18+1)+F322*2/(计算结果!B$18+1)</f>
        <v>1108.8331659644568</v>
      </c>
      <c r="H322" s="3">
        <f t="shared" si="22"/>
        <v>0.47122679145887408</v>
      </c>
      <c r="I322" s="3">
        <f ca="1">IFERROR(AVERAGE(OFFSET(H322,0,0,-计算结果!B$19,1)),AVERAGE(OFFSET(H322,0,0,-ROW(),1)))</f>
        <v>0.33839923041369929</v>
      </c>
      <c r="J322" s="20" t="str">
        <f t="shared" ca="1" si="20"/>
        <v>买</v>
      </c>
      <c r="K322" s="4" t="str">
        <f t="shared" ca="1" si="24"/>
        <v/>
      </c>
      <c r="L322" s="3">
        <f ca="1">IF(J321="买",B322/B321-1,0)-IF(K322=1,计算结果!B$17,0)</f>
        <v>1.1441263652415712E-2</v>
      </c>
      <c r="M322" s="2">
        <f t="shared" ca="1" si="23"/>
        <v>1.2043475391088991</v>
      </c>
      <c r="N322" s="3">
        <f ca="1">1-M322/MAX(M$2:M322)</f>
        <v>0</v>
      </c>
    </row>
    <row r="323" spans="1:14" x14ac:dyDescent="0.15">
      <c r="A323" s="1">
        <v>38848</v>
      </c>
      <c r="B323" s="2">
        <v>1255.04</v>
      </c>
      <c r="C323" s="3">
        <f t="shared" si="21"/>
        <v>-8.6023713791442136E-3</v>
      </c>
      <c r="D323" s="3">
        <f>1-B323/MAX(B$2:B323)</f>
        <v>8.6023713791442136E-3</v>
      </c>
      <c r="E323" s="4">
        <f>E322*(计算结果!B$18-1)/(计算结果!B$18+1)+B323*2/(计算结果!B$18+1)</f>
        <v>1193.8717172280781</v>
      </c>
      <c r="F323" s="4">
        <f>F322*(计算结果!B$18-1)/(计算结果!B$18+1)+E323*2/(计算结果!B$18+1)</f>
        <v>1146.1188694259129</v>
      </c>
      <c r="G323" s="4">
        <f>G322*(计算结果!B$18-1)/(计算结果!B$18+1)+F323*2/(计算结果!B$18+1)</f>
        <v>1114.5694280354501</v>
      </c>
      <c r="H323" s="3">
        <f t="shared" si="22"/>
        <v>0.51732417888166837</v>
      </c>
      <c r="I323" s="3">
        <f ca="1">IFERROR(AVERAGE(OFFSET(H323,0,0,-计算结果!B$19,1)),AVERAGE(OFFSET(H323,0,0,-ROW(),1)))</f>
        <v>0.35392358265361712</v>
      </c>
      <c r="J323" s="20" t="str">
        <f t="shared" ref="J323:J386" ca="1" si="25">IF(H323&gt;I323,"买","卖")</f>
        <v>买</v>
      </c>
      <c r="K323" s="4" t="str">
        <f t="shared" ca="1" si="24"/>
        <v/>
      </c>
      <c r="L323" s="3">
        <f ca="1">IF(J322="买",B323/B322-1,0)-IF(K323=1,计算结果!B$17,0)</f>
        <v>-8.6023713791442136E-3</v>
      </c>
      <c r="M323" s="2">
        <f t="shared" ca="1" si="23"/>
        <v>1.1939872943079259</v>
      </c>
      <c r="N323" s="3">
        <f ca="1">1-M323/MAX(M$2:M323)</f>
        <v>8.6023713791442136E-3</v>
      </c>
    </row>
    <row r="324" spans="1:14" x14ac:dyDescent="0.15">
      <c r="A324" s="1">
        <v>38849</v>
      </c>
      <c r="B324" s="2">
        <v>1296.26</v>
      </c>
      <c r="C324" s="3">
        <f t="shared" ref="C324:C387" si="26">B324/B323-1</f>
        <v>3.2843574706782341E-2</v>
      </c>
      <c r="D324" s="3">
        <f>1-B324/MAX(B$2:B324)</f>
        <v>0</v>
      </c>
      <c r="E324" s="4">
        <f>E323*(计算结果!B$18-1)/(计算结果!B$18+1)+B324*2/(计算结果!B$18+1)</f>
        <v>1209.6237607314506</v>
      </c>
      <c r="F324" s="4">
        <f>F323*(计算结果!B$18-1)/(计算结果!B$18+1)+E324*2/(计算结果!B$18+1)</f>
        <v>1155.8888527036879</v>
      </c>
      <c r="G324" s="4">
        <f>G323*(计算结果!B$18-1)/(计算结果!B$18+1)+F324*2/(计算结果!B$18+1)</f>
        <v>1120.9262625997944</v>
      </c>
      <c r="H324" s="3">
        <f t="shared" ref="H324:H387" si="27">(G324-G323)/G323*100</f>
        <v>0.57033993616252032</v>
      </c>
      <c r="I324" s="3">
        <f ca="1">IFERROR(AVERAGE(OFFSET(H324,0,0,-计算结果!B$19,1)),AVERAGE(OFFSET(H324,0,0,-ROW(),1)))</f>
        <v>0.3707910236503304</v>
      </c>
      <c r="J324" s="20" t="str">
        <f t="shared" ca="1" si="25"/>
        <v>买</v>
      </c>
      <c r="K324" s="4" t="str">
        <f t="shared" ca="1" si="24"/>
        <v/>
      </c>
      <c r="L324" s="3">
        <f ca="1">IF(J323="买",B324/B323-1,0)-IF(K324=1,计算结果!B$17,0)</f>
        <v>3.2843574706782341E-2</v>
      </c>
      <c r="M324" s="2">
        <f t="shared" ref="M324:M387" ca="1" si="28">IFERROR(M323*(1+L324),M323)</f>
        <v>1.2332021052074773</v>
      </c>
      <c r="N324" s="3">
        <f ca="1">1-M324/MAX(M$2:M324)</f>
        <v>0</v>
      </c>
    </row>
    <row r="325" spans="1:14" x14ac:dyDescent="0.15">
      <c r="A325" s="1">
        <v>38852</v>
      </c>
      <c r="B325" s="2">
        <v>1352.16</v>
      </c>
      <c r="C325" s="3">
        <f t="shared" si="26"/>
        <v>4.3124064616666402E-2</v>
      </c>
      <c r="D325" s="3">
        <f>1-B325/MAX(B$2:B325)</f>
        <v>0</v>
      </c>
      <c r="E325" s="4">
        <f>E324*(计算结果!B$18-1)/(计算结果!B$18+1)+B325*2/(计算结果!B$18+1)</f>
        <v>1231.5524129266121</v>
      </c>
      <c r="F325" s="4">
        <f>F324*(计算结果!B$18-1)/(计算结果!B$18+1)+E325*2/(计算结果!B$18+1)</f>
        <v>1167.5294004302918</v>
      </c>
      <c r="G325" s="4">
        <f>G324*(计算结果!B$18-1)/(计算结果!B$18+1)+F325*2/(计算结果!B$18+1)</f>
        <v>1128.0959761121785</v>
      </c>
      <c r="H325" s="3">
        <f t="shared" si="27"/>
        <v>0.63962401021412141</v>
      </c>
      <c r="I325" s="3">
        <f ca="1">IFERROR(AVERAGE(OFFSET(H325,0,0,-计算结果!B$19,1)),AVERAGE(OFFSET(H325,0,0,-ROW(),1)))</f>
        <v>0.38974112150294793</v>
      </c>
      <c r="J325" s="20" t="str">
        <f t="shared" ca="1" si="25"/>
        <v>买</v>
      </c>
      <c r="K325" s="4" t="str">
        <f t="shared" ref="K325:K388" ca="1" si="29">IF(J324&lt;&gt;J325,1,"")</f>
        <v/>
      </c>
      <c r="L325" s="3">
        <f ca="1">IF(J324="买",B325/B324-1,0)-IF(K325=1,计算结果!B$17,0)</f>
        <v>4.3124064616666402E-2</v>
      </c>
      <c r="M325" s="2">
        <f t="shared" ca="1" si="28"/>
        <v>1.2863827924778537</v>
      </c>
      <c r="N325" s="3">
        <f ca="1">1-M325/MAX(M$2:M325)</f>
        <v>0</v>
      </c>
    </row>
    <row r="326" spans="1:14" x14ac:dyDescent="0.15">
      <c r="A326" s="1">
        <v>38853</v>
      </c>
      <c r="B326" s="2">
        <v>1331.13</v>
      </c>
      <c r="C326" s="3">
        <f t="shared" si="26"/>
        <v>-1.5552893148739755E-2</v>
      </c>
      <c r="D326" s="3">
        <f>1-B326/MAX(B$2:B326)</f>
        <v>1.5552893148739755E-2</v>
      </c>
      <c r="E326" s="4">
        <f>E325*(计算结果!B$18-1)/(计算结果!B$18+1)+B326*2/(计算结果!B$18+1)</f>
        <v>1246.8720417071333</v>
      </c>
      <c r="F326" s="4">
        <f>F325*(计算结果!B$18-1)/(计算结果!B$18+1)+E326*2/(计算结果!B$18+1)</f>
        <v>1179.7359606267289</v>
      </c>
      <c r="G326" s="4">
        <f>G325*(计算结果!B$18-1)/(计算结果!B$18+1)+F326*2/(计算结果!B$18+1)</f>
        <v>1136.0405891144171</v>
      </c>
      <c r="H326" s="3">
        <f t="shared" si="27"/>
        <v>0.70424974208476343</v>
      </c>
      <c r="I326" s="3">
        <f ca="1">IFERROR(AVERAGE(OFFSET(H326,0,0,-计算结果!B$19,1)),AVERAGE(OFFSET(H326,0,0,-ROW(),1)))</f>
        <v>0.41054411566177745</v>
      </c>
      <c r="J326" s="20" t="str">
        <f t="shared" ca="1" si="25"/>
        <v>买</v>
      </c>
      <c r="K326" s="4" t="str">
        <f t="shared" ca="1" si="29"/>
        <v/>
      </c>
      <c r="L326" s="3">
        <f ca="1">IF(J325="买",B326/B325-1,0)-IF(K326=1,计算结果!B$17,0)</f>
        <v>-1.5552893148739755E-2</v>
      </c>
      <c r="M326" s="2">
        <f t="shared" ca="1" si="28"/>
        <v>1.2663758183580682</v>
      </c>
      <c r="N326" s="3">
        <f ca="1">1-M326/MAX(M$2:M326)</f>
        <v>1.5552893148739755E-2</v>
      </c>
    </row>
    <row r="327" spans="1:14" x14ac:dyDescent="0.15">
      <c r="A327" s="1">
        <v>38854</v>
      </c>
      <c r="B327" s="2">
        <v>1335.52</v>
      </c>
      <c r="C327" s="3">
        <f t="shared" si="26"/>
        <v>3.2979498621470427E-3</v>
      </c>
      <c r="D327" s="3">
        <f>1-B327/MAX(B$2:B327)</f>
        <v>1.2306235948408517E-2</v>
      </c>
      <c r="E327" s="4">
        <f>E326*(计算结果!B$18-1)/(计算结果!B$18+1)+B327*2/(计算结果!B$18+1)</f>
        <v>1260.5101891368051</v>
      </c>
      <c r="F327" s="4">
        <f>F326*(计算结果!B$18-1)/(计算结果!B$18+1)+E327*2/(计算结果!B$18+1)</f>
        <v>1192.1627650128946</v>
      </c>
      <c r="G327" s="4">
        <f>G326*(计算结果!B$18-1)/(计算结果!B$18+1)+F327*2/(计算结果!B$18+1)</f>
        <v>1144.6747700218752</v>
      </c>
      <c r="H327" s="3">
        <f t="shared" si="27"/>
        <v>0.76002398067385712</v>
      </c>
      <c r="I327" s="3">
        <f ca="1">IFERROR(AVERAGE(OFFSET(H327,0,0,-计算结果!B$19,1)),AVERAGE(OFFSET(H327,0,0,-ROW(),1)))</f>
        <v>0.43301521144626298</v>
      </c>
      <c r="J327" s="20" t="str">
        <f t="shared" ca="1" si="25"/>
        <v>买</v>
      </c>
      <c r="K327" s="4" t="str">
        <f t="shared" ca="1" si="29"/>
        <v/>
      </c>
      <c r="L327" s="3">
        <f ca="1">IF(J326="买",B327/B326-1,0)-IF(K327=1,计算结果!B$17,0)</f>
        <v>3.2979498621470427E-3</v>
      </c>
      <c r="M327" s="2">
        <f t="shared" ca="1" si="28"/>
        <v>1.2705522623136485</v>
      </c>
      <c r="N327" s="3">
        <f ca="1">1-M327/MAX(M$2:M327)</f>
        <v>1.2306235948408628E-2</v>
      </c>
    </row>
    <row r="328" spans="1:14" x14ac:dyDescent="0.15">
      <c r="A328" s="1">
        <v>38855</v>
      </c>
      <c r="B328" s="2">
        <v>1331.2</v>
      </c>
      <c r="C328" s="3">
        <f t="shared" si="26"/>
        <v>-3.2346951000359336E-3</v>
      </c>
      <c r="D328" s="3">
        <f>1-B328/MAX(B$2:B328)</f>
        <v>1.5501124127322186E-2</v>
      </c>
      <c r="E328" s="4">
        <f>E327*(计算结果!B$18-1)/(计算结果!B$18+1)+B328*2/(计算结果!B$18+1)</f>
        <v>1271.3855446542195</v>
      </c>
      <c r="F328" s="4">
        <f>F327*(计算结果!B$18-1)/(计算结果!B$18+1)+E328*2/(计算结果!B$18+1)</f>
        <v>1204.3508849577138</v>
      </c>
      <c r="G328" s="4">
        <f>G327*(计算结果!B$18-1)/(计算结果!B$18+1)+F328*2/(计算结果!B$18+1)</f>
        <v>1153.8557107812351</v>
      </c>
      <c r="H328" s="3">
        <f t="shared" si="27"/>
        <v>0.80205670639393722</v>
      </c>
      <c r="I328" s="3">
        <f ca="1">IFERROR(AVERAGE(OFFSET(H328,0,0,-计算结果!B$19,1)),AVERAGE(OFFSET(H328,0,0,-ROW(),1)))</f>
        <v>0.45715775745417453</v>
      </c>
      <c r="J328" s="20" t="str">
        <f t="shared" ca="1" si="25"/>
        <v>买</v>
      </c>
      <c r="K328" s="4" t="str">
        <f t="shared" ca="1" si="29"/>
        <v/>
      </c>
      <c r="L328" s="3">
        <f ca="1">IF(J327="买",B328/B327-1,0)-IF(K328=1,计算结果!B$17,0)</f>
        <v>-3.2346951000359336E-3</v>
      </c>
      <c r="M328" s="2">
        <f t="shared" ca="1" si="28"/>
        <v>1.2664424131364029</v>
      </c>
      <c r="N328" s="3">
        <f ca="1">1-M328/MAX(M$2:M328)</f>
        <v>1.5501124127322408E-2</v>
      </c>
    </row>
    <row r="329" spans="1:14" x14ac:dyDescent="0.15">
      <c r="A329" s="1">
        <v>38856</v>
      </c>
      <c r="B329" s="2">
        <v>1366.1</v>
      </c>
      <c r="C329" s="3">
        <f t="shared" si="26"/>
        <v>2.6216947115384581E-2</v>
      </c>
      <c r="D329" s="3">
        <f>1-B329/MAX(B$2:B329)</f>
        <v>0</v>
      </c>
      <c r="E329" s="4">
        <f>E328*(计算结果!B$18-1)/(计算结果!B$18+1)+B329*2/(计算结果!B$18+1)</f>
        <v>1285.9569993228013</v>
      </c>
      <c r="F329" s="4">
        <f>F328*(计算结果!B$18-1)/(计算结果!B$18+1)+E329*2/(计算结果!B$18+1)</f>
        <v>1216.9056717831118</v>
      </c>
      <c r="G329" s="4">
        <f>G328*(计算结果!B$18-1)/(计算结果!B$18+1)+F329*2/(计算结果!B$18+1)</f>
        <v>1163.5557047815239</v>
      </c>
      <c r="H329" s="3">
        <f t="shared" si="27"/>
        <v>0.84065918378315263</v>
      </c>
      <c r="I329" s="3">
        <f ca="1">IFERROR(AVERAGE(OFFSET(H329,0,0,-计算结果!B$19,1)),AVERAGE(OFFSET(H329,0,0,-ROW(),1)))</f>
        <v>0.48287690020125373</v>
      </c>
      <c r="J329" s="20" t="str">
        <f t="shared" ca="1" si="25"/>
        <v>买</v>
      </c>
      <c r="K329" s="4" t="str">
        <f t="shared" ca="1" si="29"/>
        <v/>
      </c>
      <c r="L329" s="3">
        <f ca="1">IF(J328="买",B329/B328-1,0)-IF(K329=1,计算结果!B$17,0)</f>
        <v>2.6216947115384581E-2</v>
      </c>
      <c r="M329" s="2">
        <f t="shared" ca="1" si="28"/>
        <v>1.29964466690628</v>
      </c>
      <c r="N329" s="3">
        <f ca="1">1-M329/MAX(M$2:M329)</f>
        <v>0</v>
      </c>
    </row>
    <row r="330" spans="1:14" x14ac:dyDescent="0.15">
      <c r="A330" s="1">
        <v>38859</v>
      </c>
      <c r="B330" s="2">
        <v>1373.67</v>
      </c>
      <c r="C330" s="3">
        <f t="shared" si="26"/>
        <v>5.5413220115658746E-3</v>
      </c>
      <c r="D330" s="3">
        <f>1-B330/MAX(B$2:B330)</f>
        <v>0</v>
      </c>
      <c r="E330" s="4">
        <f>E329*(计算结果!B$18-1)/(计算结果!B$18+1)+B330*2/(计算结果!B$18+1)</f>
        <v>1299.4513071192935</v>
      </c>
      <c r="F330" s="4">
        <f>F329*(计算结果!B$18-1)/(计算结果!B$18+1)+E330*2/(计算结果!B$18+1)</f>
        <v>1229.6050002963705</v>
      </c>
      <c r="G330" s="4">
        <f>G329*(计算结果!B$18-1)/(计算结果!B$18+1)+F330*2/(计算结果!B$18+1)</f>
        <v>1173.717134860731</v>
      </c>
      <c r="H330" s="3">
        <f t="shared" si="27"/>
        <v>0.87330843185673379</v>
      </c>
      <c r="I330" s="3">
        <f ca="1">IFERROR(AVERAGE(OFFSET(H330,0,0,-计算结果!B$19,1)),AVERAGE(OFFSET(H330,0,0,-ROW(),1)))</f>
        <v>0.50990726782127138</v>
      </c>
      <c r="J330" s="20" t="str">
        <f t="shared" ca="1" si="25"/>
        <v>买</v>
      </c>
      <c r="K330" s="4" t="str">
        <f t="shared" ca="1" si="29"/>
        <v/>
      </c>
      <c r="L330" s="3">
        <f ca="1">IF(J329="买",B330/B329-1,0)-IF(K330=1,计算结果!B$17,0)</f>
        <v>5.5413220115658746E-3</v>
      </c>
      <c r="M330" s="2">
        <f t="shared" ca="1" si="28"/>
        <v>1.3068464165062219</v>
      </c>
      <c r="N330" s="3">
        <f ca="1">1-M330/MAX(M$2:M330)</f>
        <v>0</v>
      </c>
    </row>
    <row r="331" spans="1:14" x14ac:dyDescent="0.15">
      <c r="A331" s="1">
        <v>38860</v>
      </c>
      <c r="B331" s="2">
        <v>1317.65</v>
      </c>
      <c r="C331" s="3">
        <f t="shared" si="26"/>
        <v>-4.0781264787030369E-2</v>
      </c>
      <c r="D331" s="3">
        <f>1-B331/MAX(B$2:B331)</f>
        <v>4.0781264787030369E-2</v>
      </c>
      <c r="E331" s="4">
        <f>E330*(计算结果!B$18-1)/(计算结果!B$18+1)+B331*2/(计算结果!B$18+1)</f>
        <v>1302.2511060240176</v>
      </c>
      <c r="F331" s="4">
        <f>F330*(计算结果!B$18-1)/(计算结果!B$18+1)+E331*2/(计算结果!B$18+1)</f>
        <v>1240.7813242544698</v>
      </c>
      <c r="G331" s="4">
        <f>G330*(计算结果!B$18-1)/(计算结果!B$18+1)+F331*2/(计算结果!B$18+1)</f>
        <v>1184.0347024597677</v>
      </c>
      <c r="H331" s="3">
        <f t="shared" si="27"/>
        <v>0.87905060704945215</v>
      </c>
      <c r="I331" s="3">
        <f ca="1">IFERROR(AVERAGE(OFFSET(H331,0,0,-计算结果!B$19,1)),AVERAGE(OFFSET(H331,0,0,-ROW(),1)))</f>
        <v>0.53689035709137889</v>
      </c>
      <c r="J331" s="20" t="str">
        <f t="shared" ca="1" si="25"/>
        <v>买</v>
      </c>
      <c r="K331" s="4" t="str">
        <f t="shared" ca="1" si="29"/>
        <v/>
      </c>
      <c r="L331" s="3">
        <f ca="1">IF(J330="买",B331/B330-1,0)-IF(K331=1,计算结果!B$17,0)</f>
        <v>-4.0781264787030369E-2</v>
      </c>
      <c r="M331" s="2">
        <f t="shared" ca="1" si="28"/>
        <v>1.2535515667586998</v>
      </c>
      <c r="N331" s="3">
        <f ca="1">1-M331/MAX(M$2:M331)</f>
        <v>4.0781264787030369E-2</v>
      </c>
    </row>
    <row r="332" spans="1:14" x14ac:dyDescent="0.15">
      <c r="A332" s="1">
        <v>38861</v>
      </c>
      <c r="B332" s="2">
        <v>1308.24</v>
      </c>
      <c r="C332" s="3">
        <f t="shared" si="26"/>
        <v>-7.1415019162904825E-3</v>
      </c>
      <c r="D332" s="3">
        <f>1-B332/MAX(B$2:B332)</f>
        <v>4.763152722269548E-2</v>
      </c>
      <c r="E332" s="4">
        <f>E331*(计算结果!B$18-1)/(计算结果!B$18+1)+B332*2/(计算结果!B$18+1)</f>
        <v>1303.1724743280151</v>
      </c>
      <c r="F332" s="4">
        <f>F331*(计算结果!B$18-1)/(计算结果!B$18+1)+E332*2/(计算结果!B$18+1)</f>
        <v>1250.3799627273229</v>
      </c>
      <c r="G332" s="4">
        <f>G331*(计算结果!B$18-1)/(计算结果!B$18+1)+F332*2/(计算结果!B$18+1)</f>
        <v>1194.2416655778529</v>
      </c>
      <c r="H332" s="3">
        <f t="shared" si="27"/>
        <v>0.86204932143296387</v>
      </c>
      <c r="I332" s="3">
        <f ca="1">IFERROR(AVERAGE(OFFSET(H332,0,0,-计算结果!B$19,1)),AVERAGE(OFFSET(H332,0,0,-ROW(),1)))</f>
        <v>0.56264979456304176</v>
      </c>
      <c r="J332" s="20" t="str">
        <f t="shared" ca="1" si="25"/>
        <v>买</v>
      </c>
      <c r="K332" s="4" t="str">
        <f t="shared" ca="1" si="29"/>
        <v/>
      </c>
      <c r="L332" s="3">
        <f ca="1">IF(J331="买",B332/B331-1,0)-IF(K332=1,计算结果!B$17,0)</f>
        <v>-7.1415019162904825E-3</v>
      </c>
      <c r="M332" s="2">
        <f t="shared" ca="1" si="28"/>
        <v>1.2445993258425236</v>
      </c>
      <c r="N332" s="3">
        <f ca="1">1-M332/MAX(M$2:M332)</f>
        <v>4.7631527222695591E-2</v>
      </c>
    </row>
    <row r="333" spans="1:14" x14ac:dyDescent="0.15">
      <c r="A333" s="1">
        <v>38862</v>
      </c>
      <c r="B333" s="2">
        <v>1307.7</v>
      </c>
      <c r="C333" s="3">
        <f t="shared" si="26"/>
        <v>-4.12768299394628E-4</v>
      </c>
      <c r="D333" s="3">
        <f>1-B333/MAX(B$2:B333)</f>
        <v>4.8024634737600769E-2</v>
      </c>
      <c r="E333" s="4">
        <f>E332*(计算结果!B$18-1)/(计算结果!B$18+1)+B333*2/(计算结果!B$18+1)</f>
        <v>1303.8690167390898</v>
      </c>
      <c r="F333" s="4">
        <f>F332*(计算结果!B$18-1)/(计算结果!B$18+1)+E333*2/(计算结果!B$18+1)</f>
        <v>1258.6090479599027</v>
      </c>
      <c r="G333" s="4">
        <f>G332*(计算结果!B$18-1)/(计算结果!B$18+1)+F333*2/(计算结果!B$18+1)</f>
        <v>1204.1443397904761</v>
      </c>
      <c r="H333" s="3">
        <f t="shared" si="27"/>
        <v>0.82920186910675486</v>
      </c>
      <c r="I333" s="3">
        <f ca="1">IFERROR(AVERAGE(OFFSET(H333,0,0,-计算结果!B$19,1)),AVERAGE(OFFSET(H333,0,0,-ROW(),1)))</f>
        <v>0.58652763509655281</v>
      </c>
      <c r="J333" s="20" t="str">
        <f t="shared" ca="1" si="25"/>
        <v>买</v>
      </c>
      <c r="K333" s="4" t="str">
        <f t="shared" ca="1" si="29"/>
        <v/>
      </c>
      <c r="L333" s="3">
        <f ca="1">IF(J332="买",B333/B332-1,0)-IF(K333=1,计算结果!B$17,0)</f>
        <v>-4.12768299394628E-4</v>
      </c>
      <c r="M333" s="2">
        <f t="shared" ca="1" si="28"/>
        <v>1.2440855946953679</v>
      </c>
      <c r="N333" s="3">
        <f ca="1">1-M333/MAX(M$2:M333)</f>
        <v>4.802463473760088E-2</v>
      </c>
    </row>
    <row r="334" spans="1:14" x14ac:dyDescent="0.15">
      <c r="A334" s="1">
        <v>38863</v>
      </c>
      <c r="B334" s="2">
        <v>1331.02</v>
      </c>
      <c r="C334" s="3">
        <f t="shared" si="26"/>
        <v>1.7832836277433595E-2</v>
      </c>
      <c r="D334" s="3">
        <f>1-B334/MAX(B$2:B334)</f>
        <v>3.1048213908726363E-2</v>
      </c>
      <c r="E334" s="4">
        <f>E333*(计算结果!B$18-1)/(计算结果!B$18+1)+B334*2/(计算结果!B$18+1)</f>
        <v>1308.0460910869222</v>
      </c>
      <c r="F334" s="4">
        <f>F333*(计算结果!B$18-1)/(计算结果!B$18+1)+E334*2/(计算结果!B$18+1)</f>
        <v>1266.214746902521</v>
      </c>
      <c r="G334" s="4">
        <f>G333*(计算结果!B$18-1)/(计算结果!B$18+1)+F334*2/(计算结果!B$18+1)</f>
        <v>1213.6936331923293</v>
      </c>
      <c r="H334" s="3">
        <f t="shared" si="27"/>
        <v>0.79303560929537886</v>
      </c>
      <c r="I334" s="3">
        <f ca="1">IFERROR(AVERAGE(OFFSET(H334,0,0,-计算结果!B$19,1)),AVERAGE(OFFSET(H334,0,0,-ROW(),1)))</f>
        <v>0.60827093020173151</v>
      </c>
      <c r="J334" s="20" t="str">
        <f t="shared" ca="1" si="25"/>
        <v>买</v>
      </c>
      <c r="K334" s="4" t="str">
        <f t="shared" ca="1" si="29"/>
        <v/>
      </c>
      <c r="L334" s="3">
        <f ca="1">IF(J333="买",B334/B333-1,0)-IF(K334=1,计算结果!B$17,0)</f>
        <v>1.7832836277433595E-2</v>
      </c>
      <c r="M334" s="2">
        <f t="shared" ca="1" si="28"/>
        <v>1.2662711694206841</v>
      </c>
      <c r="N334" s="3">
        <f ca="1">1-M334/MAX(M$2:M334)</f>
        <v>3.1048213908726474E-2</v>
      </c>
    </row>
    <row r="335" spans="1:14" x14ac:dyDescent="0.15">
      <c r="A335" s="1">
        <v>38866</v>
      </c>
      <c r="B335" s="2">
        <v>1366.29</v>
      </c>
      <c r="C335" s="3">
        <f t="shared" si="26"/>
        <v>2.6498474853871468E-2</v>
      </c>
      <c r="D335" s="3">
        <f>1-B335/MAX(B$2:B335)</f>
        <v>5.3724693703728343E-3</v>
      </c>
      <c r="E335" s="4">
        <f>E334*(计算结果!B$18-1)/(计算结果!B$18+1)+B335*2/(计算结果!B$18+1)</f>
        <v>1317.0066924581649</v>
      </c>
      <c r="F335" s="4">
        <f>F334*(计算结果!B$18-1)/(计算结果!B$18+1)+E335*2/(计算结果!B$18+1)</f>
        <v>1274.02889237262</v>
      </c>
      <c r="G335" s="4">
        <f>G334*(计算结果!B$18-1)/(计算结果!B$18+1)+F335*2/(计算结果!B$18+1)</f>
        <v>1222.9759807585278</v>
      </c>
      <c r="H335" s="3">
        <f t="shared" si="27"/>
        <v>0.76480153741793244</v>
      </c>
      <c r="I335" s="3">
        <f ca="1">IFERROR(AVERAGE(OFFSET(H335,0,0,-计算结果!B$19,1)),AVERAGE(OFFSET(H335,0,0,-ROW(),1)))</f>
        <v>0.62842481920515492</v>
      </c>
      <c r="J335" s="20" t="str">
        <f t="shared" ca="1" si="25"/>
        <v>买</v>
      </c>
      <c r="K335" s="4" t="str">
        <f t="shared" ca="1" si="29"/>
        <v/>
      </c>
      <c r="L335" s="3">
        <f ca="1">IF(J334="买",B335/B334-1,0)-IF(K335=1,计算结果!B$17,0)</f>
        <v>2.6498474853871468E-2</v>
      </c>
      <c r="M335" s="2">
        <f t="shared" ca="1" si="28"/>
        <v>1.2998254241617604</v>
      </c>
      <c r="N335" s="3">
        <f ca="1">1-M335/MAX(M$2:M335)</f>
        <v>5.3724693703730564E-3</v>
      </c>
    </row>
    <row r="336" spans="1:14" x14ac:dyDescent="0.15">
      <c r="A336" s="1">
        <v>38867</v>
      </c>
      <c r="B336" s="2">
        <v>1378.76</v>
      </c>
      <c r="C336" s="3">
        <f t="shared" si="26"/>
        <v>9.1269057081586613E-3</v>
      </c>
      <c r="D336" s="3">
        <f>1-B336/MAX(B$2:B336)</f>
        <v>0</v>
      </c>
      <c r="E336" s="4">
        <f>E335*(计算结果!B$18-1)/(计算结果!B$18+1)+B336*2/(计算结果!B$18+1)</f>
        <v>1326.5072013107549</v>
      </c>
      <c r="F336" s="4">
        <f>F335*(计算结果!B$18-1)/(计算结果!B$18+1)+E336*2/(计算结果!B$18+1)</f>
        <v>1282.1024783631024</v>
      </c>
      <c r="G336" s="4">
        <f>G335*(计算结果!B$18-1)/(计算结果!B$18+1)+F336*2/(计算结果!B$18+1)</f>
        <v>1232.0723650053856</v>
      </c>
      <c r="H336" s="3">
        <f t="shared" si="27"/>
        <v>0.74379091576400902</v>
      </c>
      <c r="I336" s="3">
        <f ca="1">IFERROR(AVERAGE(OFFSET(H336,0,0,-计算结果!B$19,1)),AVERAGE(OFFSET(H336,0,0,-ROW(),1)))</f>
        <v>0.64753400506191006</v>
      </c>
      <c r="J336" s="20" t="str">
        <f t="shared" ca="1" si="25"/>
        <v>买</v>
      </c>
      <c r="K336" s="4" t="str">
        <f t="shared" ca="1" si="29"/>
        <v/>
      </c>
      <c r="L336" s="3">
        <f ca="1">IF(J335="买",B336/B335-1,0)-IF(K336=1,计算结果!B$17,0)</f>
        <v>9.1269057081586613E-3</v>
      </c>
      <c r="M336" s="2">
        <f t="shared" ca="1" si="28"/>
        <v>1.3116888082451521</v>
      </c>
      <c r="N336" s="3">
        <f ca="1">1-M336/MAX(M$2:M336)</f>
        <v>0</v>
      </c>
    </row>
    <row r="337" spans="1:14" x14ac:dyDescent="0.15">
      <c r="A337" s="1">
        <v>38868</v>
      </c>
      <c r="B337" s="2">
        <v>1365.45</v>
      </c>
      <c r="C337" s="3">
        <f t="shared" si="26"/>
        <v>-9.6536017871130531E-3</v>
      </c>
      <c r="D337" s="3">
        <f>1-B337/MAX(B$2:B337)</f>
        <v>9.6536017871130531E-3</v>
      </c>
      <c r="E337" s="4">
        <f>E336*(计算结果!B$18-1)/(计算结果!B$18+1)+B337*2/(计算结果!B$18+1)</f>
        <v>1332.4984011091001</v>
      </c>
      <c r="F337" s="4">
        <f>F336*(计算结果!B$18-1)/(计算结果!B$18+1)+E337*2/(计算结果!B$18+1)</f>
        <v>1289.8556972471022</v>
      </c>
      <c r="G337" s="4">
        <f>G336*(计算结果!B$18-1)/(计算结果!B$18+1)+F337*2/(计算结果!B$18+1)</f>
        <v>1240.962108427188</v>
      </c>
      <c r="H337" s="3">
        <f t="shared" si="27"/>
        <v>0.72152770196769989</v>
      </c>
      <c r="I337" s="3">
        <f ca="1">IFERROR(AVERAGE(OFFSET(H337,0,0,-计算结果!B$19,1)),AVERAGE(OFFSET(H337,0,0,-ROW(),1)))</f>
        <v>0.66548287431045128</v>
      </c>
      <c r="J337" s="20" t="str">
        <f t="shared" ca="1" si="25"/>
        <v>买</v>
      </c>
      <c r="K337" s="4" t="str">
        <f t="shared" ca="1" si="29"/>
        <v/>
      </c>
      <c r="L337" s="3">
        <f ca="1">IF(J336="买",B337/B336-1,0)-IF(K337=1,计算结果!B$17,0)</f>
        <v>-9.6536017871130531E-3</v>
      </c>
      <c r="M337" s="2">
        <f t="shared" ca="1" si="28"/>
        <v>1.2990262868217406</v>
      </c>
      <c r="N337" s="3">
        <f ca="1">1-M337/MAX(M$2:M337)</f>
        <v>9.653601787112942E-3</v>
      </c>
    </row>
    <row r="338" spans="1:14" x14ac:dyDescent="0.15">
      <c r="A338" s="1">
        <v>38869</v>
      </c>
      <c r="B338" s="2">
        <v>1402.88</v>
      </c>
      <c r="C338" s="3">
        <f t="shared" si="26"/>
        <v>2.7412208429455465E-2</v>
      </c>
      <c r="D338" s="3">
        <f>1-B338/MAX(B$2:B338)</f>
        <v>0</v>
      </c>
      <c r="E338" s="4">
        <f>E337*(计算结果!B$18-1)/(计算结果!B$18+1)+B338*2/(计算结果!B$18+1)</f>
        <v>1343.3263394000078</v>
      </c>
      <c r="F338" s="4">
        <f>F337*(计算结果!B$18-1)/(计算结果!B$18+1)+E338*2/(计算结果!B$18+1)</f>
        <v>1298.0819498860108</v>
      </c>
      <c r="G338" s="4">
        <f>G337*(计算结果!B$18-1)/(计算结果!B$18+1)+F338*2/(计算结果!B$18+1)</f>
        <v>1249.7497763439301</v>
      </c>
      <c r="H338" s="3">
        <f t="shared" si="27"/>
        <v>0.7081334600844239</v>
      </c>
      <c r="I338" s="3">
        <f ca="1">IFERROR(AVERAGE(OFFSET(H338,0,0,-计算结果!B$19,1)),AVERAGE(OFFSET(H338,0,0,-ROW(),1)))</f>
        <v>0.68276414007424169</v>
      </c>
      <c r="J338" s="20" t="str">
        <f t="shared" ca="1" si="25"/>
        <v>买</v>
      </c>
      <c r="K338" s="4" t="str">
        <f t="shared" ca="1" si="29"/>
        <v/>
      </c>
      <c r="L338" s="3">
        <f ca="1">IF(J337="买",B338/B337-1,0)-IF(K338=1,计算结果!B$17,0)</f>
        <v>2.7412208429455465E-2</v>
      </c>
      <c r="M338" s="2">
        <f t="shared" ca="1" si="28"/>
        <v>1.3346354661514397</v>
      </c>
      <c r="N338" s="3">
        <f ca="1">1-M338/MAX(M$2:M338)</f>
        <v>0</v>
      </c>
    </row>
    <row r="339" spans="1:14" x14ac:dyDescent="0.15">
      <c r="A339" s="1">
        <v>38870</v>
      </c>
      <c r="B339" s="2">
        <v>1390.12</v>
      </c>
      <c r="C339" s="3">
        <f t="shared" si="26"/>
        <v>-9.095574817518437E-3</v>
      </c>
      <c r="D339" s="3">
        <f>1-B339/MAX(B$2:B339)</f>
        <v>9.095574817518437E-3</v>
      </c>
      <c r="E339" s="4">
        <f>E338*(计算结果!B$18-1)/(计算结果!B$18+1)+B339*2/(计算结果!B$18+1)</f>
        <v>1350.5253641076988</v>
      </c>
      <c r="F339" s="4">
        <f>F338*(计算结果!B$18-1)/(计算结果!B$18+1)+E339*2/(计算结果!B$18+1)</f>
        <v>1306.1501674585784</v>
      </c>
      <c r="G339" s="4">
        <f>G338*(计算结果!B$18-1)/(计算结果!B$18+1)+F339*2/(计算结果!B$18+1)</f>
        <v>1258.4267595923375</v>
      </c>
      <c r="H339" s="3">
        <f t="shared" si="27"/>
        <v>0.69429764362842317</v>
      </c>
      <c r="I339" s="3">
        <f ca="1">IFERROR(AVERAGE(OFFSET(H339,0,0,-计算结果!B$19,1)),AVERAGE(OFFSET(H339,0,0,-ROW(),1)))</f>
        <v>0.69916991898304237</v>
      </c>
      <c r="J339" s="20" t="str">
        <f t="shared" ca="1" si="25"/>
        <v>卖</v>
      </c>
      <c r="K339" s="4">
        <f t="shared" ca="1" si="29"/>
        <v>1</v>
      </c>
      <c r="L339" s="3">
        <f ca="1">IF(J338="买",B339/B338-1,0)-IF(K339=1,计算结果!B$17,0)</f>
        <v>-9.095574817518437E-3</v>
      </c>
      <c r="M339" s="2">
        <f t="shared" ca="1" si="28"/>
        <v>1.3224961894149456</v>
      </c>
      <c r="N339" s="3">
        <f ca="1">1-M339/MAX(M$2:M339)</f>
        <v>9.095574817518437E-3</v>
      </c>
    </row>
    <row r="340" spans="1:14" x14ac:dyDescent="0.15">
      <c r="A340" s="1">
        <v>38873</v>
      </c>
      <c r="B340" s="2">
        <v>1403.16</v>
      </c>
      <c r="C340" s="3">
        <f t="shared" si="26"/>
        <v>9.3804851379737375E-3</v>
      </c>
      <c r="D340" s="3">
        <f>1-B340/MAX(B$2:B340)</f>
        <v>0</v>
      </c>
      <c r="E340" s="4">
        <f>E339*(计算结果!B$18-1)/(计算结果!B$18+1)+B340*2/(计算结果!B$18+1)</f>
        <v>1358.6230003988219</v>
      </c>
      <c r="F340" s="4">
        <f>F339*(计算结果!B$18-1)/(计算结果!B$18+1)+E340*2/(计算结果!B$18+1)</f>
        <v>1314.2229109878467</v>
      </c>
      <c r="G340" s="4">
        <f>G339*(计算结果!B$18-1)/(计算结果!B$18+1)+F340*2/(计算结果!B$18+1)</f>
        <v>1267.0107828839541</v>
      </c>
      <c r="H340" s="3">
        <f t="shared" si="27"/>
        <v>0.68212339146359169</v>
      </c>
      <c r="I340" s="3">
        <f ca="1">IFERROR(AVERAGE(OFFSET(H340,0,0,-计算结果!B$19,1)),AVERAGE(OFFSET(H340,0,0,-ROW(),1)))</f>
        <v>0.71398898305221259</v>
      </c>
      <c r="J340" s="20" t="str">
        <f t="shared" ca="1" si="25"/>
        <v>卖</v>
      </c>
      <c r="K340" s="4" t="str">
        <f t="shared" ca="1" si="29"/>
        <v/>
      </c>
      <c r="L340" s="3">
        <f ca="1">IF(J339="买",B340/B339-1,0)-IF(K340=1,计算结果!B$17,0)</f>
        <v>0</v>
      </c>
      <c r="M340" s="2">
        <f t="shared" ca="1" si="28"/>
        <v>1.3224961894149456</v>
      </c>
      <c r="N340" s="3">
        <f ca="1">1-M340/MAX(M$2:M340)</f>
        <v>9.095574817518437E-3</v>
      </c>
    </row>
    <row r="341" spans="1:14" x14ac:dyDescent="0.15">
      <c r="A341" s="1">
        <v>38874</v>
      </c>
      <c r="B341" s="2">
        <v>1399.14</v>
      </c>
      <c r="C341" s="3">
        <f t="shared" si="26"/>
        <v>-2.8649619430428652E-3</v>
      </c>
      <c r="D341" s="3">
        <f>1-B341/MAX(B$2:B341)</f>
        <v>2.8649619430428652E-3</v>
      </c>
      <c r="E341" s="4">
        <f>E340*(计算结果!B$18-1)/(计算结果!B$18+1)+B341*2/(计算结果!B$18+1)</f>
        <v>1364.8563849528493</v>
      </c>
      <c r="F341" s="4">
        <f>F340*(计算结果!B$18-1)/(计算结果!B$18+1)+E341*2/(计算结果!B$18+1)</f>
        <v>1322.0126762132318</v>
      </c>
      <c r="G341" s="4">
        <f>G340*(计算结果!B$18-1)/(计算结果!B$18+1)+F341*2/(计算结果!B$18+1)</f>
        <v>1275.47261262692</v>
      </c>
      <c r="H341" s="3">
        <f t="shared" si="27"/>
        <v>0.66785775285235827</v>
      </c>
      <c r="I341" s="3">
        <f ca="1">IFERROR(AVERAGE(OFFSET(H341,0,0,-计算结果!B$19,1)),AVERAGE(OFFSET(H341,0,0,-ROW(),1)))</f>
        <v>0.72623413857863084</v>
      </c>
      <c r="J341" s="20" t="str">
        <f t="shared" ca="1" si="25"/>
        <v>卖</v>
      </c>
      <c r="K341" s="4" t="str">
        <f t="shared" ca="1" si="29"/>
        <v/>
      </c>
      <c r="L341" s="3">
        <f ca="1">IF(J340="买",B341/B340-1,0)-IF(K341=1,计算结果!B$17,0)</f>
        <v>0</v>
      </c>
      <c r="M341" s="2">
        <f t="shared" ca="1" si="28"/>
        <v>1.3224961894149456</v>
      </c>
      <c r="N341" s="3">
        <f ca="1">1-M341/MAX(M$2:M341)</f>
        <v>9.095574817518437E-3</v>
      </c>
    </row>
    <row r="342" spans="1:14" x14ac:dyDescent="0.15">
      <c r="A342" s="1">
        <v>38875</v>
      </c>
      <c r="B342" s="2">
        <v>1320.23</v>
      </c>
      <c r="C342" s="3">
        <f t="shared" si="26"/>
        <v>-5.6398930771759836E-2</v>
      </c>
      <c r="D342" s="3">
        <f>1-B342/MAX(B$2:B342)</f>
        <v>5.9102311924513318E-2</v>
      </c>
      <c r="E342" s="4">
        <f>E341*(计算结果!B$18-1)/(计算结果!B$18+1)+B342*2/(计算结果!B$18+1)</f>
        <v>1357.9907872677954</v>
      </c>
      <c r="F342" s="4">
        <f>F341*(计算结果!B$18-1)/(计算结果!B$18+1)+E342*2/(计算结果!B$18+1)</f>
        <v>1327.5477702216263</v>
      </c>
      <c r="G342" s="4">
        <f>G341*(计算结果!B$18-1)/(计算结果!B$18+1)+F342*2/(计算结果!B$18+1)</f>
        <v>1283.4841753337978</v>
      </c>
      <c r="H342" s="3">
        <f t="shared" si="27"/>
        <v>0.62812502813192495</v>
      </c>
      <c r="I342" s="3">
        <f ca="1">IFERROR(AVERAGE(OFFSET(H342,0,0,-计算结果!B$19,1)),AVERAGE(OFFSET(H342,0,0,-ROW(),1)))</f>
        <v>0.73407905041228327</v>
      </c>
      <c r="J342" s="20" t="str">
        <f t="shared" ca="1" si="25"/>
        <v>卖</v>
      </c>
      <c r="K342" s="4" t="str">
        <f t="shared" ca="1" si="29"/>
        <v/>
      </c>
      <c r="L342" s="3">
        <f ca="1">IF(J341="买",B342/B341-1,0)-IF(K342=1,计算结果!B$17,0)</f>
        <v>0</v>
      </c>
      <c r="M342" s="2">
        <f t="shared" ca="1" si="28"/>
        <v>1.3224961894149456</v>
      </c>
      <c r="N342" s="3">
        <f ca="1">1-M342/MAX(M$2:M342)</f>
        <v>9.095574817518437E-3</v>
      </c>
    </row>
    <row r="343" spans="1:14" x14ac:dyDescent="0.15">
      <c r="A343" s="1">
        <v>38876</v>
      </c>
      <c r="B343" s="2">
        <v>1325.98</v>
      </c>
      <c r="C343" s="3">
        <f t="shared" si="26"/>
        <v>4.3553017277293549E-3</v>
      </c>
      <c r="D343" s="3">
        <f>1-B343/MAX(B$2:B343)</f>
        <v>5.5004418598021632E-2</v>
      </c>
      <c r="E343" s="4">
        <f>E342*(计算结果!B$18-1)/(计算结果!B$18+1)+B343*2/(计算结果!B$18+1)</f>
        <v>1353.0660507650578</v>
      </c>
      <c r="F343" s="4">
        <f>F342*(计算结果!B$18-1)/(计算结果!B$18+1)+E343*2/(计算结果!B$18+1)</f>
        <v>1331.4736595360002</v>
      </c>
      <c r="G343" s="4">
        <f>G342*(计算结果!B$18-1)/(计算结果!B$18+1)+F343*2/(计算结果!B$18+1)</f>
        <v>1290.8671729033674</v>
      </c>
      <c r="H343" s="3">
        <f t="shared" si="27"/>
        <v>0.57523089972258656</v>
      </c>
      <c r="I343" s="3">
        <f ca="1">IFERROR(AVERAGE(OFFSET(H343,0,0,-计算结果!B$19,1)),AVERAGE(OFFSET(H343,0,0,-ROW(),1)))</f>
        <v>0.73697438645432922</v>
      </c>
      <c r="J343" s="20" t="str">
        <f t="shared" ca="1" si="25"/>
        <v>卖</v>
      </c>
      <c r="K343" s="4" t="str">
        <f t="shared" ca="1" si="29"/>
        <v/>
      </c>
      <c r="L343" s="3">
        <f ca="1">IF(J342="买",B343/B342-1,0)-IF(K343=1,计算结果!B$17,0)</f>
        <v>0</v>
      </c>
      <c r="M343" s="2">
        <f t="shared" ca="1" si="28"/>
        <v>1.3224961894149456</v>
      </c>
      <c r="N343" s="3">
        <f ca="1">1-M343/MAX(M$2:M343)</f>
        <v>9.095574817518437E-3</v>
      </c>
    </row>
    <row r="344" spans="1:14" x14ac:dyDescent="0.15">
      <c r="A344" s="1">
        <v>38877</v>
      </c>
      <c r="B344" s="2">
        <v>1294.19</v>
      </c>
      <c r="C344" s="3">
        <f t="shared" si="26"/>
        <v>-2.3974720584020837E-2</v>
      </c>
      <c r="D344" s="3">
        <f>1-B344/MAX(B$2:B344)</f>
        <v>7.766042361526837E-2</v>
      </c>
      <c r="E344" s="4">
        <f>E343*(计算结果!B$18-1)/(计算结果!B$18+1)+B344*2/(计算结果!B$18+1)</f>
        <v>1344.0081968012028</v>
      </c>
      <c r="F344" s="4">
        <f>F343*(计算结果!B$18-1)/(计算结果!B$18+1)+E344*2/(计算结果!B$18+1)</f>
        <v>1333.402049884493</v>
      </c>
      <c r="G344" s="4">
        <f>G343*(计算结果!B$18-1)/(计算结果!B$18+1)+F344*2/(计算结果!B$18+1)</f>
        <v>1297.4110001312329</v>
      </c>
      <c r="H344" s="3">
        <f t="shared" si="27"/>
        <v>0.5069326546702192</v>
      </c>
      <c r="I344" s="3">
        <f ca="1">IFERROR(AVERAGE(OFFSET(H344,0,0,-计算结果!B$19,1)),AVERAGE(OFFSET(H344,0,0,-ROW(),1)))</f>
        <v>0.7338040223797142</v>
      </c>
      <c r="J344" s="20" t="str">
        <f t="shared" ca="1" si="25"/>
        <v>卖</v>
      </c>
      <c r="K344" s="4" t="str">
        <f t="shared" ca="1" si="29"/>
        <v/>
      </c>
      <c r="L344" s="3">
        <f ca="1">IF(J343="买",B344/B343-1,0)-IF(K344=1,计算结果!B$17,0)</f>
        <v>0</v>
      </c>
      <c r="M344" s="2">
        <f t="shared" ca="1" si="28"/>
        <v>1.3224961894149456</v>
      </c>
      <c r="N344" s="3">
        <f ca="1">1-M344/MAX(M$2:M344)</f>
        <v>9.095574817518437E-3</v>
      </c>
    </row>
    <row r="345" spans="1:14" x14ac:dyDescent="0.15">
      <c r="A345" s="1">
        <v>38880</v>
      </c>
      <c r="B345" s="2">
        <v>1297.67</v>
      </c>
      <c r="C345" s="3">
        <f t="shared" si="26"/>
        <v>2.6889405728680593E-3</v>
      </c>
      <c r="D345" s="3">
        <f>1-B345/MAX(B$2:B345)</f>
        <v>7.5180307306365601E-2</v>
      </c>
      <c r="E345" s="4">
        <f>E344*(计算结果!B$18-1)/(计算结果!B$18+1)+B345*2/(计算结果!B$18+1)</f>
        <v>1336.8792434471716</v>
      </c>
      <c r="F345" s="4">
        <f>F344*(计算结果!B$18-1)/(计算结果!B$18+1)+E345*2/(计算结果!B$18+1)</f>
        <v>1333.9370027402895</v>
      </c>
      <c r="G345" s="4">
        <f>G344*(计算结果!B$18-1)/(计算结果!B$18+1)+F345*2/(计算结果!B$18+1)</f>
        <v>1303.030385148011</v>
      </c>
      <c r="H345" s="3">
        <f t="shared" si="27"/>
        <v>0.43312296690946023</v>
      </c>
      <c r="I345" s="3">
        <f ca="1">IFERROR(AVERAGE(OFFSET(H345,0,0,-计算结果!B$19,1)),AVERAGE(OFFSET(H345,0,0,-ROW(),1)))</f>
        <v>0.72347897021448115</v>
      </c>
      <c r="J345" s="20" t="str">
        <f t="shared" ca="1" si="25"/>
        <v>卖</v>
      </c>
      <c r="K345" s="4" t="str">
        <f t="shared" ca="1" si="29"/>
        <v/>
      </c>
      <c r="L345" s="3">
        <f ca="1">IF(J344="买",B345/B344-1,0)-IF(K345=1,计算结果!B$17,0)</f>
        <v>0</v>
      </c>
      <c r="M345" s="2">
        <f t="shared" ca="1" si="28"/>
        <v>1.3224961894149456</v>
      </c>
      <c r="N345" s="3">
        <f ca="1">1-M345/MAX(M$2:M345)</f>
        <v>9.095574817518437E-3</v>
      </c>
    </row>
    <row r="346" spans="1:14" x14ac:dyDescent="0.15">
      <c r="A346" s="1">
        <v>38881</v>
      </c>
      <c r="B346" s="2">
        <v>1298.28</v>
      </c>
      <c r="C346" s="3">
        <f t="shared" si="26"/>
        <v>4.7007328519566016E-4</v>
      </c>
      <c r="D346" s="3">
        <f>1-B346/MAX(B$2:B346)</f>
        <v>7.4745574275207449E-2</v>
      </c>
      <c r="E346" s="4">
        <f>E345*(计算结果!B$18-1)/(计算结果!B$18+1)+B346*2/(计算结果!B$18+1)</f>
        <v>1330.9408983014528</v>
      </c>
      <c r="F346" s="4">
        <f>F345*(计算结果!B$18-1)/(计算结果!B$18+1)+E346*2/(计算结果!B$18+1)</f>
        <v>1333.476063595853</v>
      </c>
      <c r="G346" s="4">
        <f>G345*(计算结果!B$18-1)/(计算结果!B$18+1)+F346*2/(计算结果!B$18+1)</f>
        <v>1307.7143356784482</v>
      </c>
      <c r="H346" s="3">
        <f t="shared" si="27"/>
        <v>0.35946594828678058</v>
      </c>
      <c r="I346" s="3">
        <f ca="1">IFERROR(AVERAGE(OFFSET(H346,0,0,-计算结果!B$19,1)),AVERAGE(OFFSET(H346,0,0,-ROW(),1)))</f>
        <v>0.70623978052458192</v>
      </c>
      <c r="J346" s="20" t="str">
        <f t="shared" ca="1" si="25"/>
        <v>卖</v>
      </c>
      <c r="K346" s="4" t="str">
        <f t="shared" ca="1" si="29"/>
        <v/>
      </c>
      <c r="L346" s="3">
        <f ca="1">IF(J345="买",B346/B345-1,0)-IF(K346=1,计算结果!B$17,0)</f>
        <v>0</v>
      </c>
      <c r="M346" s="2">
        <f t="shared" ca="1" si="28"/>
        <v>1.3224961894149456</v>
      </c>
      <c r="N346" s="3">
        <f ca="1">1-M346/MAX(M$2:M346)</f>
        <v>9.095574817518437E-3</v>
      </c>
    </row>
    <row r="347" spans="1:14" x14ac:dyDescent="0.15">
      <c r="A347" s="1">
        <v>38882</v>
      </c>
      <c r="B347" s="2">
        <v>1283.8800000000001</v>
      </c>
      <c r="C347" s="3">
        <f t="shared" si="26"/>
        <v>-1.1091598114428169E-2</v>
      </c>
      <c r="D347" s="3">
        <f>1-B347/MAX(B$2:B347)</f>
        <v>8.5008124518942907E-2</v>
      </c>
      <c r="E347" s="4">
        <f>E346*(计算结果!B$18-1)/(计算结果!B$18+1)+B347*2/(计算结果!B$18+1)</f>
        <v>1323.7007601012292</v>
      </c>
      <c r="F347" s="4">
        <f>F346*(计算结果!B$18-1)/(计算结果!B$18+1)+E347*2/(计算结果!B$18+1)</f>
        <v>1331.9721707505264</v>
      </c>
      <c r="G347" s="4">
        <f>G346*(计算结果!B$18-1)/(计算结果!B$18+1)+F347*2/(计算结果!B$18+1)</f>
        <v>1311.4463103049218</v>
      </c>
      <c r="H347" s="3">
        <f t="shared" si="27"/>
        <v>0.28538148773428135</v>
      </c>
      <c r="I347" s="3">
        <f ca="1">IFERROR(AVERAGE(OFFSET(H347,0,0,-计算结果!B$19,1)),AVERAGE(OFFSET(H347,0,0,-ROW(),1)))</f>
        <v>0.68250765587760309</v>
      </c>
      <c r="J347" s="20" t="str">
        <f t="shared" ca="1" si="25"/>
        <v>卖</v>
      </c>
      <c r="K347" s="4" t="str">
        <f t="shared" ca="1" si="29"/>
        <v/>
      </c>
      <c r="L347" s="3">
        <f ca="1">IF(J346="买",B347/B346-1,0)-IF(K347=1,计算结果!B$17,0)</f>
        <v>0</v>
      </c>
      <c r="M347" s="2">
        <f t="shared" ca="1" si="28"/>
        <v>1.3224961894149456</v>
      </c>
      <c r="N347" s="3">
        <f ca="1">1-M347/MAX(M$2:M347)</f>
        <v>9.095574817518437E-3</v>
      </c>
    </row>
    <row r="348" spans="1:14" x14ac:dyDescent="0.15">
      <c r="A348" s="1">
        <v>38883</v>
      </c>
      <c r="B348" s="2">
        <v>1285.3900000000001</v>
      </c>
      <c r="C348" s="3">
        <f t="shared" si="26"/>
        <v>1.1761223790385245E-3</v>
      </c>
      <c r="D348" s="3">
        <f>1-B348/MAX(B$2:B348)</f>
        <v>8.3931982097551261E-2</v>
      </c>
      <c r="E348" s="4">
        <f>E347*(计算结果!B$18-1)/(计算结果!B$18+1)+B348*2/(计算结果!B$18+1)</f>
        <v>1317.8067970087325</v>
      </c>
      <c r="F348" s="4">
        <f>F347*(计算结果!B$18-1)/(计算结果!B$18+1)+E348*2/(计算结果!B$18+1)</f>
        <v>1329.7928824825581</v>
      </c>
      <c r="G348" s="4">
        <f>G347*(计算结果!B$18-1)/(计算结果!B$18+1)+F348*2/(计算结果!B$18+1)</f>
        <v>1314.268859870712</v>
      </c>
      <c r="H348" s="3">
        <f t="shared" si="27"/>
        <v>0.2152241798700858</v>
      </c>
      <c r="I348" s="3">
        <f ca="1">IFERROR(AVERAGE(OFFSET(H348,0,0,-计算结果!B$19,1)),AVERAGE(OFFSET(H348,0,0,-ROW(),1)))</f>
        <v>0.65316602955141068</v>
      </c>
      <c r="J348" s="20" t="str">
        <f t="shared" ca="1" si="25"/>
        <v>卖</v>
      </c>
      <c r="K348" s="4" t="str">
        <f t="shared" ca="1" si="29"/>
        <v/>
      </c>
      <c r="L348" s="3">
        <f ca="1">IF(J347="买",B348/B347-1,0)-IF(K348=1,计算结果!B$17,0)</f>
        <v>0</v>
      </c>
      <c r="M348" s="2">
        <f t="shared" ca="1" si="28"/>
        <v>1.3224961894149456</v>
      </c>
      <c r="N348" s="3">
        <f ca="1">1-M348/MAX(M$2:M348)</f>
        <v>9.095574817518437E-3</v>
      </c>
    </row>
    <row r="349" spans="1:14" x14ac:dyDescent="0.15">
      <c r="A349" s="1">
        <v>38884</v>
      </c>
      <c r="B349" s="2">
        <v>1318.01</v>
      </c>
      <c r="C349" s="3">
        <f t="shared" si="26"/>
        <v>2.5377511883552861E-2</v>
      </c>
      <c r="D349" s="3">
        <f>1-B349/MAX(B$2:B349)</f>
        <v>6.0684455087089195E-2</v>
      </c>
      <c r="E349" s="4">
        <f>E348*(计算结果!B$18-1)/(计算结果!B$18+1)+B349*2/(计算结果!B$18+1)</f>
        <v>1317.8380590073889</v>
      </c>
      <c r="F349" s="4">
        <f>F348*(计算结果!B$18-1)/(计算结果!B$18+1)+E349*2/(计算结果!B$18+1)</f>
        <v>1327.9536788709936</v>
      </c>
      <c r="G349" s="4">
        <f>G348*(计算结果!B$18-1)/(计算结果!B$18+1)+F349*2/(计算结果!B$18+1)</f>
        <v>1316.3742166399861</v>
      </c>
      <c r="H349" s="3">
        <f t="shared" si="27"/>
        <v>0.16019224327366141</v>
      </c>
      <c r="I349" s="3">
        <f ca="1">IFERROR(AVERAGE(OFFSET(H349,0,0,-计算结果!B$19,1)),AVERAGE(OFFSET(H349,0,0,-ROW(),1)))</f>
        <v>0.61914268252593607</v>
      </c>
      <c r="J349" s="20" t="str">
        <f t="shared" ca="1" si="25"/>
        <v>卖</v>
      </c>
      <c r="K349" s="4" t="str">
        <f t="shared" ca="1" si="29"/>
        <v/>
      </c>
      <c r="L349" s="3">
        <f ca="1">IF(J348="买",B349/B348-1,0)-IF(K349=1,计算结果!B$17,0)</f>
        <v>0</v>
      </c>
      <c r="M349" s="2">
        <f t="shared" ca="1" si="28"/>
        <v>1.3224961894149456</v>
      </c>
      <c r="N349" s="3">
        <f ca="1">1-M349/MAX(M$2:M349)</f>
        <v>9.095574817518437E-3</v>
      </c>
    </row>
    <row r="350" spans="1:14" x14ac:dyDescent="0.15">
      <c r="A350" s="1">
        <v>38887</v>
      </c>
      <c r="B350" s="2">
        <v>1334.89</v>
      </c>
      <c r="C350" s="3">
        <f t="shared" si="26"/>
        <v>1.2807186591907493E-2</v>
      </c>
      <c r="D350" s="3">
        <f>1-B350/MAX(B$2:B350)</f>
        <v>4.8654465634710209E-2</v>
      </c>
      <c r="E350" s="4">
        <f>E349*(计算结果!B$18-1)/(计算结果!B$18+1)+B350*2/(计算结果!B$18+1)</f>
        <v>1320.4614345447137</v>
      </c>
      <c r="F350" s="4">
        <f>F349*(计算结果!B$18-1)/(计算结果!B$18+1)+E350*2/(计算结果!B$18+1)</f>
        <v>1326.8010258977197</v>
      </c>
      <c r="G350" s="4">
        <f>G349*(计算结果!B$18-1)/(计算结果!B$18+1)+F350*2/(计算结果!B$18+1)</f>
        <v>1317.9783411411759</v>
      </c>
      <c r="H350" s="3">
        <f t="shared" si="27"/>
        <v>0.12185930724807374</v>
      </c>
      <c r="I350" s="3">
        <f ca="1">IFERROR(AVERAGE(OFFSET(H350,0,0,-计算结果!B$19,1)),AVERAGE(OFFSET(H350,0,0,-ROW(),1)))</f>
        <v>0.58157022629550303</v>
      </c>
      <c r="J350" s="20" t="str">
        <f t="shared" ca="1" si="25"/>
        <v>卖</v>
      </c>
      <c r="K350" s="4" t="str">
        <f t="shared" ca="1" si="29"/>
        <v/>
      </c>
      <c r="L350" s="3">
        <f ca="1">IF(J349="买",B350/B349-1,0)-IF(K350=1,计算结果!B$17,0)</f>
        <v>0</v>
      </c>
      <c r="M350" s="2">
        <f t="shared" ca="1" si="28"/>
        <v>1.3224961894149456</v>
      </c>
      <c r="N350" s="3">
        <f ca="1">1-M350/MAX(M$2:M350)</f>
        <v>9.095574817518437E-3</v>
      </c>
    </row>
    <row r="351" spans="1:14" x14ac:dyDescent="0.15">
      <c r="A351" s="1">
        <v>38888</v>
      </c>
      <c r="B351" s="2">
        <v>1338.22</v>
      </c>
      <c r="C351" s="3">
        <f t="shared" si="26"/>
        <v>2.494587569013218E-3</v>
      </c>
      <c r="D351" s="3">
        <f>1-B351/MAX(B$2:B351)</f>
        <v>4.6281250890846448E-2</v>
      </c>
      <c r="E351" s="4">
        <f>E350*(计算结果!B$18-1)/(计算结果!B$18+1)+B351*2/(计算结果!B$18+1)</f>
        <v>1323.1935215378348</v>
      </c>
      <c r="F351" s="4">
        <f>F350*(计算结果!B$18-1)/(计算结果!B$18+1)+E351*2/(计算结果!B$18+1)</f>
        <v>1326.2460252269682</v>
      </c>
      <c r="G351" s="4">
        <f>G350*(计算结果!B$18-1)/(计算结果!B$18+1)+F351*2/(计算结果!B$18+1)</f>
        <v>1319.2502925389902</v>
      </c>
      <c r="H351" s="3">
        <f t="shared" si="27"/>
        <v>9.6507761782562235E-2</v>
      </c>
      <c r="I351" s="3">
        <f ca="1">IFERROR(AVERAGE(OFFSET(H351,0,0,-计算结果!B$19,1)),AVERAGE(OFFSET(H351,0,0,-ROW(),1)))</f>
        <v>0.54244308403215857</v>
      </c>
      <c r="J351" s="20" t="str">
        <f t="shared" ca="1" si="25"/>
        <v>卖</v>
      </c>
      <c r="K351" s="4" t="str">
        <f t="shared" ca="1" si="29"/>
        <v/>
      </c>
      <c r="L351" s="3">
        <f ca="1">IF(J350="买",B351/B350-1,0)-IF(K351=1,计算结果!B$17,0)</f>
        <v>0</v>
      </c>
      <c r="M351" s="2">
        <f t="shared" ca="1" si="28"/>
        <v>1.3224961894149456</v>
      </c>
      <c r="N351" s="3">
        <f ca="1">1-M351/MAX(M$2:M351)</f>
        <v>9.095574817518437E-3</v>
      </c>
    </row>
    <row r="352" spans="1:14" x14ac:dyDescent="0.15">
      <c r="A352" s="1">
        <v>38889</v>
      </c>
      <c r="B352" s="2">
        <v>1333.53</v>
      </c>
      <c r="C352" s="3">
        <f t="shared" si="26"/>
        <v>-3.5046554378204142E-3</v>
      </c>
      <c r="D352" s="3">
        <f>1-B352/MAX(B$2:B352)</f>
        <v>4.9623706491063069E-2</v>
      </c>
      <c r="E352" s="4">
        <f>E351*(计算结果!B$18-1)/(计算结果!B$18+1)+B352*2/(计算结果!B$18+1)</f>
        <v>1324.7837489935525</v>
      </c>
      <c r="F352" s="4">
        <f>F351*(计算结果!B$18-1)/(计算结果!B$18+1)+E352*2/(计算结果!B$18+1)</f>
        <v>1326.0210596525965</v>
      </c>
      <c r="G352" s="4">
        <f>G351*(计算结果!B$18-1)/(计算结果!B$18+1)+F352*2/(计算结果!B$18+1)</f>
        <v>1320.2919490180066</v>
      </c>
      <c r="H352" s="3">
        <f t="shared" si="27"/>
        <v>7.8958214745715086E-2</v>
      </c>
      <c r="I352" s="3">
        <f ca="1">IFERROR(AVERAGE(OFFSET(H352,0,0,-计算结果!B$19,1)),AVERAGE(OFFSET(H352,0,0,-ROW(),1)))</f>
        <v>0.50328852869779594</v>
      </c>
      <c r="J352" s="20" t="str">
        <f t="shared" ca="1" si="25"/>
        <v>卖</v>
      </c>
      <c r="K352" s="4" t="str">
        <f t="shared" ca="1" si="29"/>
        <v/>
      </c>
      <c r="L352" s="3">
        <f ca="1">IF(J351="买",B352/B351-1,0)-IF(K352=1,计算结果!B$17,0)</f>
        <v>0</v>
      </c>
      <c r="M352" s="2">
        <f t="shared" ca="1" si="28"/>
        <v>1.3224961894149456</v>
      </c>
      <c r="N352" s="3">
        <f ca="1">1-M352/MAX(M$2:M352)</f>
        <v>9.095574817518437E-3</v>
      </c>
    </row>
    <row r="353" spans="1:14" x14ac:dyDescent="0.15">
      <c r="A353" s="1">
        <v>38890</v>
      </c>
      <c r="B353" s="2">
        <v>1331.55</v>
      </c>
      <c r="C353" s="3">
        <f t="shared" si="26"/>
        <v>-1.4847809948033142E-3</v>
      </c>
      <c r="D353" s="3">
        <f>1-B353/MAX(B$2:B353)</f>
        <v>5.1034807149576755E-2</v>
      </c>
      <c r="E353" s="4">
        <f>E352*(计算结果!B$18-1)/(计算结果!B$18+1)+B353*2/(计算结果!B$18+1)</f>
        <v>1325.8247106868523</v>
      </c>
      <c r="F353" s="4">
        <f>F352*(计算结果!B$18-1)/(计算结果!B$18+1)+E353*2/(计算结果!B$18+1)</f>
        <v>1325.990852119405</v>
      </c>
      <c r="G353" s="4">
        <f>G352*(计算结果!B$18-1)/(计算结果!B$18+1)+F353*2/(计算结果!B$18+1)</f>
        <v>1321.1687033412986</v>
      </c>
      <c r="H353" s="3">
        <f t="shared" si="27"/>
        <v>6.6406094799272633E-2</v>
      </c>
      <c r="I353" s="3">
        <f ca="1">IFERROR(AVERAGE(OFFSET(H353,0,0,-计算结果!B$19,1)),AVERAGE(OFFSET(H353,0,0,-ROW(),1)))</f>
        <v>0.46514873998242195</v>
      </c>
      <c r="J353" s="20" t="str">
        <f t="shared" ca="1" si="25"/>
        <v>卖</v>
      </c>
      <c r="K353" s="4" t="str">
        <f t="shared" ca="1" si="29"/>
        <v/>
      </c>
      <c r="L353" s="3">
        <f ca="1">IF(J352="买",B353/B352-1,0)-IF(K353=1,计算结果!B$17,0)</f>
        <v>0</v>
      </c>
      <c r="M353" s="2">
        <f t="shared" ca="1" si="28"/>
        <v>1.3224961894149456</v>
      </c>
      <c r="N353" s="3">
        <f ca="1">1-M353/MAX(M$2:M353)</f>
        <v>9.095574817518437E-3</v>
      </c>
    </row>
    <row r="354" spans="1:14" x14ac:dyDescent="0.15">
      <c r="A354" s="1">
        <v>38891</v>
      </c>
      <c r="B354" s="2">
        <v>1339.45</v>
      </c>
      <c r="C354" s="3">
        <f t="shared" si="26"/>
        <v>5.9329353009651697E-3</v>
      </c>
      <c r="D354" s="3">
        <f>1-B354/MAX(B$2:B354)</f>
        <v>4.5404658057527358E-2</v>
      </c>
      <c r="E354" s="4">
        <f>E353*(计算结果!B$18-1)/(计算结果!B$18+1)+B354*2/(计算结果!B$18+1)</f>
        <v>1327.9209090427212</v>
      </c>
      <c r="F354" s="4">
        <f>F353*(计算结果!B$18-1)/(计算结果!B$18+1)+E354*2/(计算结果!B$18+1)</f>
        <v>1326.2877839537612</v>
      </c>
      <c r="G354" s="4">
        <f>G353*(计算结果!B$18-1)/(计算结果!B$18+1)+F354*2/(计算结果!B$18+1)</f>
        <v>1321.9562542047545</v>
      </c>
      <c r="H354" s="3">
        <f t="shared" si="27"/>
        <v>5.9610166473373846E-2</v>
      </c>
      <c r="I354" s="3">
        <f ca="1">IFERROR(AVERAGE(OFFSET(H354,0,0,-计算结果!B$19,1)),AVERAGE(OFFSET(H354,0,0,-ROW(),1)))</f>
        <v>0.42847746784132168</v>
      </c>
      <c r="J354" s="20" t="str">
        <f t="shared" ca="1" si="25"/>
        <v>卖</v>
      </c>
      <c r="K354" s="4" t="str">
        <f t="shared" ca="1" si="29"/>
        <v/>
      </c>
      <c r="L354" s="3">
        <f ca="1">IF(J353="买",B354/B353-1,0)-IF(K354=1,计算结果!B$17,0)</f>
        <v>0</v>
      </c>
      <c r="M354" s="2">
        <f t="shared" ca="1" si="28"/>
        <v>1.3224961894149456</v>
      </c>
      <c r="N354" s="3">
        <f ca="1">1-M354/MAX(M$2:M354)</f>
        <v>9.095574817518437E-3</v>
      </c>
    </row>
    <row r="355" spans="1:14" x14ac:dyDescent="0.15">
      <c r="A355" s="1">
        <v>38894</v>
      </c>
      <c r="B355" s="2">
        <v>1363.41</v>
      </c>
      <c r="C355" s="3">
        <f t="shared" si="26"/>
        <v>1.7887939079472837E-2</v>
      </c>
      <c r="D355" s="3">
        <f>1-B355/MAX(B$2:B355)</f>
        <v>2.8328914735311739E-2</v>
      </c>
      <c r="E355" s="4">
        <f>E354*(计算结果!B$18-1)/(计算结果!B$18+1)+B355*2/(计算结果!B$18+1)</f>
        <v>1333.3807691899949</v>
      </c>
      <c r="F355" s="4">
        <f>F354*(计算结果!B$18-1)/(计算结果!B$18+1)+E355*2/(计算结果!B$18+1)</f>
        <v>1327.3790124516433</v>
      </c>
      <c r="G355" s="4">
        <f>G354*(计算结果!B$18-1)/(计算结果!B$18+1)+F355*2/(计算结果!B$18+1)</f>
        <v>1322.7905247042759</v>
      </c>
      <c r="H355" s="3">
        <f t="shared" si="27"/>
        <v>6.310878267475277E-2</v>
      </c>
      <c r="I355" s="3">
        <f ca="1">IFERROR(AVERAGE(OFFSET(H355,0,0,-计算结果!B$19,1)),AVERAGE(OFFSET(H355,0,0,-ROW(),1)))</f>
        <v>0.39339283010416287</v>
      </c>
      <c r="J355" s="20" t="str">
        <f t="shared" ca="1" si="25"/>
        <v>卖</v>
      </c>
      <c r="K355" s="4" t="str">
        <f t="shared" ca="1" si="29"/>
        <v/>
      </c>
      <c r="L355" s="3">
        <f ca="1">IF(J354="买",B355/B354-1,0)-IF(K355=1,计算结果!B$17,0)</f>
        <v>0</v>
      </c>
      <c r="M355" s="2">
        <f t="shared" ca="1" si="28"/>
        <v>1.3224961894149456</v>
      </c>
      <c r="N355" s="3">
        <f ca="1">1-M355/MAX(M$2:M355)</f>
        <v>9.095574817518437E-3</v>
      </c>
    </row>
    <row r="356" spans="1:14" x14ac:dyDescent="0.15">
      <c r="A356" s="1">
        <v>38895</v>
      </c>
      <c r="B356" s="2">
        <v>1363.9</v>
      </c>
      <c r="C356" s="3">
        <f t="shared" si="26"/>
        <v>3.5939299257004009E-4</v>
      </c>
      <c r="D356" s="3">
        <f>1-B356/MAX(B$2:B356)</f>
        <v>2.7979702956184571E-2</v>
      </c>
      <c r="E356" s="4">
        <f>E355*(计算结果!B$18-1)/(计算结果!B$18+1)+B356*2/(计算结果!B$18+1)</f>
        <v>1338.0760354684571</v>
      </c>
      <c r="F356" s="4">
        <f>F355*(计算结果!B$18-1)/(计算结果!B$18+1)+E356*2/(计算结果!B$18+1)</f>
        <v>1329.024708300384</v>
      </c>
      <c r="G356" s="4">
        <f>G355*(计算结果!B$18-1)/(计算结果!B$18+1)+F356*2/(计算结果!B$18+1)</f>
        <v>1323.7496298729079</v>
      </c>
      <c r="H356" s="3">
        <f t="shared" si="27"/>
        <v>7.2506201905737727E-2</v>
      </c>
      <c r="I356" s="3">
        <f ca="1">IFERROR(AVERAGE(OFFSET(H356,0,0,-计算结果!B$19,1)),AVERAGE(OFFSET(H356,0,0,-ROW(),1)))</f>
        <v>0.35982859441124937</v>
      </c>
      <c r="J356" s="20" t="str">
        <f t="shared" ca="1" si="25"/>
        <v>卖</v>
      </c>
      <c r="K356" s="4" t="str">
        <f t="shared" ca="1" si="29"/>
        <v/>
      </c>
      <c r="L356" s="3">
        <f ca="1">IF(J355="买",B356/B355-1,0)-IF(K356=1,计算结果!B$17,0)</f>
        <v>0</v>
      </c>
      <c r="M356" s="2">
        <f t="shared" ca="1" si="28"/>
        <v>1.3224961894149456</v>
      </c>
      <c r="N356" s="3">
        <f ca="1">1-M356/MAX(M$2:M356)</f>
        <v>9.095574817518437E-3</v>
      </c>
    </row>
    <row r="357" spans="1:14" x14ac:dyDescent="0.15">
      <c r="A357" s="1">
        <v>38896</v>
      </c>
      <c r="B357" s="2">
        <v>1362.89</v>
      </c>
      <c r="C357" s="3">
        <f t="shared" si="26"/>
        <v>-7.4052349879027979E-4</v>
      </c>
      <c r="D357" s="3">
        <f>1-B357/MAX(B$2:B357)</f>
        <v>2.8699506827446597E-2</v>
      </c>
      <c r="E357" s="4">
        <f>E356*(计算结果!B$18-1)/(计算结果!B$18+1)+B357*2/(计算结果!B$18+1)</f>
        <v>1341.8935684733099</v>
      </c>
      <c r="F357" s="4">
        <f>F356*(计算结果!B$18-1)/(计算结果!B$18+1)+E357*2/(计算结果!B$18+1)</f>
        <v>1331.0045329423724</v>
      </c>
      <c r="G357" s="4">
        <f>G356*(计算结果!B$18-1)/(计算结果!B$18+1)+F357*2/(计算结果!B$18+1)</f>
        <v>1324.8657688066719</v>
      </c>
      <c r="H357" s="3">
        <f t="shared" si="27"/>
        <v>8.4316468052280935E-2</v>
      </c>
      <c r="I357" s="3">
        <f ca="1">IFERROR(AVERAGE(OFFSET(H357,0,0,-计算结果!B$19,1)),AVERAGE(OFFSET(H357,0,0,-ROW(),1)))</f>
        <v>0.32796803271547842</v>
      </c>
      <c r="J357" s="20" t="str">
        <f t="shared" ca="1" si="25"/>
        <v>卖</v>
      </c>
      <c r="K357" s="4" t="str">
        <f t="shared" ca="1" si="29"/>
        <v/>
      </c>
      <c r="L357" s="3">
        <f ca="1">IF(J356="买",B357/B356-1,0)-IF(K357=1,计算结果!B$17,0)</f>
        <v>0</v>
      </c>
      <c r="M357" s="2">
        <f t="shared" ca="1" si="28"/>
        <v>1.3224961894149456</v>
      </c>
      <c r="N357" s="3">
        <f ca="1">1-M357/MAX(M$2:M357)</f>
        <v>9.095574817518437E-3</v>
      </c>
    </row>
    <row r="358" spans="1:14" x14ac:dyDescent="0.15">
      <c r="A358" s="1">
        <v>38897</v>
      </c>
      <c r="B358" s="2">
        <v>1395.12</v>
      </c>
      <c r="C358" s="3">
        <f t="shared" si="26"/>
        <v>2.3648276823514669E-2</v>
      </c>
      <c r="D358" s="3">
        <f>1-B358/MAX(B$2:B358)</f>
        <v>5.7299238860858415E-3</v>
      </c>
      <c r="E358" s="4">
        <f>E357*(计算结果!B$18-1)/(计算结果!B$18+1)+B358*2/(计算结果!B$18+1)</f>
        <v>1350.0822502466467</v>
      </c>
      <c r="F358" s="4">
        <f>F357*(计算结果!B$18-1)/(计算结果!B$18+1)+E358*2/(计算结果!B$18+1)</f>
        <v>1333.9395663737992</v>
      </c>
      <c r="G358" s="4">
        <f>G357*(计算结果!B$18-1)/(计算结果!B$18+1)+F358*2/(计算结果!B$18+1)</f>
        <v>1326.2617376631529</v>
      </c>
      <c r="H358" s="3">
        <f t="shared" si="27"/>
        <v>0.10536681446138868</v>
      </c>
      <c r="I358" s="3">
        <f ca="1">IFERROR(AVERAGE(OFFSET(H358,0,0,-计算结果!B$19,1)),AVERAGE(OFFSET(H358,0,0,-ROW(),1)))</f>
        <v>0.29782970043432666</v>
      </c>
      <c r="J358" s="20" t="str">
        <f t="shared" ca="1" si="25"/>
        <v>卖</v>
      </c>
      <c r="K358" s="4" t="str">
        <f t="shared" ca="1" si="29"/>
        <v/>
      </c>
      <c r="L358" s="3">
        <f ca="1">IF(J357="买",B358/B357-1,0)-IF(K358=1,计算结果!B$17,0)</f>
        <v>0</v>
      </c>
      <c r="M358" s="2">
        <f t="shared" ca="1" si="28"/>
        <v>1.3224961894149456</v>
      </c>
      <c r="N358" s="3">
        <f ca="1">1-M358/MAX(M$2:M358)</f>
        <v>9.095574817518437E-3</v>
      </c>
    </row>
    <row r="359" spans="1:14" x14ac:dyDescent="0.15">
      <c r="A359" s="1">
        <v>38898</v>
      </c>
      <c r="B359" s="2">
        <v>1393.96</v>
      </c>
      <c r="C359" s="3">
        <f t="shared" si="26"/>
        <v>-8.3146969436309615E-4</v>
      </c>
      <c r="D359" s="3">
        <f>1-B359/MAX(B$2:B359)</f>
        <v>6.5566293223866534E-3</v>
      </c>
      <c r="E359" s="4">
        <f>E358*(计算结果!B$18-1)/(计算结果!B$18+1)+B359*2/(计算结果!B$18+1)</f>
        <v>1356.8326732856242</v>
      </c>
      <c r="F359" s="4">
        <f>F358*(计算结果!B$18-1)/(计算结果!B$18+1)+E359*2/(计算结果!B$18+1)</f>
        <v>1337.4615828217723</v>
      </c>
      <c r="G359" s="4">
        <f>G358*(计算结果!B$18-1)/(计算结果!B$18+1)+F359*2/(计算结果!B$18+1)</f>
        <v>1327.9847907644789</v>
      </c>
      <c r="H359" s="3">
        <f t="shared" si="27"/>
        <v>0.12991802842492045</v>
      </c>
      <c r="I359" s="3">
        <f ca="1">IFERROR(AVERAGE(OFFSET(H359,0,0,-计算结果!B$19,1)),AVERAGE(OFFSET(H359,0,0,-ROW(),1)))</f>
        <v>0.26961071967415151</v>
      </c>
      <c r="J359" s="20" t="str">
        <f t="shared" ca="1" si="25"/>
        <v>卖</v>
      </c>
      <c r="K359" s="4" t="str">
        <f t="shared" ca="1" si="29"/>
        <v/>
      </c>
      <c r="L359" s="3">
        <f ca="1">IF(J358="买",B359/B358-1,0)-IF(K359=1,计算结果!B$17,0)</f>
        <v>0</v>
      </c>
      <c r="M359" s="2">
        <f t="shared" ca="1" si="28"/>
        <v>1.3224961894149456</v>
      </c>
      <c r="N359" s="3">
        <f ca="1">1-M359/MAX(M$2:M359)</f>
        <v>9.095574817518437E-3</v>
      </c>
    </row>
    <row r="360" spans="1:14" x14ac:dyDescent="0.15">
      <c r="A360" s="1">
        <v>38901</v>
      </c>
      <c r="B360" s="2">
        <v>1420.33</v>
      </c>
      <c r="C360" s="3">
        <f t="shared" si="26"/>
        <v>1.8917329048179221E-2</v>
      </c>
      <c r="D360" s="3">
        <f>1-B360/MAX(B$2:B360)</f>
        <v>0</v>
      </c>
      <c r="E360" s="4">
        <f>E359*(计算结果!B$18-1)/(计算结果!B$18+1)+B360*2/(计算结果!B$18+1)</f>
        <v>1366.6014927801434</v>
      </c>
      <c r="F360" s="4">
        <f>F359*(计算结果!B$18-1)/(计算结果!B$18+1)+E360*2/(计算结果!B$18+1)</f>
        <v>1341.9446458922907</v>
      </c>
      <c r="G360" s="4">
        <f>G359*(计算结果!B$18-1)/(计算结果!B$18+1)+F360*2/(计算结果!B$18+1)</f>
        <v>1330.132460784142</v>
      </c>
      <c r="H360" s="3">
        <f t="shared" si="27"/>
        <v>0.16172399221731781</v>
      </c>
      <c r="I360" s="3">
        <f ca="1">IFERROR(AVERAGE(OFFSET(H360,0,0,-计算结果!B$19,1)),AVERAGE(OFFSET(H360,0,0,-ROW(),1)))</f>
        <v>0.24359074971183778</v>
      </c>
      <c r="J360" s="20" t="str">
        <f t="shared" ca="1" si="25"/>
        <v>卖</v>
      </c>
      <c r="K360" s="4" t="str">
        <f t="shared" ca="1" si="29"/>
        <v/>
      </c>
      <c r="L360" s="3">
        <f ca="1">IF(J359="买",B360/B359-1,0)-IF(K360=1,计算结果!B$17,0)</f>
        <v>0</v>
      </c>
      <c r="M360" s="2">
        <f t="shared" ca="1" si="28"/>
        <v>1.3224961894149456</v>
      </c>
      <c r="N360" s="3">
        <f ca="1">1-M360/MAX(M$2:M360)</f>
        <v>9.095574817518437E-3</v>
      </c>
    </row>
    <row r="361" spans="1:14" x14ac:dyDescent="0.15">
      <c r="A361" s="1">
        <v>38902</v>
      </c>
      <c r="B361" s="2">
        <v>1411.01</v>
      </c>
      <c r="C361" s="3">
        <f t="shared" si="26"/>
        <v>-6.5618553434764193E-3</v>
      </c>
      <c r="D361" s="3">
        <f>1-B361/MAX(B$2:B361)</f>
        <v>6.5618553434764193E-3</v>
      </c>
      <c r="E361" s="4">
        <f>E360*(计算结果!B$18-1)/(计算结果!B$18+1)+B361*2/(计算结果!B$18+1)</f>
        <v>1373.4335708139674</v>
      </c>
      <c r="F361" s="4">
        <f>F360*(计算结果!B$18-1)/(计算结果!B$18+1)+E361*2/(计算结果!B$18+1)</f>
        <v>1346.7890958802411</v>
      </c>
      <c r="G361" s="4">
        <f>G360*(计算结果!B$18-1)/(计算结果!B$18+1)+F361*2/(计算结果!B$18+1)</f>
        <v>1332.6950200296958</v>
      </c>
      <c r="H361" s="3">
        <f t="shared" si="27"/>
        <v>0.19265444014824454</v>
      </c>
      <c r="I361" s="3">
        <f ca="1">IFERROR(AVERAGE(OFFSET(H361,0,0,-计算结果!B$19,1)),AVERAGE(OFFSET(H361,0,0,-ROW(),1)))</f>
        <v>0.219830584076632</v>
      </c>
      <c r="J361" s="20" t="str">
        <f t="shared" ca="1" si="25"/>
        <v>卖</v>
      </c>
      <c r="K361" s="4" t="str">
        <f t="shared" ca="1" si="29"/>
        <v/>
      </c>
      <c r="L361" s="3">
        <f ca="1">IF(J360="买",B361/B360-1,0)-IF(K361=1,计算结果!B$17,0)</f>
        <v>0</v>
      </c>
      <c r="M361" s="2">
        <f t="shared" ca="1" si="28"/>
        <v>1.3224961894149456</v>
      </c>
      <c r="N361" s="3">
        <f ca="1">1-M361/MAX(M$2:M361)</f>
        <v>9.095574817518437E-3</v>
      </c>
    </row>
    <row r="362" spans="1:14" x14ac:dyDescent="0.15">
      <c r="A362" s="1">
        <v>38903</v>
      </c>
      <c r="B362" s="2">
        <v>1393.01</v>
      </c>
      <c r="C362" s="3">
        <f t="shared" si="26"/>
        <v>-1.2756819583135459E-2</v>
      </c>
      <c r="D362" s="3">
        <f>1-B362/MAX(B$2:B362)</f>
        <v>1.9234966521864627E-2</v>
      </c>
      <c r="E362" s="4">
        <f>E361*(计算结果!B$18-1)/(计算结果!B$18+1)+B362*2/(计算结果!B$18+1)</f>
        <v>1376.44532915028</v>
      </c>
      <c r="F362" s="4">
        <f>F361*(计算结果!B$18-1)/(计算结果!B$18+1)+E362*2/(计算结果!B$18+1)</f>
        <v>1351.3515933064009</v>
      </c>
      <c r="G362" s="4">
        <f>G361*(计算结果!B$18-1)/(计算结果!B$18+1)+F362*2/(计算结果!B$18+1)</f>
        <v>1335.5652620722658</v>
      </c>
      <c r="H362" s="3">
        <f t="shared" si="27"/>
        <v>0.21537125894760542</v>
      </c>
      <c r="I362" s="3">
        <f ca="1">IFERROR(AVERAGE(OFFSET(H362,0,0,-计算结果!B$19,1)),AVERAGE(OFFSET(H362,0,0,-ROW(),1)))</f>
        <v>0.1991928956174161</v>
      </c>
      <c r="J362" s="20" t="str">
        <f t="shared" ca="1" si="25"/>
        <v>买</v>
      </c>
      <c r="K362" s="4">
        <f t="shared" ca="1" si="29"/>
        <v>1</v>
      </c>
      <c r="L362" s="3">
        <f ca="1">IF(J361="买",B362/B361-1,0)-IF(K362=1,计算结果!B$17,0)</f>
        <v>0</v>
      </c>
      <c r="M362" s="2">
        <f t="shared" ca="1" si="28"/>
        <v>1.3224961894149456</v>
      </c>
      <c r="N362" s="3">
        <f ca="1">1-M362/MAX(M$2:M362)</f>
        <v>9.095574817518437E-3</v>
      </c>
    </row>
    <row r="363" spans="1:14" x14ac:dyDescent="0.15">
      <c r="A363" s="1">
        <v>38904</v>
      </c>
      <c r="B363" s="2">
        <v>1418.68</v>
      </c>
      <c r="C363" s="3">
        <f t="shared" si="26"/>
        <v>1.8427721265461106E-2</v>
      </c>
      <c r="D363" s="3">
        <f>1-B363/MAX(B$2:B363)</f>
        <v>1.1617018580187821E-3</v>
      </c>
      <c r="E363" s="4">
        <f>E362*(计算结果!B$18-1)/(计算结果!B$18+1)+B363*2/(计算结果!B$18+1)</f>
        <v>1382.9429708194677</v>
      </c>
      <c r="F363" s="4">
        <f>F362*(计算结果!B$18-1)/(计算结果!B$18+1)+E363*2/(计算结果!B$18+1)</f>
        <v>1356.2118052314881</v>
      </c>
      <c r="G363" s="4">
        <f>G362*(计算结果!B$18-1)/(计算结果!B$18+1)+F363*2/(计算结果!B$18+1)</f>
        <v>1338.7416533275309</v>
      </c>
      <c r="H363" s="3">
        <f t="shared" si="27"/>
        <v>0.23783122738132775</v>
      </c>
      <c r="I363" s="3">
        <f ca="1">IFERROR(AVERAGE(OFFSET(H363,0,0,-计算结果!B$19,1)),AVERAGE(OFFSET(H363,0,0,-ROW(),1)))</f>
        <v>0.18232291200035311</v>
      </c>
      <c r="J363" s="20" t="str">
        <f t="shared" ca="1" si="25"/>
        <v>买</v>
      </c>
      <c r="K363" s="4" t="str">
        <f t="shared" ca="1" si="29"/>
        <v/>
      </c>
      <c r="L363" s="3">
        <f ca="1">IF(J362="买",B363/B362-1,0)-IF(K363=1,计算结果!B$17,0)</f>
        <v>1.8427721265461106E-2</v>
      </c>
      <c r="M363" s="2">
        <f t="shared" ca="1" si="28"/>
        <v>1.3468667805681187</v>
      </c>
      <c r="N363" s="3">
        <f ca="1">1-M363/MAX(M$2:M363)</f>
        <v>0</v>
      </c>
    </row>
    <row r="364" spans="1:14" x14ac:dyDescent="0.15">
      <c r="A364" s="1">
        <v>38905</v>
      </c>
      <c r="B364" s="2">
        <v>1410.43</v>
      </c>
      <c r="C364" s="3">
        <f t="shared" si="26"/>
        <v>-5.8152648941269813E-3</v>
      </c>
      <c r="D364" s="3">
        <f>1-B364/MAX(B$2:B364)</f>
        <v>6.9702111481133588E-3</v>
      </c>
      <c r="E364" s="4">
        <f>E363*(计算结果!B$18-1)/(计算结果!B$18+1)+B364*2/(计算结果!B$18+1)</f>
        <v>1387.1717445395495</v>
      </c>
      <c r="F364" s="4">
        <f>F363*(计算结果!B$18-1)/(计算结果!B$18+1)+E364*2/(计算结果!B$18+1)</f>
        <v>1360.9748728173438</v>
      </c>
      <c r="G364" s="4">
        <f>G363*(计算结果!B$18-1)/(计算结果!B$18+1)+F364*2/(计算结果!B$18+1)</f>
        <v>1342.1621486336558</v>
      </c>
      <c r="H364" s="3">
        <f t="shared" si="27"/>
        <v>0.2555007754948822</v>
      </c>
      <c r="I364" s="3">
        <f ca="1">IFERROR(AVERAGE(OFFSET(H364,0,0,-计算结果!B$19,1)),AVERAGE(OFFSET(H364,0,0,-ROW(),1)))</f>
        <v>0.16975131804158627</v>
      </c>
      <c r="J364" s="20" t="str">
        <f t="shared" ca="1" si="25"/>
        <v>买</v>
      </c>
      <c r="K364" s="4" t="str">
        <f t="shared" ca="1" si="29"/>
        <v/>
      </c>
      <c r="L364" s="3">
        <f ca="1">IF(J363="买",B364/B363-1,0)-IF(K364=1,计算结果!B$17,0)</f>
        <v>-5.8152648941269813E-3</v>
      </c>
      <c r="M364" s="2">
        <f t="shared" ca="1" si="28"/>
        <v>1.339034393462015</v>
      </c>
      <c r="N364" s="3">
        <f ca="1">1-M364/MAX(M$2:M364)</f>
        <v>5.8152648941269813E-3</v>
      </c>
    </row>
    <row r="365" spans="1:14" x14ac:dyDescent="0.15">
      <c r="A365" s="1">
        <v>38908</v>
      </c>
      <c r="B365" s="2">
        <v>1412.12</v>
      </c>
      <c r="C365" s="3">
        <f t="shared" si="26"/>
        <v>1.1982161468486741E-3</v>
      </c>
      <c r="D365" s="3">
        <f>1-B365/MAX(B$2:B365)</f>
        <v>5.7803468208093012E-3</v>
      </c>
      <c r="E365" s="4">
        <f>E364*(计算结果!B$18-1)/(计算结果!B$18+1)+B365*2/(计算结果!B$18+1)</f>
        <v>1391.0099376873111</v>
      </c>
      <c r="F365" s="4">
        <f>F364*(计算结果!B$18-1)/(计算结果!B$18+1)+E365*2/(计算结果!B$18+1)</f>
        <v>1365.5956520281079</v>
      </c>
      <c r="G365" s="4">
        <f>G364*(计算结果!B$18-1)/(计算结果!B$18+1)+F365*2/(计算结果!B$18+1)</f>
        <v>1345.767303002033</v>
      </c>
      <c r="H365" s="3">
        <f t="shared" si="27"/>
        <v>0.26860796007750476</v>
      </c>
      <c r="I365" s="3">
        <f ca="1">IFERROR(AVERAGE(OFFSET(H365,0,0,-计算结果!B$19,1)),AVERAGE(OFFSET(H365,0,0,-ROW(),1)))</f>
        <v>0.16152556769998849</v>
      </c>
      <c r="J365" s="20" t="str">
        <f t="shared" ca="1" si="25"/>
        <v>买</v>
      </c>
      <c r="K365" s="4" t="str">
        <f t="shared" ca="1" si="29"/>
        <v/>
      </c>
      <c r="L365" s="3">
        <f ca="1">IF(J364="买",B365/B364-1,0)-IF(K365=1,计算结果!B$17,0)</f>
        <v>1.1982161468486741E-3</v>
      </c>
      <c r="M365" s="2">
        <f t="shared" ca="1" si="28"/>
        <v>1.3406388460934469</v>
      </c>
      <c r="N365" s="3">
        <f ca="1">1-M365/MAX(M$2:M365)</f>
        <v>4.6240166915727521E-3</v>
      </c>
    </row>
    <row r="366" spans="1:14" x14ac:dyDescent="0.15">
      <c r="A366" s="1">
        <v>38909</v>
      </c>
      <c r="B366" s="2">
        <v>1418.57</v>
      </c>
      <c r="C366" s="3">
        <f t="shared" si="26"/>
        <v>4.5676004872108322E-3</v>
      </c>
      <c r="D366" s="3">
        <f>1-B366/MAX(B$2:B366)</f>
        <v>1.2391486485534564E-3</v>
      </c>
      <c r="E366" s="4">
        <f>E365*(计算结果!B$18-1)/(计算结果!B$18+1)+B366*2/(计算结果!B$18+1)</f>
        <v>1395.2499472738787</v>
      </c>
      <c r="F366" s="4">
        <f>F365*(计算结果!B$18-1)/(计算结果!B$18+1)+E366*2/(计算结果!B$18+1)</f>
        <v>1370.1578512966882</v>
      </c>
      <c r="G366" s="4">
        <f>G365*(计算结果!B$18-1)/(计算结果!B$18+1)+F366*2/(计算结果!B$18+1)</f>
        <v>1349.5196950473646</v>
      </c>
      <c r="H366" s="3">
        <f t="shared" si="27"/>
        <v>0.27882918814872715</v>
      </c>
      <c r="I366" s="3">
        <f ca="1">IFERROR(AVERAGE(OFFSET(H366,0,0,-计算结果!B$19,1)),AVERAGE(OFFSET(H366,0,0,-ROW(),1)))</f>
        <v>0.15749372969308581</v>
      </c>
      <c r="J366" s="20" t="str">
        <f t="shared" ca="1" si="25"/>
        <v>买</v>
      </c>
      <c r="K366" s="4" t="str">
        <f t="shared" ca="1" si="29"/>
        <v/>
      </c>
      <c r="L366" s="3">
        <f ca="1">IF(J365="买",B366/B365-1,0)-IF(K366=1,计算结果!B$17,0)</f>
        <v>4.5676004872108322E-3</v>
      </c>
      <c r="M366" s="2">
        <f t="shared" ca="1" si="28"/>
        <v>1.3467623487400371</v>
      </c>
      <c r="N366" s="3">
        <f ca="1">1-M366/MAX(M$2:M366)</f>
        <v>7.7536865255245502E-5</v>
      </c>
    </row>
    <row r="367" spans="1:14" x14ac:dyDescent="0.15">
      <c r="A367" s="1">
        <v>38910</v>
      </c>
      <c r="B367" s="2">
        <v>1419.2</v>
      </c>
      <c r="C367" s="3">
        <f t="shared" si="26"/>
        <v>4.4410920856918779E-4</v>
      </c>
      <c r="D367" s="3">
        <f>1-B367/MAX(B$2:B367)</f>
        <v>7.9558975730986692E-4</v>
      </c>
      <c r="E367" s="4">
        <f>E366*(计算结果!B$18-1)/(计算结果!B$18+1)+B367*2/(计算结果!B$18+1)</f>
        <v>1398.934570770205</v>
      </c>
      <c r="F367" s="4">
        <f>F366*(计算结果!B$18-1)/(计算结果!B$18+1)+E367*2/(计算结果!B$18+1)</f>
        <v>1374.5850389079983</v>
      </c>
      <c r="G367" s="4">
        <f>G366*(计算结果!B$18-1)/(计算结果!B$18+1)+F367*2/(计算结果!B$18+1)</f>
        <v>1353.3759017951545</v>
      </c>
      <c r="H367" s="3">
        <f t="shared" si="27"/>
        <v>0.28574660762209481</v>
      </c>
      <c r="I367" s="3">
        <f ca="1">IFERROR(AVERAGE(OFFSET(H367,0,0,-计算结果!B$19,1)),AVERAGE(OFFSET(H367,0,0,-ROW(),1)))</f>
        <v>0.15751198568747651</v>
      </c>
      <c r="J367" s="20" t="str">
        <f t="shared" ca="1" si="25"/>
        <v>买</v>
      </c>
      <c r="K367" s="4" t="str">
        <f t="shared" ca="1" si="29"/>
        <v/>
      </c>
      <c r="L367" s="3">
        <f ca="1">IF(J366="买",B367/B366-1,0)-IF(K367=1,计算结果!B$17,0)</f>
        <v>4.4410920856918779E-4</v>
      </c>
      <c r="M367" s="2">
        <f t="shared" ca="1" si="28"/>
        <v>1.3473604583008667</v>
      </c>
      <c r="N367" s="3">
        <f ca="1">1-M367/MAX(M$2:M367)</f>
        <v>0</v>
      </c>
    </row>
    <row r="368" spans="1:14" x14ac:dyDescent="0.15">
      <c r="A368" s="1">
        <v>38911</v>
      </c>
      <c r="B368" s="2">
        <v>1346.09</v>
      </c>
      <c r="C368" s="3">
        <f t="shared" si="26"/>
        <v>-5.1514937993235699E-2</v>
      </c>
      <c r="D368" s="3">
        <f>1-B368/MAX(B$2:B368)</f>
        <v>5.2269542993529705E-2</v>
      </c>
      <c r="E368" s="4">
        <f>E367*(计算结果!B$18-1)/(计算结果!B$18+1)+B368*2/(计算结果!B$18+1)</f>
        <v>1390.8046368055579</v>
      </c>
      <c r="F368" s="4">
        <f>F367*(计算结果!B$18-1)/(计算结果!B$18+1)+E368*2/(计算结果!B$18+1)</f>
        <v>1377.0803616614689</v>
      </c>
      <c r="G368" s="4">
        <f>G367*(计算结果!B$18-1)/(计算结果!B$18+1)+F368*2/(计算结果!B$18+1)</f>
        <v>1357.0227417745873</v>
      </c>
      <c r="H368" s="3">
        <f t="shared" si="27"/>
        <v>0.26946245862627899</v>
      </c>
      <c r="I368" s="3">
        <f ca="1">IFERROR(AVERAGE(OFFSET(H368,0,0,-计算结果!B$19,1)),AVERAGE(OFFSET(H368,0,0,-ROW(),1)))</f>
        <v>0.16022389962528616</v>
      </c>
      <c r="J368" s="20" t="str">
        <f t="shared" ca="1" si="25"/>
        <v>买</v>
      </c>
      <c r="K368" s="4" t="str">
        <f t="shared" ca="1" si="29"/>
        <v/>
      </c>
      <c r="L368" s="3">
        <f ca="1">IF(J367="买",B368/B367-1,0)-IF(K368=1,计算结果!B$17,0)</f>
        <v>-5.1514937993235699E-2</v>
      </c>
      <c r="M368" s="2">
        <f t="shared" ca="1" si="28"/>
        <v>1.27795126783696</v>
      </c>
      <c r="N368" s="3">
        <f ca="1">1-M368/MAX(M$2:M368)</f>
        <v>5.1514937993235588E-2</v>
      </c>
    </row>
    <row r="369" spans="1:14" x14ac:dyDescent="0.15">
      <c r="A369" s="1">
        <v>38912</v>
      </c>
      <c r="B369" s="2">
        <v>1357.13</v>
      </c>
      <c r="C369" s="3">
        <f t="shared" si="26"/>
        <v>8.2015318440817886E-3</v>
      </c>
      <c r="D369" s="3">
        <f>1-B369/MAX(B$2:B369)</f>
        <v>4.4496701470784883E-2</v>
      </c>
      <c r="E369" s="4">
        <f>E368*(计算结果!B$18-1)/(计算结果!B$18+1)+B369*2/(计算结果!B$18+1)</f>
        <v>1385.6239234508566</v>
      </c>
      <c r="F369" s="4">
        <f>F368*(计算结果!B$18-1)/(计算结果!B$18+1)+E369*2/(计算结果!B$18+1)</f>
        <v>1378.3947557829133</v>
      </c>
      <c r="G369" s="4">
        <f>G368*(计算结果!B$18-1)/(计算结果!B$18+1)+F369*2/(计算结果!B$18+1)</f>
        <v>1360.3107439297141</v>
      </c>
      <c r="H369" s="3">
        <f t="shared" si="27"/>
        <v>0.24229528761080979</v>
      </c>
      <c r="I369" s="3">
        <f ca="1">IFERROR(AVERAGE(OFFSET(H369,0,0,-计算结果!B$19,1)),AVERAGE(OFFSET(H369,0,0,-ROW(),1)))</f>
        <v>0.16432905184214358</v>
      </c>
      <c r="J369" s="20" t="str">
        <f t="shared" ca="1" si="25"/>
        <v>买</v>
      </c>
      <c r="K369" s="4" t="str">
        <f t="shared" ca="1" si="29"/>
        <v/>
      </c>
      <c r="L369" s="3">
        <f ca="1">IF(J368="买",B369/B368-1,0)-IF(K369=1,计算结果!B$17,0)</f>
        <v>8.2015318440817886E-3</v>
      </c>
      <c r="M369" s="2">
        <f t="shared" ca="1" si="28"/>
        <v>1.2884324258553095</v>
      </c>
      <c r="N369" s="3">
        <f ca="1">1-M369/MAX(M$2:M369)</f>
        <v>4.3735907553551279E-2</v>
      </c>
    </row>
    <row r="370" spans="1:14" x14ac:dyDescent="0.15">
      <c r="A370" s="1">
        <v>38915</v>
      </c>
      <c r="B370" s="2">
        <v>1372.25</v>
      </c>
      <c r="C370" s="3">
        <f t="shared" si="26"/>
        <v>1.1141158179393207E-2</v>
      </c>
      <c r="D370" s="3">
        <f>1-B370/MAX(B$2:B370)</f>
        <v>3.3851288080938846E-2</v>
      </c>
      <c r="E370" s="4">
        <f>E369*(计算结果!B$18-1)/(计算结果!B$18+1)+B370*2/(计算结果!B$18+1)</f>
        <v>1383.5663967661094</v>
      </c>
      <c r="F370" s="4">
        <f>F369*(计算结果!B$18-1)/(计算结果!B$18+1)+E370*2/(计算结果!B$18+1)</f>
        <v>1379.1903928572513</v>
      </c>
      <c r="G370" s="4">
        <f>G369*(计算结果!B$18-1)/(计算结果!B$18+1)+F370*2/(计算结果!B$18+1)</f>
        <v>1363.2153053031814</v>
      </c>
      <c r="H370" s="3">
        <f t="shared" si="27"/>
        <v>0.21352190199398347</v>
      </c>
      <c r="I370" s="3">
        <f ca="1">IFERROR(AVERAGE(OFFSET(H370,0,0,-计算结果!B$19,1)),AVERAGE(OFFSET(H370,0,0,-ROW(),1)))</f>
        <v>0.16891218157943905</v>
      </c>
      <c r="J370" s="20" t="str">
        <f t="shared" ca="1" si="25"/>
        <v>买</v>
      </c>
      <c r="K370" s="4" t="str">
        <f t="shared" ca="1" si="29"/>
        <v/>
      </c>
      <c r="L370" s="3">
        <f ca="1">IF(J369="买",B370/B369-1,0)-IF(K370=1,计算结果!B$17,0)</f>
        <v>1.1141158179393207E-2</v>
      </c>
      <c r="M370" s="2">
        <f t="shared" ca="1" si="28"/>
        <v>1.3027870553152228</v>
      </c>
      <c r="N370" s="3">
        <f ca="1">1-M370/MAX(M$2:M370)</f>
        <v>3.3082018038331551E-2</v>
      </c>
    </row>
    <row r="371" spans="1:14" x14ac:dyDescent="0.15">
      <c r="A371" s="1">
        <v>38916</v>
      </c>
      <c r="B371" s="2">
        <v>1373.42</v>
      </c>
      <c r="C371" s="3">
        <f t="shared" si="26"/>
        <v>8.52614319548195E-4</v>
      </c>
      <c r="D371" s="3">
        <f>1-B371/MAX(B$2:B371)</f>
        <v>3.3027535854343593E-2</v>
      </c>
      <c r="E371" s="4">
        <f>E370*(计算结果!B$18-1)/(计算结果!B$18+1)+B371*2/(计算结果!B$18+1)</f>
        <v>1382.0054126482464</v>
      </c>
      <c r="F371" s="4">
        <f>F370*(计算结果!B$18-1)/(计算结果!B$18+1)+E371*2/(计算结果!B$18+1)</f>
        <v>1379.6234728250968</v>
      </c>
      <c r="G371" s="4">
        <f>G370*(计算结果!B$18-1)/(计算结果!B$18+1)+F371*2/(计算结果!B$18+1)</f>
        <v>1365.7396387680915</v>
      </c>
      <c r="H371" s="3">
        <f t="shared" si="27"/>
        <v>0.18517496503229902</v>
      </c>
      <c r="I371" s="3">
        <f ca="1">IFERROR(AVERAGE(OFFSET(H371,0,0,-计算结果!B$19,1)),AVERAGE(OFFSET(H371,0,0,-ROW(),1)))</f>
        <v>0.1733455417419259</v>
      </c>
      <c r="J371" s="20" t="str">
        <f t="shared" ca="1" si="25"/>
        <v>买</v>
      </c>
      <c r="K371" s="4" t="str">
        <f t="shared" ca="1" si="29"/>
        <v/>
      </c>
      <c r="L371" s="3">
        <f ca="1">IF(J370="买",B371/B370-1,0)-IF(K371=1,计算结果!B$17,0)</f>
        <v>8.52614319548195E-4</v>
      </c>
      <c r="M371" s="2">
        <f t="shared" ca="1" si="28"/>
        <v>1.3038978302139066</v>
      </c>
      <c r="N371" s="3">
        <f ca="1">1-M371/MAX(M$2:M371)</f>
        <v>3.2257609921082397E-2</v>
      </c>
    </row>
    <row r="372" spans="1:14" x14ac:dyDescent="0.15">
      <c r="A372" s="1">
        <v>38917</v>
      </c>
      <c r="B372" s="2">
        <v>1336.64</v>
      </c>
      <c r="C372" s="3">
        <f t="shared" si="26"/>
        <v>-2.677986340667815E-2</v>
      </c>
      <c r="D372" s="3">
        <f>1-B372/MAX(B$2:B372)</f>
        <v>5.8922926362183325E-2</v>
      </c>
      <c r="E372" s="4">
        <f>E371*(计算结果!B$18-1)/(计算结果!B$18+1)+B372*2/(计算结果!B$18+1)</f>
        <v>1375.02611839467</v>
      </c>
      <c r="F372" s="4">
        <f>F371*(计算结果!B$18-1)/(计算结果!B$18+1)+E372*2/(计算结果!B$18+1)</f>
        <v>1378.9161875281079</v>
      </c>
      <c r="G372" s="4">
        <f>G371*(计算结果!B$18-1)/(计算结果!B$18+1)+F372*2/(计算结果!B$18+1)</f>
        <v>1367.7668001157863</v>
      </c>
      <c r="H372" s="3">
        <f t="shared" si="27"/>
        <v>0.1484295608146306</v>
      </c>
      <c r="I372" s="3">
        <f ca="1">IFERROR(AVERAGE(OFFSET(H372,0,0,-计算结果!B$19,1)),AVERAGE(OFFSET(H372,0,0,-ROW(),1)))</f>
        <v>0.17681910904537165</v>
      </c>
      <c r="J372" s="20" t="str">
        <f t="shared" ca="1" si="25"/>
        <v>卖</v>
      </c>
      <c r="K372" s="4">
        <f t="shared" ca="1" si="29"/>
        <v>1</v>
      </c>
      <c r="L372" s="3">
        <f ca="1">IF(J371="买",B372/B371-1,0)-IF(K372=1,计算结果!B$17,0)</f>
        <v>-2.677986340667815E-2</v>
      </c>
      <c r="M372" s="2">
        <f t="shared" ca="1" si="28"/>
        <v>1.2689796244245142</v>
      </c>
      <c r="N372" s="3">
        <f ca="1">1-M372/MAX(M$2:M372)</f>
        <v>5.8173618940247973E-2</v>
      </c>
    </row>
    <row r="373" spans="1:14" x14ac:dyDescent="0.15">
      <c r="A373" s="1">
        <v>38918</v>
      </c>
      <c r="B373" s="2">
        <v>1345.19</v>
      </c>
      <c r="C373" s="3">
        <f t="shared" si="26"/>
        <v>6.3966363418721528E-3</v>
      </c>
      <c r="D373" s="3">
        <f>1-B373/MAX(B$2:B373)</f>
        <v>5.290319855244896E-2</v>
      </c>
      <c r="E373" s="4">
        <f>E372*(计算结果!B$18-1)/(计算结果!B$18+1)+B373*2/(计算结果!B$18+1)</f>
        <v>1370.4359463339515</v>
      </c>
      <c r="F373" s="4">
        <f>F372*(计算结果!B$18-1)/(计算结果!B$18+1)+E373*2/(计算结果!B$18+1)</f>
        <v>1377.6115350366993</v>
      </c>
      <c r="G373" s="4">
        <f>G372*(计算结果!B$18-1)/(计算结果!B$18+1)+F373*2/(计算结果!B$18+1)</f>
        <v>1369.2813747190035</v>
      </c>
      <c r="H373" s="3">
        <f t="shared" si="27"/>
        <v>0.11073339425178007</v>
      </c>
      <c r="I373" s="3">
        <f ca="1">IFERROR(AVERAGE(OFFSET(H373,0,0,-计算结果!B$19,1)),AVERAGE(OFFSET(H373,0,0,-ROW(),1)))</f>
        <v>0.17903547401799702</v>
      </c>
      <c r="J373" s="20" t="str">
        <f t="shared" ca="1" si="25"/>
        <v>卖</v>
      </c>
      <c r="K373" s="4" t="str">
        <f t="shared" ca="1" si="29"/>
        <v/>
      </c>
      <c r="L373" s="3">
        <f ca="1">IF(J372="买",B373/B372-1,0)-IF(K373=1,计算结果!B$17,0)</f>
        <v>0</v>
      </c>
      <c r="M373" s="2">
        <f t="shared" ca="1" si="28"/>
        <v>1.2689796244245142</v>
      </c>
      <c r="N373" s="3">
        <f ca="1">1-M373/MAX(M$2:M373)</f>
        <v>5.8173618940247973E-2</v>
      </c>
    </row>
    <row r="374" spans="1:14" x14ac:dyDescent="0.15">
      <c r="A374" s="1">
        <v>38919</v>
      </c>
      <c r="B374" s="2">
        <v>1356.03</v>
      </c>
      <c r="C374" s="3">
        <f t="shared" si="26"/>
        <v>8.058341200871233E-3</v>
      </c>
      <c r="D374" s="3">
        <f>1-B374/MAX(B$2:B374)</f>
        <v>4.5271169376130849E-2</v>
      </c>
      <c r="E374" s="4">
        <f>E373*(计算结果!B$18-1)/(计算结果!B$18+1)+B374*2/(计算结果!B$18+1)</f>
        <v>1368.2196468979591</v>
      </c>
      <c r="F374" s="4">
        <f>F373*(计算结果!B$18-1)/(计算结果!B$18+1)+E374*2/(计算结果!B$18+1)</f>
        <v>1376.1666291692009</v>
      </c>
      <c r="G374" s="4">
        <f>G373*(计算结果!B$18-1)/(计算结果!B$18+1)+F374*2/(计算结果!B$18+1)</f>
        <v>1370.3406446344184</v>
      </c>
      <c r="H374" s="3">
        <f t="shared" si="27"/>
        <v>7.7359550416165823E-2</v>
      </c>
      <c r="I374" s="3">
        <f ca="1">IFERROR(AVERAGE(OFFSET(H374,0,0,-计算结果!B$19,1)),AVERAGE(OFFSET(H374,0,0,-ROW(),1)))</f>
        <v>0.17992294321513663</v>
      </c>
      <c r="J374" s="20" t="str">
        <f t="shared" ca="1" si="25"/>
        <v>卖</v>
      </c>
      <c r="K374" s="4" t="str">
        <f t="shared" ca="1" si="29"/>
        <v/>
      </c>
      <c r="L374" s="3">
        <f ca="1">IF(J373="买",B374/B373-1,0)-IF(K374=1,计算结果!B$17,0)</f>
        <v>0</v>
      </c>
      <c r="M374" s="2">
        <f t="shared" ca="1" si="28"/>
        <v>1.2689796244245142</v>
      </c>
      <c r="N374" s="3">
        <f ca="1">1-M374/MAX(M$2:M374)</f>
        <v>5.8173618940247973E-2</v>
      </c>
    </row>
    <row r="375" spans="1:14" x14ac:dyDescent="0.15">
      <c r="A375" s="1">
        <v>38922</v>
      </c>
      <c r="B375" s="2">
        <v>1358.12</v>
      </c>
      <c r="C375" s="3">
        <f t="shared" si="26"/>
        <v>1.5412638363456743E-3</v>
      </c>
      <c r="D375" s="3">
        <f>1-B375/MAX(B$2:B375)</f>
        <v>4.3799680355973591E-2</v>
      </c>
      <c r="E375" s="4">
        <f>E374*(计算结果!B$18-1)/(计算结果!B$18+1)+B375*2/(计算结果!B$18+1)</f>
        <v>1366.6658550675038</v>
      </c>
      <c r="F375" s="4">
        <f>F374*(计算结果!B$18-1)/(计算结果!B$18+1)+E375*2/(计算结果!B$18+1)</f>
        <v>1374.7049716150934</v>
      </c>
      <c r="G375" s="4">
        <f>G374*(计算结果!B$18-1)/(计算结果!B$18+1)+F375*2/(计算结果!B$18+1)</f>
        <v>1371.0120795545224</v>
      </c>
      <c r="H375" s="3">
        <f t="shared" si="27"/>
        <v>4.8997665123125221E-2</v>
      </c>
      <c r="I375" s="3">
        <f ca="1">IFERROR(AVERAGE(OFFSET(H375,0,0,-计算结果!B$19,1)),AVERAGE(OFFSET(H375,0,0,-ROW(),1)))</f>
        <v>0.17921738733755527</v>
      </c>
      <c r="J375" s="20" t="str">
        <f t="shared" ca="1" si="25"/>
        <v>卖</v>
      </c>
      <c r="K375" s="4" t="str">
        <f t="shared" ca="1" si="29"/>
        <v/>
      </c>
      <c r="L375" s="3">
        <f ca="1">IF(J374="买",B375/B374-1,0)-IF(K375=1,计算结果!B$17,0)</f>
        <v>0</v>
      </c>
      <c r="M375" s="2">
        <f t="shared" ca="1" si="28"/>
        <v>1.2689796244245142</v>
      </c>
      <c r="N375" s="3">
        <f ca="1">1-M375/MAX(M$2:M375)</f>
        <v>5.8173618940247973E-2</v>
      </c>
    </row>
    <row r="376" spans="1:14" x14ac:dyDescent="0.15">
      <c r="A376" s="1">
        <v>38923</v>
      </c>
      <c r="B376" s="2">
        <v>1374.17</v>
      </c>
      <c r="C376" s="3">
        <f t="shared" si="26"/>
        <v>1.1817806968456468E-2</v>
      </c>
      <c r="D376" s="3">
        <f>1-B376/MAX(B$2:B376)</f>
        <v>3.2499489555244065E-2</v>
      </c>
      <c r="E376" s="4">
        <f>E375*(计算结果!B$18-1)/(计算结果!B$18+1)+B376*2/(计算结果!B$18+1)</f>
        <v>1367.8203389032724</v>
      </c>
      <c r="F376" s="4">
        <f>F375*(计算结果!B$18-1)/(计算结果!B$18+1)+E376*2/(计算结果!B$18+1)</f>
        <v>1373.6457973517363</v>
      </c>
      <c r="G376" s="4">
        <f>G375*(计算结果!B$18-1)/(计算结果!B$18+1)+F376*2/(计算结果!B$18+1)</f>
        <v>1371.4172669079398</v>
      </c>
      <c r="H376" s="3">
        <f t="shared" si="27"/>
        <v>2.9553886465324791E-2</v>
      </c>
      <c r="I376" s="3">
        <f ca="1">IFERROR(AVERAGE(OFFSET(H376,0,0,-计算结果!B$19,1)),AVERAGE(OFFSET(H376,0,0,-ROW(),1)))</f>
        <v>0.17706977156553461</v>
      </c>
      <c r="J376" s="20" t="str">
        <f t="shared" ca="1" si="25"/>
        <v>卖</v>
      </c>
      <c r="K376" s="4" t="str">
        <f t="shared" ca="1" si="29"/>
        <v/>
      </c>
      <c r="L376" s="3">
        <f ca="1">IF(J375="买",B376/B375-1,0)-IF(K376=1,计算结果!B$17,0)</f>
        <v>0</v>
      </c>
      <c r="M376" s="2">
        <f t="shared" ca="1" si="28"/>
        <v>1.2689796244245142</v>
      </c>
      <c r="N376" s="3">
        <f ca="1">1-M376/MAX(M$2:M376)</f>
        <v>5.8173618940247973E-2</v>
      </c>
    </row>
    <row r="377" spans="1:14" x14ac:dyDescent="0.15">
      <c r="A377" s="1">
        <v>38924</v>
      </c>
      <c r="B377" s="2">
        <v>1371.3</v>
      </c>
      <c r="C377" s="3">
        <f t="shared" si="26"/>
        <v>-2.0885334420051027E-3</v>
      </c>
      <c r="D377" s="3">
        <f>1-B377/MAX(B$2:B377)</f>
        <v>3.4520146726464973E-2</v>
      </c>
      <c r="E377" s="4">
        <f>E376*(计算结果!B$18-1)/(计算结果!B$18+1)+B377*2/(计算结果!B$18+1)</f>
        <v>1368.355671379692</v>
      </c>
      <c r="F377" s="4">
        <f>F376*(计算结果!B$18-1)/(计算结果!B$18+1)+E377*2/(计算结果!B$18+1)</f>
        <v>1372.8319318175759</v>
      </c>
      <c r="G377" s="4">
        <f>G376*(计算结果!B$18-1)/(计算结果!B$18+1)+F377*2/(计算结果!B$18+1)</f>
        <v>1371.6349076632685</v>
      </c>
      <c r="H377" s="3">
        <f t="shared" si="27"/>
        <v>1.5869769221974681E-2</v>
      </c>
      <c r="I377" s="3">
        <f ca="1">IFERROR(AVERAGE(OFFSET(H377,0,0,-计算结果!B$19,1)),AVERAGE(OFFSET(H377,0,0,-ROW(),1)))</f>
        <v>0.1736474366240193</v>
      </c>
      <c r="J377" s="20" t="str">
        <f t="shared" ca="1" si="25"/>
        <v>卖</v>
      </c>
      <c r="K377" s="4" t="str">
        <f t="shared" ca="1" si="29"/>
        <v/>
      </c>
      <c r="L377" s="3">
        <f ca="1">IF(J376="买",B377/B376-1,0)-IF(K377=1,计算结果!B$17,0)</f>
        <v>0</v>
      </c>
      <c r="M377" s="2">
        <f t="shared" ca="1" si="28"/>
        <v>1.2689796244245142</v>
      </c>
      <c r="N377" s="3">
        <f ca="1">1-M377/MAX(M$2:M377)</f>
        <v>5.8173618940247973E-2</v>
      </c>
    </row>
    <row r="378" spans="1:14" x14ac:dyDescent="0.15">
      <c r="A378" s="1">
        <v>38925</v>
      </c>
      <c r="B378" s="2">
        <v>1355.55</v>
      </c>
      <c r="C378" s="3">
        <f t="shared" si="26"/>
        <v>-1.1485451761102605E-2</v>
      </c>
      <c r="D378" s="3">
        <f>1-B378/MAX(B$2:B378)</f>
        <v>4.5609119007554599E-2</v>
      </c>
      <c r="E378" s="4">
        <f>E377*(计算结果!B$18-1)/(计算结果!B$18+1)+B378*2/(计算结果!B$18+1)</f>
        <v>1366.3855680905087</v>
      </c>
      <c r="F378" s="4">
        <f>F377*(计算结果!B$18-1)/(计算结果!B$18+1)+E378*2/(计算结果!B$18+1)</f>
        <v>1371.8401835518732</v>
      </c>
      <c r="G378" s="4">
        <f>G377*(计算结果!B$18-1)/(计算结果!B$18+1)+F378*2/(计算结果!B$18+1)</f>
        <v>1371.6664885692076</v>
      </c>
      <c r="H378" s="3">
        <f t="shared" si="27"/>
        <v>2.3024279830345033E-3</v>
      </c>
      <c r="I378" s="3">
        <f ca="1">IFERROR(AVERAGE(OFFSET(H378,0,0,-计算结果!B$19,1)),AVERAGE(OFFSET(H378,0,0,-ROW(),1)))</f>
        <v>0.16849421730010158</v>
      </c>
      <c r="J378" s="20" t="str">
        <f t="shared" ca="1" si="25"/>
        <v>卖</v>
      </c>
      <c r="K378" s="4" t="str">
        <f t="shared" ca="1" si="29"/>
        <v/>
      </c>
      <c r="L378" s="3">
        <f ca="1">IF(J377="买",B378/B377-1,0)-IF(K378=1,计算结果!B$17,0)</f>
        <v>0</v>
      </c>
      <c r="M378" s="2">
        <f t="shared" ca="1" si="28"/>
        <v>1.2689796244245142</v>
      </c>
      <c r="N378" s="3">
        <f ca="1">1-M378/MAX(M$2:M378)</f>
        <v>5.8173618940247973E-2</v>
      </c>
    </row>
    <row r="379" spans="1:14" x14ac:dyDescent="0.15">
      <c r="A379" s="1">
        <v>38926</v>
      </c>
      <c r="B379" s="2">
        <v>1341.39</v>
      </c>
      <c r="C379" s="3">
        <f t="shared" si="26"/>
        <v>-1.0445944450591882E-2</v>
      </c>
      <c r="D379" s="3">
        <f>1-B379/MAX(B$2:B379)</f>
        <v>5.5578633134553135E-2</v>
      </c>
      <c r="E379" s="4">
        <f>E378*(计算结果!B$18-1)/(计算结果!B$18+1)+B379*2/(计算结果!B$18+1)</f>
        <v>1362.5400960765844</v>
      </c>
      <c r="F379" s="4">
        <f>F378*(计算结果!B$18-1)/(计算结果!B$18+1)+E379*2/(计算结果!B$18+1)</f>
        <v>1370.4094008633672</v>
      </c>
      <c r="G379" s="4">
        <f>G378*(计算结果!B$18-1)/(计算结果!B$18+1)+F379*2/(计算结果!B$18+1)</f>
        <v>1371.4730904606167</v>
      </c>
      <c r="H379" s="3">
        <f t="shared" si="27"/>
        <v>-1.4099499419320346E-2</v>
      </c>
      <c r="I379" s="3">
        <f ca="1">IFERROR(AVERAGE(OFFSET(H379,0,0,-计算结果!B$19,1)),AVERAGE(OFFSET(H379,0,0,-ROW(),1)))</f>
        <v>0.16129334090788955</v>
      </c>
      <c r="J379" s="20" t="str">
        <f t="shared" ca="1" si="25"/>
        <v>卖</v>
      </c>
      <c r="K379" s="4" t="str">
        <f t="shared" ca="1" si="29"/>
        <v/>
      </c>
      <c r="L379" s="3">
        <f ca="1">IF(J378="买",B379/B378-1,0)-IF(K379=1,计算结果!B$17,0)</f>
        <v>0</v>
      </c>
      <c r="M379" s="2">
        <f t="shared" ca="1" si="28"/>
        <v>1.2689796244245142</v>
      </c>
      <c r="N379" s="3">
        <f ca="1">1-M379/MAX(M$2:M379)</f>
        <v>5.8173618940247973E-2</v>
      </c>
    </row>
    <row r="380" spans="1:14" x14ac:dyDescent="0.15">
      <c r="A380" s="1">
        <v>38929</v>
      </c>
      <c r="B380" s="2">
        <v>1294.33</v>
      </c>
      <c r="C380" s="3">
        <f t="shared" si="26"/>
        <v>-3.5083010906597045E-2</v>
      </c>
      <c r="D380" s="3">
        <f>1-B380/MAX(B$2:B380)</f>
        <v>8.8711778248716899E-2</v>
      </c>
      <c r="E380" s="4">
        <f>E379*(计算结果!B$18-1)/(计算结果!B$18+1)+B380*2/(计算结果!B$18+1)</f>
        <v>1352.0462351417252</v>
      </c>
      <c r="F380" s="4">
        <f>F379*(计算结果!B$18-1)/(计算结果!B$18+1)+E380*2/(计算结果!B$18+1)</f>
        <v>1367.5842984446531</v>
      </c>
      <c r="G380" s="4">
        <f>G379*(计算结果!B$18-1)/(计算结果!B$18+1)+F380*2/(计算结果!B$18+1)</f>
        <v>1370.874814765853</v>
      </c>
      <c r="H380" s="3">
        <f t="shared" si="27"/>
        <v>-4.3622853333768911E-2</v>
      </c>
      <c r="I380" s="3">
        <f ca="1">IFERROR(AVERAGE(OFFSET(H380,0,0,-计算结果!B$19,1)),AVERAGE(OFFSET(H380,0,0,-ROW(),1)))</f>
        <v>0.15102599863033522</v>
      </c>
      <c r="J380" s="20" t="str">
        <f t="shared" ca="1" si="25"/>
        <v>卖</v>
      </c>
      <c r="K380" s="4" t="str">
        <f t="shared" ca="1" si="29"/>
        <v/>
      </c>
      <c r="L380" s="3">
        <f ca="1">IF(J379="买",B380/B379-1,0)-IF(K380=1,计算结果!B$17,0)</f>
        <v>0</v>
      </c>
      <c r="M380" s="2">
        <f t="shared" ca="1" si="28"/>
        <v>1.2689796244245142</v>
      </c>
      <c r="N380" s="3">
        <f ca="1">1-M380/MAX(M$2:M380)</f>
        <v>5.8173618940247973E-2</v>
      </c>
    </row>
    <row r="381" spans="1:14" x14ac:dyDescent="0.15">
      <c r="A381" s="1">
        <v>38930</v>
      </c>
      <c r="B381" s="2">
        <v>1282.06</v>
      </c>
      <c r="C381" s="3">
        <f t="shared" si="26"/>
        <v>-9.4798080860367673E-3</v>
      </c>
      <c r="D381" s="3">
        <f>1-B381/MAX(B$2:B381)</f>
        <v>9.7350615701984777E-2</v>
      </c>
      <c r="E381" s="4">
        <f>E380*(计算结果!B$18-1)/(计算结果!B$18+1)+B381*2/(计算结果!B$18+1)</f>
        <v>1341.2791220429983</v>
      </c>
      <c r="F381" s="4">
        <f>F380*(计算结果!B$18-1)/(计算结果!B$18+1)+E381*2/(计算结果!B$18+1)</f>
        <v>1363.537348229014</v>
      </c>
      <c r="G381" s="4">
        <f>G380*(计算结果!B$18-1)/(计算结果!B$18+1)+F381*2/(计算结果!B$18+1)</f>
        <v>1369.7459737601853</v>
      </c>
      <c r="H381" s="3">
        <f t="shared" si="27"/>
        <v>-8.2344572495521171E-2</v>
      </c>
      <c r="I381" s="3">
        <f ca="1">IFERROR(AVERAGE(OFFSET(H381,0,0,-计算结果!B$19,1)),AVERAGE(OFFSET(H381,0,0,-ROW(),1)))</f>
        <v>0.13727604799814691</v>
      </c>
      <c r="J381" s="20" t="str">
        <f t="shared" ca="1" si="25"/>
        <v>卖</v>
      </c>
      <c r="K381" s="4" t="str">
        <f t="shared" ca="1" si="29"/>
        <v/>
      </c>
      <c r="L381" s="3">
        <f ca="1">IF(J380="买",B381/B380-1,0)-IF(K381=1,计算结果!B$17,0)</f>
        <v>0</v>
      </c>
      <c r="M381" s="2">
        <f t="shared" ca="1" si="28"/>
        <v>1.2689796244245142</v>
      </c>
      <c r="N381" s="3">
        <f ca="1">1-M381/MAX(M$2:M381)</f>
        <v>5.8173618940247973E-2</v>
      </c>
    </row>
    <row r="382" spans="1:14" x14ac:dyDescent="0.15">
      <c r="A382" s="1">
        <v>38931</v>
      </c>
      <c r="B382" s="2">
        <v>1275.0899999999999</v>
      </c>
      <c r="C382" s="3">
        <f t="shared" si="26"/>
        <v>-5.4365630313714108E-3</v>
      </c>
      <c r="D382" s="3">
        <f>1-B382/MAX(B$2:B382)</f>
        <v>0.10225792597494954</v>
      </c>
      <c r="E382" s="4">
        <f>E381*(计算结果!B$18-1)/(计算结果!B$18+1)+B382*2/(计算结果!B$18+1)</f>
        <v>1331.0961801902292</v>
      </c>
      <c r="F382" s="4">
        <f>F381*(计算结果!B$18-1)/(计算结果!B$18+1)+E382*2/(计算结果!B$18+1)</f>
        <v>1358.5463992999703</v>
      </c>
      <c r="G382" s="4">
        <f>G381*(计算结果!B$18-1)/(计算结果!B$18+1)+F382*2/(计算结果!B$18+1)</f>
        <v>1368.0229623047676</v>
      </c>
      <c r="H382" s="3">
        <f t="shared" si="27"/>
        <v>-0.12579058368667673</v>
      </c>
      <c r="I382" s="3">
        <f ca="1">IFERROR(AVERAGE(OFFSET(H382,0,0,-计算结果!B$19,1)),AVERAGE(OFFSET(H382,0,0,-ROW(),1)))</f>
        <v>0.1202179558664328</v>
      </c>
      <c r="J382" s="20" t="str">
        <f t="shared" ca="1" si="25"/>
        <v>卖</v>
      </c>
      <c r="K382" s="4" t="str">
        <f t="shared" ca="1" si="29"/>
        <v/>
      </c>
      <c r="L382" s="3">
        <f ca="1">IF(J381="买",B382/B381-1,0)-IF(K382=1,计算结果!B$17,0)</f>
        <v>0</v>
      </c>
      <c r="M382" s="2">
        <f t="shared" ca="1" si="28"/>
        <v>1.2689796244245142</v>
      </c>
      <c r="N382" s="3">
        <f ca="1">1-M382/MAX(M$2:M382)</f>
        <v>5.8173618940247973E-2</v>
      </c>
    </row>
    <row r="383" spans="1:14" x14ac:dyDescent="0.15">
      <c r="A383" s="1">
        <v>38932</v>
      </c>
      <c r="B383" s="2">
        <v>1271.74</v>
      </c>
      <c r="C383" s="3">
        <f t="shared" si="26"/>
        <v>-2.6272655263549494E-3</v>
      </c>
      <c r="D383" s="3">
        <f>1-B383/MAX(B$2:B383)</f>
        <v>0.10461653277759386</v>
      </c>
      <c r="E383" s="4">
        <f>E382*(计算结果!B$18-1)/(计算结果!B$18+1)+B383*2/(计算结果!B$18+1)</f>
        <v>1321.9644601609632</v>
      </c>
      <c r="F383" s="4">
        <f>F382*(计算结果!B$18-1)/(计算结果!B$18+1)+E383*2/(计算结果!B$18+1)</f>
        <v>1352.9184086631999</v>
      </c>
      <c r="G383" s="4">
        <f>G382*(计算结果!B$18-1)/(计算结果!B$18+1)+F383*2/(计算结果!B$18+1)</f>
        <v>1365.6991848214495</v>
      </c>
      <c r="H383" s="3">
        <f t="shared" si="27"/>
        <v>-0.16986392387764349</v>
      </c>
      <c r="I383" s="3">
        <f ca="1">IFERROR(AVERAGE(OFFSET(H383,0,0,-计算结果!B$19,1)),AVERAGE(OFFSET(H383,0,0,-ROW(),1)))</f>
        <v>9.9833198303484222E-2</v>
      </c>
      <c r="J383" s="20" t="str">
        <f t="shared" ca="1" si="25"/>
        <v>卖</v>
      </c>
      <c r="K383" s="4" t="str">
        <f t="shared" ca="1" si="29"/>
        <v/>
      </c>
      <c r="L383" s="3">
        <f ca="1">IF(J382="买",B383/B382-1,0)-IF(K383=1,计算结果!B$17,0)</f>
        <v>0</v>
      </c>
      <c r="M383" s="2">
        <f t="shared" ca="1" si="28"/>
        <v>1.2689796244245142</v>
      </c>
      <c r="N383" s="3">
        <f ca="1">1-M383/MAX(M$2:M383)</f>
        <v>5.8173618940247973E-2</v>
      </c>
    </row>
    <row r="384" spans="1:14" x14ac:dyDescent="0.15">
      <c r="A384" s="1">
        <v>38933</v>
      </c>
      <c r="B384" s="2">
        <v>1241.9100000000001</v>
      </c>
      <c r="C384" s="3">
        <f t="shared" si="26"/>
        <v>-2.3456052337741951E-2</v>
      </c>
      <c r="D384" s="3">
        <f>1-B384/MAX(B$2:B384)</f>
        <v>0.12561869424711147</v>
      </c>
      <c r="E384" s="4">
        <f>E383*(计算结果!B$18-1)/(计算结果!B$18+1)+B384*2/(计算结果!B$18+1)</f>
        <v>1309.648389366969</v>
      </c>
      <c r="F384" s="4">
        <f>F383*(计算结果!B$18-1)/(计算结果!B$18+1)+E384*2/(计算结果!B$18+1)</f>
        <v>1346.2614826176259</v>
      </c>
      <c r="G384" s="4">
        <f>G383*(计算结果!B$18-1)/(计算结果!B$18+1)+F384*2/(计算结果!B$18+1)</f>
        <v>1362.7087690977842</v>
      </c>
      <c r="H384" s="3">
        <f t="shared" si="27"/>
        <v>-0.21896591554723152</v>
      </c>
      <c r="I384" s="3">
        <f ca="1">IFERROR(AVERAGE(OFFSET(H384,0,0,-计算结果!B$19,1)),AVERAGE(OFFSET(H384,0,0,-ROW(),1)))</f>
        <v>7.610986375137857E-2</v>
      </c>
      <c r="J384" s="20" t="str">
        <f t="shared" ca="1" si="25"/>
        <v>卖</v>
      </c>
      <c r="K384" s="4" t="str">
        <f t="shared" ca="1" si="29"/>
        <v/>
      </c>
      <c r="L384" s="3">
        <f ca="1">IF(J383="买",B384/B383-1,0)-IF(K384=1,计算结果!B$17,0)</f>
        <v>0</v>
      </c>
      <c r="M384" s="2">
        <f t="shared" ca="1" si="28"/>
        <v>1.2689796244245142</v>
      </c>
      <c r="N384" s="3">
        <f ca="1">1-M384/MAX(M$2:M384)</f>
        <v>5.8173618940247973E-2</v>
      </c>
    </row>
    <row r="385" spans="1:14" x14ac:dyDescent="0.15">
      <c r="A385" s="1">
        <v>38936</v>
      </c>
      <c r="B385" s="2">
        <v>1224.0999999999999</v>
      </c>
      <c r="C385" s="3">
        <f t="shared" si="26"/>
        <v>-1.4340813746567926E-2</v>
      </c>
      <c r="D385" s="3">
        <f>1-B385/MAX(B$2:B385)</f>
        <v>0.13815803369639457</v>
      </c>
      <c r="E385" s="4">
        <f>E384*(计算结果!B$18-1)/(计算结果!B$18+1)+B385*2/(计算结果!B$18+1)</f>
        <v>1296.4870986951278</v>
      </c>
      <c r="F385" s="4">
        <f>F384*(计算结果!B$18-1)/(计算结果!B$18+1)+E385*2/(计算结果!B$18+1)</f>
        <v>1338.6038850910877</v>
      </c>
      <c r="G385" s="4">
        <f>G384*(计算结果!B$18-1)/(计算结果!B$18+1)+F385*2/(计算结果!B$18+1)</f>
        <v>1359.0003254044464</v>
      </c>
      <c r="H385" s="3">
        <f t="shared" si="27"/>
        <v>-0.27213765534018552</v>
      </c>
      <c r="I385" s="3">
        <f ca="1">IFERROR(AVERAGE(OFFSET(H385,0,0,-计算结果!B$19,1)),AVERAGE(OFFSET(H385,0,0,-ROW(),1)))</f>
        <v>4.9072582980494071E-2</v>
      </c>
      <c r="J385" s="20" t="str">
        <f t="shared" ca="1" si="25"/>
        <v>卖</v>
      </c>
      <c r="K385" s="4" t="str">
        <f t="shared" ca="1" si="29"/>
        <v/>
      </c>
      <c r="L385" s="3">
        <f ca="1">IF(J384="买",B385/B384-1,0)-IF(K385=1,计算结果!B$17,0)</f>
        <v>0</v>
      </c>
      <c r="M385" s="2">
        <f t="shared" ca="1" si="28"/>
        <v>1.2689796244245142</v>
      </c>
      <c r="N385" s="3">
        <f ca="1">1-M385/MAX(M$2:M385)</f>
        <v>5.8173618940247973E-2</v>
      </c>
    </row>
    <row r="386" spans="1:14" x14ac:dyDescent="0.15">
      <c r="A386" s="1">
        <v>38937</v>
      </c>
      <c r="B386" s="2">
        <v>1252.3900000000001</v>
      </c>
      <c r="C386" s="3">
        <f t="shared" si="26"/>
        <v>2.3110856956131132E-2</v>
      </c>
      <c r="D386" s="3">
        <f>1-B386/MAX(B$2:B386)</f>
        <v>0.11824012729436106</v>
      </c>
      <c r="E386" s="4">
        <f>E385*(计算结果!B$18-1)/(计算结果!B$18+1)+B386*2/(计算结果!B$18+1)</f>
        <v>1289.7029296651081</v>
      </c>
      <c r="F386" s="4">
        <f>F385*(计算结果!B$18-1)/(计算结果!B$18+1)+E386*2/(计算结果!B$18+1)</f>
        <v>1331.0806611793985</v>
      </c>
      <c r="G386" s="4">
        <f>G385*(计算结果!B$18-1)/(计算结果!B$18+1)+F386*2/(计算结果!B$18+1)</f>
        <v>1354.7049924467467</v>
      </c>
      <c r="H386" s="3">
        <f t="shared" si="27"/>
        <v>-0.31606563128830312</v>
      </c>
      <c r="I386" s="3">
        <f ca="1">IFERROR(AVERAGE(OFFSET(H386,0,0,-计算结果!B$19,1)),AVERAGE(OFFSET(H386,0,0,-ROW(),1)))</f>
        <v>1.932784200864255E-2</v>
      </c>
      <c r="J386" s="20" t="str">
        <f t="shared" ca="1" si="25"/>
        <v>卖</v>
      </c>
      <c r="K386" s="4" t="str">
        <f t="shared" ca="1" si="29"/>
        <v/>
      </c>
      <c r="L386" s="3">
        <f ca="1">IF(J385="买",B386/B385-1,0)-IF(K386=1,计算结果!B$17,0)</f>
        <v>0</v>
      </c>
      <c r="M386" s="2">
        <f t="shared" ca="1" si="28"/>
        <v>1.2689796244245142</v>
      </c>
      <c r="N386" s="3">
        <f ca="1">1-M386/MAX(M$2:M386)</f>
        <v>5.8173618940247973E-2</v>
      </c>
    </row>
    <row r="387" spans="1:14" x14ac:dyDescent="0.15">
      <c r="A387" s="1">
        <v>38938</v>
      </c>
      <c r="B387" s="2">
        <v>1251.3</v>
      </c>
      <c r="C387" s="3">
        <f t="shared" si="26"/>
        <v>-8.7033591772545105E-4</v>
      </c>
      <c r="D387" s="3">
        <f>1-B387/MAX(B$2:B387)</f>
        <v>0.11900755458238577</v>
      </c>
      <c r="E387" s="4">
        <f>E386*(计算结果!B$18-1)/(计算结果!B$18+1)+B387*2/(计算结果!B$18+1)</f>
        <v>1283.7947866397067</v>
      </c>
      <c r="F387" s="4">
        <f>F386*(计算结果!B$18-1)/(计算结果!B$18+1)+E387*2/(计算结果!B$18+1)</f>
        <v>1323.8059112502151</v>
      </c>
      <c r="G387" s="4">
        <f>G386*(计算结果!B$18-1)/(计算结果!B$18+1)+F387*2/(计算结果!B$18+1)</f>
        <v>1349.9512876472804</v>
      </c>
      <c r="H387" s="3">
        <f t="shared" si="27"/>
        <v>-0.35090332035172922</v>
      </c>
      <c r="I387" s="3">
        <f ca="1">IFERROR(AVERAGE(OFFSET(H387,0,0,-计算结果!B$19,1)),AVERAGE(OFFSET(H387,0,0,-ROW(),1)))</f>
        <v>-1.2504654390048631E-2</v>
      </c>
      <c r="J387" s="20" t="str">
        <f t="shared" ref="J387:J450" ca="1" si="30">IF(H387&gt;I387,"买","卖")</f>
        <v>卖</v>
      </c>
      <c r="K387" s="4" t="str">
        <f t="shared" ca="1" si="29"/>
        <v/>
      </c>
      <c r="L387" s="3">
        <f ca="1">IF(J386="买",B387/B386-1,0)-IF(K387=1,计算结果!B$17,0)</f>
        <v>0</v>
      </c>
      <c r="M387" s="2">
        <f t="shared" ca="1" si="28"/>
        <v>1.2689796244245142</v>
      </c>
      <c r="N387" s="3">
        <f ca="1">1-M387/MAX(M$2:M387)</f>
        <v>5.8173618940247973E-2</v>
      </c>
    </row>
    <row r="388" spans="1:14" x14ac:dyDescent="0.15">
      <c r="A388" s="1">
        <v>38939</v>
      </c>
      <c r="B388" s="2">
        <v>1271.47</v>
      </c>
      <c r="C388" s="3">
        <f t="shared" ref="C388:C451" si="31">B388/B387-1</f>
        <v>1.6119235994565662E-2</v>
      </c>
      <c r="D388" s="3">
        <f>1-B388/MAX(B$2:B388)</f>
        <v>0.10480662944526975</v>
      </c>
      <c r="E388" s="4">
        <f>E387*(计算结果!B$18-1)/(计算结果!B$18+1)+B388*2/(计算结果!B$18+1)</f>
        <v>1281.8986656182133</v>
      </c>
      <c r="F388" s="4">
        <f>F387*(计算结果!B$18-1)/(计算结果!B$18+1)+E388*2/(计算结果!B$18+1)</f>
        <v>1317.3586426914455</v>
      </c>
      <c r="G388" s="4">
        <f>G387*(计算结果!B$18-1)/(计算结果!B$18+1)+F388*2/(计算结果!B$18+1)</f>
        <v>1344.9370345771522</v>
      </c>
      <c r="H388" s="3">
        <f t="shared" ref="H388:H451" si="32">(G388-G387)/G387*100</f>
        <v>-0.37143955607962453</v>
      </c>
      <c r="I388" s="3">
        <f ca="1">IFERROR(AVERAGE(OFFSET(H388,0,0,-计算结果!B$19,1)),AVERAGE(OFFSET(H388,0,0,-ROW(),1)))</f>
        <v>-4.4549755125343815E-2</v>
      </c>
      <c r="J388" s="20" t="str">
        <f t="shared" ca="1" si="30"/>
        <v>卖</v>
      </c>
      <c r="K388" s="4" t="str">
        <f t="shared" ca="1" si="29"/>
        <v/>
      </c>
      <c r="L388" s="3">
        <f ca="1">IF(J387="买",B388/B387-1,0)-IF(K388=1,计算结果!B$17,0)</f>
        <v>0</v>
      </c>
      <c r="M388" s="2">
        <f t="shared" ref="M388:M451" ca="1" si="33">IFERROR(M387*(1+L388),M387)</f>
        <v>1.2689796244245142</v>
      </c>
      <c r="N388" s="3">
        <f ca="1">1-M388/MAX(M$2:M388)</f>
        <v>5.8173618940247973E-2</v>
      </c>
    </row>
    <row r="389" spans="1:14" x14ac:dyDescent="0.15">
      <c r="A389" s="1">
        <v>38940</v>
      </c>
      <c r="B389" s="2">
        <v>1275.6500000000001</v>
      </c>
      <c r="C389" s="3">
        <f t="shared" si="31"/>
        <v>3.2875333275657059E-3</v>
      </c>
      <c r="D389" s="3">
        <f>1-B389/MAX(B$2:B389)</f>
        <v>0.10186365140495512</v>
      </c>
      <c r="E389" s="4">
        <f>E388*(计算结果!B$18-1)/(计算结果!B$18+1)+B389*2/(计算结果!B$18+1)</f>
        <v>1280.9373324461803</v>
      </c>
      <c r="F389" s="4">
        <f>F388*(计算结果!B$18-1)/(计算结果!B$18+1)+E389*2/(计算结果!B$18+1)</f>
        <v>1311.7553641921738</v>
      </c>
      <c r="G389" s="4">
        <f>G388*(计算结果!B$18-1)/(计算结果!B$18+1)+F389*2/(计算结果!B$18+1)</f>
        <v>1339.8321622102324</v>
      </c>
      <c r="H389" s="3">
        <f t="shared" si="32"/>
        <v>-0.37956218288871829</v>
      </c>
      <c r="I389" s="3">
        <f ca="1">IFERROR(AVERAGE(OFFSET(H389,0,0,-计算结果!B$19,1)),AVERAGE(OFFSET(H389,0,0,-ROW(),1)))</f>
        <v>-7.5642628650320232E-2</v>
      </c>
      <c r="J389" s="20" t="str">
        <f t="shared" ca="1" si="30"/>
        <v>卖</v>
      </c>
      <c r="K389" s="4" t="str">
        <f t="shared" ref="K389:K452" ca="1" si="34">IF(J388&lt;&gt;J389,1,"")</f>
        <v/>
      </c>
      <c r="L389" s="3">
        <f ca="1">IF(J388="买",B389/B388-1,0)-IF(K389=1,计算结果!B$17,0)</f>
        <v>0</v>
      </c>
      <c r="M389" s="2">
        <f t="shared" ca="1" si="33"/>
        <v>1.2689796244245142</v>
      </c>
      <c r="N389" s="3">
        <f ca="1">1-M389/MAX(M$2:M389)</f>
        <v>5.8173618940247973E-2</v>
      </c>
    </row>
    <row r="390" spans="1:14" x14ac:dyDescent="0.15">
      <c r="A390" s="1">
        <v>38943</v>
      </c>
      <c r="B390" s="2">
        <v>1245.72</v>
      </c>
      <c r="C390" s="3">
        <f t="shared" si="31"/>
        <v>-2.3462548504683989E-2</v>
      </c>
      <c r="D390" s="3">
        <f>1-B390/MAX(B$2:B390)</f>
        <v>0.12293621904768604</v>
      </c>
      <c r="E390" s="4">
        <f>E389*(计算结果!B$18-1)/(计算结果!B$18+1)+B390*2/(计算结果!B$18+1)</f>
        <v>1275.519281300614</v>
      </c>
      <c r="F390" s="4">
        <f>F389*(计算结果!B$18-1)/(计算结果!B$18+1)+E390*2/(计算结果!B$18+1)</f>
        <v>1306.180582208857</v>
      </c>
      <c r="G390" s="4">
        <f>G389*(计算结果!B$18-1)/(计算结果!B$18+1)+F390*2/(计算结果!B$18+1)</f>
        <v>1334.6549960561745</v>
      </c>
      <c r="H390" s="3">
        <f t="shared" si="32"/>
        <v>-0.38640408105426116</v>
      </c>
      <c r="I390" s="3">
        <f ca="1">IFERROR(AVERAGE(OFFSET(H390,0,0,-计算结果!B$19,1)),AVERAGE(OFFSET(H390,0,0,-ROW(),1)))</f>
        <v>-0.10563892780273247</v>
      </c>
      <c r="J390" s="20" t="str">
        <f t="shared" ca="1" si="30"/>
        <v>卖</v>
      </c>
      <c r="K390" s="4" t="str">
        <f t="shared" ca="1" si="34"/>
        <v/>
      </c>
      <c r="L390" s="3">
        <f ca="1">IF(J389="买",B390/B389-1,0)-IF(K390=1,计算结果!B$17,0)</f>
        <v>0</v>
      </c>
      <c r="M390" s="2">
        <f t="shared" ca="1" si="33"/>
        <v>1.2689796244245142</v>
      </c>
      <c r="N390" s="3">
        <f ca="1">1-M390/MAX(M$2:M390)</f>
        <v>5.8173618940247973E-2</v>
      </c>
    </row>
    <row r="391" spans="1:14" x14ac:dyDescent="0.15">
      <c r="A391" s="1">
        <v>38944</v>
      </c>
      <c r="B391" s="2">
        <v>1265.8599999999999</v>
      </c>
      <c r="C391" s="3">
        <f t="shared" si="31"/>
        <v>1.616735703047234E-2</v>
      </c>
      <c r="D391" s="3">
        <f>1-B391/MAX(B$2:B391)</f>
        <v>0.10875641576253403</v>
      </c>
      <c r="E391" s="4">
        <f>E390*(计算结果!B$18-1)/(计算结果!B$18+1)+B391*2/(计算结果!B$18+1)</f>
        <v>1274.0332380235964</v>
      </c>
      <c r="F391" s="4">
        <f>F390*(计算结果!B$18-1)/(计算结果!B$18+1)+E391*2/(计算结果!B$18+1)</f>
        <v>1301.2348369495862</v>
      </c>
      <c r="G391" s="4">
        <f>G390*(计算结果!B$18-1)/(计算结果!B$18+1)+F391*2/(计算结果!B$18+1)</f>
        <v>1329.5134331166994</v>
      </c>
      <c r="H391" s="3">
        <f t="shared" si="32"/>
        <v>-0.38523535705242851</v>
      </c>
      <c r="I391" s="3">
        <f ca="1">IFERROR(AVERAGE(OFFSET(H391,0,0,-计算结果!B$19,1)),AVERAGE(OFFSET(H391,0,0,-ROW(),1)))</f>
        <v>-0.13415944390696882</v>
      </c>
      <c r="J391" s="20" t="str">
        <f t="shared" ca="1" si="30"/>
        <v>卖</v>
      </c>
      <c r="K391" s="4" t="str">
        <f t="shared" ca="1" si="34"/>
        <v/>
      </c>
      <c r="L391" s="3">
        <f ca="1">IF(J390="买",B391/B390-1,0)-IF(K391=1,计算结果!B$17,0)</f>
        <v>0</v>
      </c>
      <c r="M391" s="2">
        <f t="shared" ca="1" si="33"/>
        <v>1.2689796244245142</v>
      </c>
      <c r="N391" s="3">
        <f ca="1">1-M391/MAX(M$2:M391)</f>
        <v>5.8173618940247973E-2</v>
      </c>
    </row>
    <row r="392" spans="1:14" x14ac:dyDescent="0.15">
      <c r="A392" s="1">
        <v>38945</v>
      </c>
      <c r="B392" s="2">
        <v>1283.57</v>
      </c>
      <c r="C392" s="3">
        <f t="shared" si="31"/>
        <v>1.3990488679632929E-2</v>
      </c>
      <c r="D392" s="3">
        <f>1-B392/MAX(B$2:B392)</f>
        <v>9.628748248646446E-2</v>
      </c>
      <c r="E392" s="4">
        <f>E391*(计算结果!B$18-1)/(计算结果!B$18+1)+B392*2/(计算结果!B$18+1)</f>
        <v>1275.5004321738122</v>
      </c>
      <c r="F392" s="4">
        <f>F391*(计算结果!B$18-1)/(计算结果!B$18+1)+E392*2/(计算结果!B$18+1)</f>
        <v>1297.2756977533131</v>
      </c>
      <c r="G392" s="4">
        <f>G391*(计算结果!B$18-1)/(计算结果!B$18+1)+F392*2/(计算结果!B$18+1)</f>
        <v>1324.5537815223322</v>
      </c>
      <c r="H392" s="3">
        <f t="shared" si="32"/>
        <v>-0.37304260873397649</v>
      </c>
      <c r="I392" s="3">
        <f ca="1">IFERROR(AVERAGE(OFFSET(H392,0,0,-计算结果!B$19,1)),AVERAGE(OFFSET(H392,0,0,-ROW(),1)))</f>
        <v>-0.16023305238439922</v>
      </c>
      <c r="J392" s="20" t="str">
        <f t="shared" ca="1" si="30"/>
        <v>卖</v>
      </c>
      <c r="K392" s="4" t="str">
        <f t="shared" ca="1" si="34"/>
        <v/>
      </c>
      <c r="L392" s="3">
        <f ca="1">IF(J391="买",B392/B391-1,0)-IF(K392=1,计算结果!B$17,0)</f>
        <v>0</v>
      </c>
      <c r="M392" s="2">
        <f t="shared" ca="1" si="33"/>
        <v>1.2689796244245142</v>
      </c>
      <c r="N392" s="3">
        <f ca="1">1-M392/MAX(M$2:M392)</f>
        <v>5.8173618940247973E-2</v>
      </c>
    </row>
    <row r="393" spans="1:14" x14ac:dyDescent="0.15">
      <c r="A393" s="1">
        <v>38946</v>
      </c>
      <c r="B393" s="2">
        <v>1271.6300000000001</v>
      </c>
      <c r="C393" s="3">
        <f t="shared" si="31"/>
        <v>-9.3021806368175364E-3</v>
      </c>
      <c r="D393" s="3">
        <f>1-B393/MAX(B$2:B393)</f>
        <v>0.10469397956812843</v>
      </c>
      <c r="E393" s="4">
        <f>E392*(计算结果!B$18-1)/(计算结果!B$18+1)+B393*2/(计算结果!B$18+1)</f>
        <v>1274.904981070149</v>
      </c>
      <c r="F393" s="4">
        <f>F392*(计算结果!B$18-1)/(计算结果!B$18+1)+E393*2/(计算结果!B$18+1)</f>
        <v>1293.8340490328264</v>
      </c>
      <c r="G393" s="4">
        <f>G392*(计算结果!B$18-1)/(计算结果!B$18+1)+F393*2/(计算结果!B$18+1)</f>
        <v>1319.8276688316389</v>
      </c>
      <c r="H393" s="3">
        <f t="shared" si="32"/>
        <v>-0.35680791196424633</v>
      </c>
      <c r="I393" s="3">
        <f ca="1">IFERROR(AVERAGE(OFFSET(H393,0,0,-计算结果!B$19,1)),AVERAGE(OFFSET(H393,0,0,-ROW(),1)))</f>
        <v>-0.1836101176952005</v>
      </c>
      <c r="J393" s="20" t="str">
        <f t="shared" ca="1" si="30"/>
        <v>卖</v>
      </c>
      <c r="K393" s="4" t="str">
        <f t="shared" ca="1" si="34"/>
        <v/>
      </c>
      <c r="L393" s="3">
        <f ca="1">IF(J392="买",B393/B392-1,0)-IF(K393=1,计算结果!B$17,0)</f>
        <v>0</v>
      </c>
      <c r="M393" s="2">
        <f t="shared" ca="1" si="33"/>
        <v>1.2689796244245142</v>
      </c>
      <c r="N393" s="3">
        <f ca="1">1-M393/MAX(M$2:M393)</f>
        <v>5.8173618940247973E-2</v>
      </c>
    </row>
    <row r="394" spans="1:14" x14ac:dyDescent="0.15">
      <c r="A394" s="1">
        <v>38947</v>
      </c>
      <c r="B394" s="2">
        <v>1267.8699999999999</v>
      </c>
      <c r="C394" s="3">
        <f t="shared" si="31"/>
        <v>-2.9568349283991546E-3</v>
      </c>
      <c r="D394" s="3">
        <f>1-B394/MAX(B$2:B394)</f>
        <v>0.10734125168094744</v>
      </c>
      <c r="E394" s="4">
        <f>E393*(计算结果!B$18-1)/(计算结果!B$18+1)+B394*2/(计算结果!B$18+1)</f>
        <v>1273.8226762901261</v>
      </c>
      <c r="F394" s="4">
        <f>F393*(计算结果!B$18-1)/(计算结果!B$18+1)+E394*2/(计算结果!B$18+1)</f>
        <v>1290.7553763031804</v>
      </c>
      <c r="G394" s="4">
        <f>G393*(计算结果!B$18-1)/(计算结果!B$18+1)+F394*2/(计算结果!B$18+1)</f>
        <v>1315.3550084426452</v>
      </c>
      <c r="H394" s="3">
        <f t="shared" si="32"/>
        <v>-0.33888215064873672</v>
      </c>
      <c r="I394" s="3">
        <f ca="1">IFERROR(AVERAGE(OFFSET(H394,0,0,-计算结果!B$19,1)),AVERAGE(OFFSET(H394,0,0,-ROW(),1)))</f>
        <v>-0.20442220274844564</v>
      </c>
      <c r="J394" s="20" t="str">
        <f t="shared" ca="1" si="30"/>
        <v>卖</v>
      </c>
      <c r="K394" s="4" t="str">
        <f t="shared" ca="1" si="34"/>
        <v/>
      </c>
      <c r="L394" s="3">
        <f ca="1">IF(J393="买",B394/B393-1,0)-IF(K394=1,计算结果!B$17,0)</f>
        <v>0</v>
      </c>
      <c r="M394" s="2">
        <f t="shared" ca="1" si="33"/>
        <v>1.2689796244245142</v>
      </c>
      <c r="N394" s="3">
        <f ca="1">1-M394/MAX(M$2:M394)</f>
        <v>5.8173618940247973E-2</v>
      </c>
    </row>
    <row r="395" spans="1:14" x14ac:dyDescent="0.15">
      <c r="A395" s="1">
        <v>38950</v>
      </c>
      <c r="B395" s="2">
        <v>1270.56</v>
      </c>
      <c r="C395" s="3">
        <f t="shared" si="31"/>
        <v>2.1216686253322514E-3</v>
      </c>
      <c r="D395" s="3">
        <f>1-B395/MAX(B$2:B395)</f>
        <v>0.10544732562151049</v>
      </c>
      <c r="E395" s="4">
        <f>E394*(计算结果!B$18-1)/(计算结果!B$18+1)+B395*2/(计算结果!B$18+1)</f>
        <v>1273.3207260916452</v>
      </c>
      <c r="F395" s="4">
        <f>F394*(计算结果!B$18-1)/(计算结果!B$18+1)+E395*2/(计算结果!B$18+1)</f>
        <v>1288.0731224244828</v>
      </c>
      <c r="G395" s="4">
        <f>G394*(计算结果!B$18-1)/(计算结果!B$18+1)+F395*2/(计算结果!B$18+1)</f>
        <v>1311.1577952090818</v>
      </c>
      <c r="H395" s="3">
        <f t="shared" si="32"/>
        <v>-0.31909356839966785</v>
      </c>
      <c r="I395" s="3">
        <f ca="1">IFERROR(AVERAGE(OFFSET(H395,0,0,-计算结果!B$19,1)),AVERAGE(OFFSET(H395,0,0,-ROW(),1)))</f>
        <v>-0.22282676442458529</v>
      </c>
      <c r="J395" s="20" t="str">
        <f t="shared" ca="1" si="30"/>
        <v>卖</v>
      </c>
      <c r="K395" s="4" t="str">
        <f t="shared" ca="1" si="34"/>
        <v/>
      </c>
      <c r="L395" s="3">
        <f ca="1">IF(J394="买",B395/B394-1,0)-IF(K395=1,计算结果!B$17,0)</f>
        <v>0</v>
      </c>
      <c r="M395" s="2">
        <f t="shared" ca="1" si="33"/>
        <v>1.2689796244245142</v>
      </c>
      <c r="N395" s="3">
        <f ca="1">1-M395/MAX(M$2:M395)</f>
        <v>5.8173618940247973E-2</v>
      </c>
    </row>
    <row r="396" spans="1:14" x14ac:dyDescent="0.15">
      <c r="A396" s="1">
        <v>38951</v>
      </c>
      <c r="B396" s="2">
        <v>1285.27</v>
      </c>
      <c r="C396" s="3">
        <f t="shared" si="31"/>
        <v>1.1577572094194633E-2</v>
      </c>
      <c r="D396" s="3">
        <f>1-B396/MAX(B$2:B396)</f>
        <v>9.5090577541838806E-2</v>
      </c>
      <c r="E396" s="4">
        <f>E395*(计算结果!B$18-1)/(计算结果!B$18+1)+B396*2/(计算结果!B$18+1)</f>
        <v>1275.1590759236997</v>
      </c>
      <c r="F396" s="4">
        <f>F395*(计算结果!B$18-1)/(计算结果!B$18+1)+E396*2/(计算结果!B$18+1)</f>
        <v>1286.0863460397468</v>
      </c>
      <c r="G396" s="4">
        <f>G395*(计算结果!B$18-1)/(计算结果!B$18+1)+F396*2/(计算结果!B$18+1)</f>
        <v>1307.3006491830301</v>
      </c>
      <c r="H396" s="3">
        <f t="shared" si="32"/>
        <v>-0.29417862900601904</v>
      </c>
      <c r="I396" s="3">
        <f ca="1">IFERROR(AVERAGE(OFFSET(H396,0,0,-计算结果!B$19,1)),AVERAGE(OFFSET(H396,0,0,-ROW(),1)))</f>
        <v>-0.23901339019815246</v>
      </c>
      <c r="J396" s="20" t="str">
        <f t="shared" ca="1" si="30"/>
        <v>卖</v>
      </c>
      <c r="K396" s="4" t="str">
        <f t="shared" ca="1" si="34"/>
        <v/>
      </c>
      <c r="L396" s="3">
        <f ca="1">IF(J395="买",B396/B395-1,0)-IF(K396=1,计算结果!B$17,0)</f>
        <v>0</v>
      </c>
      <c r="M396" s="2">
        <f t="shared" ca="1" si="33"/>
        <v>1.2689796244245142</v>
      </c>
      <c r="N396" s="3">
        <f ca="1">1-M396/MAX(M$2:M396)</f>
        <v>5.8173618940247973E-2</v>
      </c>
    </row>
    <row r="397" spans="1:14" x14ac:dyDescent="0.15">
      <c r="A397" s="1">
        <v>38952</v>
      </c>
      <c r="B397" s="2">
        <v>1285.68</v>
      </c>
      <c r="C397" s="3">
        <f t="shared" si="31"/>
        <v>3.1899912080746162E-4</v>
      </c>
      <c r="D397" s="3">
        <f>1-B397/MAX(B$2:B397)</f>
        <v>9.4801912231664343E-2</v>
      </c>
      <c r="E397" s="4">
        <f>E396*(计算结果!B$18-1)/(计算结果!B$18+1)+B397*2/(计算结果!B$18+1)</f>
        <v>1276.7776796277458</v>
      </c>
      <c r="F397" s="4">
        <f>F396*(计算结果!B$18-1)/(计算结果!B$18+1)+E397*2/(计算结果!B$18+1)</f>
        <v>1284.6542435148235</v>
      </c>
      <c r="G397" s="4">
        <f>G396*(计算结果!B$18-1)/(计算结果!B$18+1)+F397*2/(计算结果!B$18+1)</f>
        <v>1303.8165867725368</v>
      </c>
      <c r="H397" s="3">
        <f t="shared" si="32"/>
        <v>-0.26650812211182412</v>
      </c>
      <c r="I397" s="3">
        <f ca="1">IFERROR(AVERAGE(OFFSET(H397,0,0,-计算结果!B$19,1)),AVERAGE(OFFSET(H397,0,0,-ROW(),1)))</f>
        <v>-0.2531322847648424</v>
      </c>
      <c r="J397" s="20" t="str">
        <f t="shared" ca="1" si="30"/>
        <v>卖</v>
      </c>
      <c r="K397" s="4" t="str">
        <f t="shared" ca="1" si="34"/>
        <v/>
      </c>
      <c r="L397" s="3">
        <f ca="1">IF(J396="买",B397/B396-1,0)-IF(K397=1,计算结果!B$17,0)</f>
        <v>0</v>
      </c>
      <c r="M397" s="2">
        <f t="shared" ca="1" si="33"/>
        <v>1.2689796244245142</v>
      </c>
      <c r="N397" s="3">
        <f ca="1">1-M397/MAX(M$2:M397)</f>
        <v>5.8173618940247973E-2</v>
      </c>
    </row>
    <row r="398" spans="1:14" x14ac:dyDescent="0.15">
      <c r="A398" s="1">
        <v>38953</v>
      </c>
      <c r="B398" s="2">
        <v>1292.4000000000001</v>
      </c>
      <c r="C398" s="3">
        <f t="shared" si="31"/>
        <v>5.226806048161281E-3</v>
      </c>
      <c r="D398" s="3">
        <f>1-B398/MAX(B$2:B398)</f>
        <v>9.0070617391732832E-2</v>
      </c>
      <c r="E398" s="4">
        <f>E397*(计算结果!B$18-1)/(计算结果!B$18+1)+B398*2/(计算结果!B$18+1)</f>
        <v>1279.1811135311693</v>
      </c>
      <c r="F398" s="4">
        <f>F397*(计算结果!B$18-1)/(计算结果!B$18+1)+E398*2/(计算结果!B$18+1)</f>
        <v>1283.8122235173382</v>
      </c>
      <c r="G398" s="4">
        <f>G397*(计算结果!B$18-1)/(计算结果!B$18+1)+F398*2/(计算结果!B$18+1)</f>
        <v>1300.7389924255831</v>
      </c>
      <c r="H398" s="3">
        <f t="shared" si="32"/>
        <v>-0.2360450371759682</v>
      </c>
      <c r="I398" s="3">
        <f ca="1">IFERROR(AVERAGE(OFFSET(H398,0,0,-计算结果!B$19,1)),AVERAGE(OFFSET(H398,0,0,-ROW(),1)))</f>
        <v>-0.26504965802279251</v>
      </c>
      <c r="J398" s="20" t="str">
        <f t="shared" ca="1" si="30"/>
        <v>买</v>
      </c>
      <c r="K398" s="4">
        <f t="shared" ca="1" si="34"/>
        <v>1</v>
      </c>
      <c r="L398" s="3">
        <f ca="1">IF(J397="买",B398/B397-1,0)-IF(K398=1,计算结果!B$17,0)</f>
        <v>0</v>
      </c>
      <c r="M398" s="2">
        <f t="shared" ca="1" si="33"/>
        <v>1.2689796244245142</v>
      </c>
      <c r="N398" s="3">
        <f ca="1">1-M398/MAX(M$2:M398)</f>
        <v>5.8173618940247973E-2</v>
      </c>
    </row>
    <row r="399" spans="1:14" x14ac:dyDescent="0.15">
      <c r="A399" s="1">
        <v>38954</v>
      </c>
      <c r="B399" s="2">
        <v>1295.44</v>
      </c>
      <c r="C399" s="3">
        <f t="shared" si="31"/>
        <v>2.3522129371711387E-3</v>
      </c>
      <c r="D399" s="3">
        <f>1-B399/MAX(B$2:B399)</f>
        <v>8.7930269726049448E-2</v>
      </c>
      <c r="E399" s="4">
        <f>E398*(计算结果!B$18-1)/(计算结果!B$18+1)+B399*2/(计算结果!B$18+1)</f>
        <v>1281.6824806802201</v>
      </c>
      <c r="F399" s="4">
        <f>F398*(计算结果!B$18-1)/(计算结果!B$18+1)+E399*2/(计算结果!B$18+1)</f>
        <v>1283.4845707731661</v>
      </c>
      <c r="G399" s="4">
        <f>G398*(计算结果!B$18-1)/(计算结果!B$18+1)+F399*2/(计算结果!B$18+1)</f>
        <v>1298.0844660175187</v>
      </c>
      <c r="H399" s="3">
        <f t="shared" si="32"/>
        <v>-0.20407832958972771</v>
      </c>
      <c r="I399" s="3">
        <f ca="1">IFERROR(AVERAGE(OFFSET(H399,0,0,-计算结果!B$19,1)),AVERAGE(OFFSET(H399,0,0,-ROW(),1)))</f>
        <v>-0.27454859953131294</v>
      </c>
      <c r="J399" s="20" t="str">
        <f t="shared" ca="1" si="30"/>
        <v>买</v>
      </c>
      <c r="K399" s="4" t="str">
        <f t="shared" ca="1" si="34"/>
        <v/>
      </c>
      <c r="L399" s="3">
        <f ca="1">IF(J398="买",B399/B398-1,0)-IF(K399=1,计算结果!B$17,0)</f>
        <v>2.3522129371711387E-3</v>
      </c>
      <c r="M399" s="2">
        <f t="shared" ca="1" si="33"/>
        <v>1.271964534714092</v>
      </c>
      <c r="N399" s="3">
        <f ca="1">1-M399/MAX(M$2:M399)</f>
        <v>5.5958242742150222E-2</v>
      </c>
    </row>
    <row r="400" spans="1:14" x14ac:dyDescent="0.15">
      <c r="A400" s="1">
        <v>38957</v>
      </c>
      <c r="B400" s="2">
        <v>1325.89</v>
      </c>
      <c r="C400" s="3">
        <f t="shared" si="31"/>
        <v>2.3505527079602295E-2</v>
      </c>
      <c r="D400" s="3">
        <f>1-B400/MAX(B$2:B400)</f>
        <v>6.6491589982609511E-2</v>
      </c>
      <c r="E400" s="4">
        <f>E399*(计算结果!B$18-1)/(计算结果!B$18+1)+B400*2/(计算结果!B$18+1)</f>
        <v>1288.4836374986478</v>
      </c>
      <c r="F400" s="4">
        <f>F399*(计算结果!B$18-1)/(计算结果!B$18+1)+E400*2/(计算结果!B$18+1)</f>
        <v>1284.2536579617017</v>
      </c>
      <c r="G400" s="4">
        <f>G399*(计算结果!B$18-1)/(计算结果!B$18+1)+F400*2/(计算结果!B$18+1)</f>
        <v>1295.9566493935467</v>
      </c>
      <c r="H400" s="3">
        <f t="shared" si="32"/>
        <v>-0.16391973555465458</v>
      </c>
      <c r="I400" s="3">
        <f ca="1">IFERROR(AVERAGE(OFFSET(H400,0,0,-计算结果!B$19,1)),AVERAGE(OFFSET(H400,0,0,-ROW(),1)))</f>
        <v>-0.28056344364235719</v>
      </c>
      <c r="J400" s="20" t="str">
        <f t="shared" ca="1" si="30"/>
        <v>买</v>
      </c>
      <c r="K400" s="4" t="str">
        <f t="shared" ca="1" si="34"/>
        <v/>
      </c>
      <c r="L400" s="3">
        <f ca="1">IF(J399="买",B400/B399-1,0)-IF(K400=1,计算结果!B$17,0)</f>
        <v>2.3505527079602295E-2</v>
      </c>
      <c r="M400" s="2">
        <f t="shared" ca="1" si="33"/>
        <v>1.3018627315291078</v>
      </c>
      <c r="N400" s="3">
        <f ca="1">1-M400/MAX(M$2:M400)</f>
        <v>3.3768043652650515E-2</v>
      </c>
    </row>
    <row r="401" spans="1:14" x14ac:dyDescent="0.15">
      <c r="A401" s="1">
        <v>38958</v>
      </c>
      <c r="B401" s="2">
        <v>1330.16</v>
      </c>
      <c r="C401" s="3">
        <f t="shared" si="31"/>
        <v>3.2204783202225418E-3</v>
      </c>
      <c r="D401" s="3">
        <f>1-B401/MAX(B$2:B401)</f>
        <v>6.3485246386403071E-2</v>
      </c>
      <c r="E401" s="4">
        <f>E400*(计算结果!B$18-1)/(计算结果!B$18+1)+B401*2/(计算结果!B$18+1)</f>
        <v>1294.8953855757791</v>
      </c>
      <c r="F401" s="4">
        <f>F400*(计算结果!B$18-1)/(计算结果!B$18+1)+E401*2/(计算结果!B$18+1)</f>
        <v>1285.890846825406</v>
      </c>
      <c r="G401" s="4">
        <f>G400*(计算结果!B$18-1)/(计算结果!B$18+1)+F401*2/(计算结果!B$18+1)</f>
        <v>1294.4080643830637</v>
      </c>
      <c r="H401" s="3">
        <f t="shared" si="32"/>
        <v>-0.11949358114777518</v>
      </c>
      <c r="I401" s="3">
        <f ca="1">IFERROR(AVERAGE(OFFSET(H401,0,0,-计算结果!B$19,1)),AVERAGE(OFFSET(H401,0,0,-ROW(),1)))</f>
        <v>-0.28242089407496995</v>
      </c>
      <c r="J401" s="20" t="str">
        <f t="shared" ca="1" si="30"/>
        <v>买</v>
      </c>
      <c r="K401" s="4" t="str">
        <f t="shared" ca="1" si="34"/>
        <v/>
      </c>
      <c r="L401" s="3">
        <f ca="1">IF(J400="买",B401/B400-1,0)-IF(K401=1,计算结果!B$17,0)</f>
        <v>3.2204783202225418E-3</v>
      </c>
      <c r="M401" s="2">
        <f t="shared" ca="1" si="33"/>
        <v>1.3060553522319029</v>
      </c>
      <c r="N401" s="3">
        <f ca="1">1-M401/MAX(M$2:M401)</f>
        <v>3.065631458492768E-2</v>
      </c>
    </row>
    <row r="402" spans="1:14" x14ac:dyDescent="0.15">
      <c r="A402" s="1">
        <v>38959</v>
      </c>
      <c r="B402" s="2">
        <v>1334.67</v>
      </c>
      <c r="C402" s="3">
        <f t="shared" si="31"/>
        <v>3.3905695555422888E-3</v>
      </c>
      <c r="D402" s="3">
        <f>1-B402/MAX(B$2:B402)</f>
        <v>6.0309927974484756E-2</v>
      </c>
      <c r="E402" s="4">
        <f>E401*(计算结果!B$18-1)/(计算结果!B$18+1)+B402*2/(计算结果!B$18+1)</f>
        <v>1301.0145570256593</v>
      </c>
      <c r="F402" s="4">
        <f>F401*(计算结果!B$18-1)/(计算结果!B$18+1)+E402*2/(计算结果!B$18+1)</f>
        <v>1288.2175714715988</v>
      </c>
      <c r="G402" s="4">
        <f>G401*(计算结果!B$18-1)/(计算结果!B$18+1)+F402*2/(计算结果!B$18+1)</f>
        <v>1293.4556808582229</v>
      </c>
      <c r="H402" s="3">
        <f t="shared" si="32"/>
        <v>-7.3576760763980523E-2</v>
      </c>
      <c r="I402" s="3">
        <f ca="1">IFERROR(AVERAGE(OFFSET(H402,0,0,-计算结果!B$19,1)),AVERAGE(OFFSET(H402,0,0,-ROW(),1)))</f>
        <v>-0.27981020292883507</v>
      </c>
      <c r="J402" s="20" t="str">
        <f t="shared" ca="1" si="30"/>
        <v>买</v>
      </c>
      <c r="K402" s="4" t="str">
        <f t="shared" ca="1" si="34"/>
        <v/>
      </c>
      <c r="L402" s="3">
        <f ca="1">IF(J401="买",B402/B401-1,0)-IF(K402=1,计算结果!B$17,0)</f>
        <v>3.3905695555422888E-3</v>
      </c>
      <c r="M402" s="2">
        <f t="shared" ca="1" si="33"/>
        <v>1.3104836237470334</v>
      </c>
      <c r="N402" s="3">
        <f ca="1">1-M402/MAX(M$2:M402)</f>
        <v>2.73696873963023E-2</v>
      </c>
    </row>
    <row r="403" spans="1:14" x14ac:dyDescent="0.15">
      <c r="A403" s="1">
        <v>38960</v>
      </c>
      <c r="B403" s="2">
        <v>1338.69</v>
      </c>
      <c r="C403" s="3">
        <f t="shared" si="31"/>
        <v>3.0119804895591962E-3</v>
      </c>
      <c r="D403" s="3">
        <f>1-B403/MAX(B$2:B403)</f>
        <v>5.7479599811311344E-2</v>
      </c>
      <c r="E403" s="4">
        <f>E402*(计算结果!B$18-1)/(计算结果!B$18+1)+B403*2/(计算结果!B$18+1)</f>
        <v>1306.8107790217116</v>
      </c>
      <c r="F403" s="4">
        <f>F402*(计算结果!B$18-1)/(计算结果!B$18+1)+E403*2/(计算结果!B$18+1)</f>
        <v>1291.0780649408471</v>
      </c>
      <c r="G403" s="4">
        <f>G402*(计算结果!B$18-1)/(计算结果!B$18+1)+F403*2/(计算结果!B$18+1)</f>
        <v>1293.089893794011</v>
      </c>
      <c r="H403" s="3">
        <f t="shared" si="32"/>
        <v>-2.8279829732485957E-2</v>
      </c>
      <c r="I403" s="3">
        <f ca="1">IFERROR(AVERAGE(OFFSET(H403,0,0,-计算结果!B$19,1)),AVERAGE(OFFSET(H403,0,0,-ROW(),1)))</f>
        <v>-0.27273099822157726</v>
      </c>
      <c r="J403" s="20" t="str">
        <f t="shared" ca="1" si="30"/>
        <v>买</v>
      </c>
      <c r="K403" s="4" t="str">
        <f t="shared" ca="1" si="34"/>
        <v/>
      </c>
      <c r="L403" s="3">
        <f ca="1">IF(J402="买",B403/B402-1,0)-IF(K403=1,计算结果!B$17,0)</f>
        <v>3.0119804895591962E-3</v>
      </c>
      <c r="M403" s="2">
        <f t="shared" ca="1" si="33"/>
        <v>1.3144307748536463</v>
      </c>
      <c r="N403" s="3">
        <f ca="1">1-M403/MAX(M$2:M403)</f>
        <v>2.4440143871186093E-2</v>
      </c>
    </row>
    <row r="404" spans="1:14" x14ac:dyDescent="0.15">
      <c r="A404" s="1">
        <v>38961</v>
      </c>
      <c r="B404" s="2">
        <v>1318.1</v>
      </c>
      <c r="C404" s="3">
        <f t="shared" si="31"/>
        <v>-1.5380708005587662E-2</v>
      </c>
      <c r="D404" s="3">
        <f>1-B404/MAX(B$2:B404)</f>
        <v>7.1976230875923197E-2</v>
      </c>
      <c r="E404" s="4">
        <f>E403*(计算结果!B$18-1)/(计算结果!B$18+1)+B404*2/(计算结果!B$18+1)</f>
        <v>1308.5475822491405</v>
      </c>
      <c r="F404" s="4">
        <f>F403*(计算结果!B$18-1)/(计算结果!B$18+1)+E404*2/(计算结果!B$18+1)</f>
        <v>1293.7656829882767</v>
      </c>
      <c r="G404" s="4">
        <f>G403*(计算结果!B$18-1)/(计算结果!B$18+1)+F404*2/(计算结果!B$18+1)</f>
        <v>1293.1938613623597</v>
      </c>
      <c r="H404" s="3">
        <f t="shared" si="32"/>
        <v>8.040242897859165E-3</v>
      </c>
      <c r="I404" s="3">
        <f ca="1">IFERROR(AVERAGE(OFFSET(H404,0,0,-计算结果!B$19,1)),AVERAGE(OFFSET(H404,0,0,-ROW(),1)))</f>
        <v>-0.26138069029932265</v>
      </c>
      <c r="J404" s="20" t="str">
        <f t="shared" ca="1" si="30"/>
        <v>买</v>
      </c>
      <c r="K404" s="4" t="str">
        <f t="shared" ca="1" si="34"/>
        <v/>
      </c>
      <c r="L404" s="3">
        <f ca="1">IF(J403="买",B404/B403-1,0)-IF(K404=1,计算结果!B$17,0)</f>
        <v>-1.5380708005587662E-2</v>
      </c>
      <c r="M404" s="2">
        <f t="shared" ca="1" si="33"/>
        <v>1.2942138989120642</v>
      </c>
      <c r="N404" s="3">
        <f ca="1">1-M404/MAX(M$2:M404)</f>
        <v>3.9444945160276412E-2</v>
      </c>
    </row>
    <row r="405" spans="1:14" x14ac:dyDescent="0.15">
      <c r="A405" s="1">
        <v>38964</v>
      </c>
      <c r="B405" s="2">
        <v>1337.24</v>
      </c>
      <c r="C405" s="3">
        <f t="shared" si="31"/>
        <v>1.4520901297321975E-2</v>
      </c>
      <c r="D405" s="3">
        <f>1-B405/MAX(B$2:B405)</f>
        <v>5.8500489322903748E-2</v>
      </c>
      <c r="E405" s="4">
        <f>E404*(计算结果!B$18-1)/(计算结果!B$18+1)+B405*2/(计算结果!B$18+1)</f>
        <v>1312.9618003646574</v>
      </c>
      <c r="F405" s="4">
        <f>F404*(计算结果!B$18-1)/(计算结果!B$18+1)+E405*2/(计算结果!B$18+1)</f>
        <v>1296.7189318154121</v>
      </c>
      <c r="G405" s="4">
        <f>G404*(计算结果!B$18-1)/(计算结果!B$18+1)+F405*2/(计算结果!B$18+1)</f>
        <v>1293.7361798935985</v>
      </c>
      <c r="H405" s="3">
        <f t="shared" si="32"/>
        <v>4.193636758123101E-2</v>
      </c>
      <c r="I405" s="3">
        <f ca="1">IFERROR(AVERAGE(OFFSET(H405,0,0,-计算结果!B$19,1)),AVERAGE(OFFSET(H405,0,0,-ROW(),1)))</f>
        <v>-0.24567698915325184</v>
      </c>
      <c r="J405" s="20" t="str">
        <f t="shared" ca="1" si="30"/>
        <v>买</v>
      </c>
      <c r="K405" s="4" t="str">
        <f t="shared" ca="1" si="34"/>
        <v/>
      </c>
      <c r="L405" s="3">
        <f ca="1">IF(J404="买",B405/B404-1,0)-IF(K405=1,计算结果!B$17,0)</f>
        <v>1.4520901297321975E-2</v>
      </c>
      <c r="M405" s="2">
        <f t="shared" ca="1" si="33"/>
        <v>1.3130070511957885</v>
      </c>
      <c r="N405" s="3">
        <f ca="1">1-M405/MAX(M$2:M405)</f>
        <v>2.5496820018305E-2</v>
      </c>
    </row>
    <row r="406" spans="1:14" x14ac:dyDescent="0.15">
      <c r="A406" s="1">
        <v>38965</v>
      </c>
      <c r="B406" s="2">
        <v>1340.68</v>
      </c>
      <c r="C406" s="3">
        <f t="shared" si="31"/>
        <v>2.5724626843348641E-3</v>
      </c>
      <c r="D406" s="3">
        <f>1-B406/MAX(B$2:B406)</f>
        <v>5.6078516964367386E-2</v>
      </c>
      <c r="E406" s="4">
        <f>E405*(计算结果!B$18-1)/(计算结果!B$18+1)+B406*2/(计算结果!B$18+1)</f>
        <v>1317.2261387700946</v>
      </c>
      <c r="F406" s="4">
        <f>F405*(计算结果!B$18-1)/(计算结果!B$18+1)+E406*2/(计算结果!B$18+1)</f>
        <v>1299.8738867315174</v>
      </c>
      <c r="G406" s="4">
        <f>G405*(计算结果!B$18-1)/(计算结果!B$18+1)+F406*2/(计算结果!B$18+1)</f>
        <v>1294.6804424840475</v>
      </c>
      <c r="H406" s="3">
        <f t="shared" si="32"/>
        <v>7.298726008625675E-2</v>
      </c>
      <c r="I406" s="3">
        <f ca="1">IFERROR(AVERAGE(OFFSET(H406,0,0,-计算结果!B$19,1)),AVERAGE(OFFSET(H406,0,0,-ROW(),1)))</f>
        <v>-0.22622434458452387</v>
      </c>
      <c r="J406" s="20" t="str">
        <f t="shared" ca="1" si="30"/>
        <v>买</v>
      </c>
      <c r="K406" s="4" t="str">
        <f t="shared" ca="1" si="34"/>
        <v/>
      </c>
      <c r="L406" s="3">
        <f ca="1">IF(J405="买",B406/B405-1,0)-IF(K406=1,计算结果!B$17,0)</f>
        <v>2.5724626843348641E-3</v>
      </c>
      <c r="M406" s="2">
        <f t="shared" ca="1" si="33"/>
        <v>1.3163847128392583</v>
      </c>
      <c r="N406" s="3">
        <f ca="1">1-M406/MAX(M$2:M406)</f>
        <v>2.2989946952036378E-2</v>
      </c>
    </row>
    <row r="407" spans="1:14" x14ac:dyDescent="0.15">
      <c r="A407" s="1">
        <v>38966</v>
      </c>
      <c r="B407" s="2">
        <v>1346.37</v>
      </c>
      <c r="C407" s="3">
        <f t="shared" si="31"/>
        <v>4.2441149267533618E-3</v>
      </c>
      <c r="D407" s="3">
        <f>1-B407/MAX(B$2:B407)</f>
        <v>5.2072405708532554E-2</v>
      </c>
      <c r="E407" s="4">
        <f>E406*(计算结果!B$18-1)/(计算结果!B$18+1)+B407*2/(计算结果!B$18+1)</f>
        <v>1321.7098097285416</v>
      </c>
      <c r="F407" s="4">
        <f>F406*(计算结果!B$18-1)/(计算结果!B$18+1)+E407*2/(计算结果!B$18+1)</f>
        <v>1303.2332595002904</v>
      </c>
      <c r="G407" s="4">
        <f>G406*(计算结果!B$18-1)/(计算结果!B$18+1)+F407*2/(计算结果!B$18+1)</f>
        <v>1295.9962604865464</v>
      </c>
      <c r="H407" s="3">
        <f t="shared" si="32"/>
        <v>0.10163264689271656</v>
      </c>
      <c r="I407" s="3">
        <f ca="1">IFERROR(AVERAGE(OFFSET(H407,0,0,-计算结果!B$19,1)),AVERAGE(OFFSET(H407,0,0,-ROW(),1)))</f>
        <v>-0.20359754622230158</v>
      </c>
      <c r="J407" s="20" t="str">
        <f t="shared" ca="1" si="30"/>
        <v>买</v>
      </c>
      <c r="K407" s="4" t="str">
        <f t="shared" ca="1" si="34"/>
        <v/>
      </c>
      <c r="L407" s="3">
        <f ca="1">IF(J406="买",B407/B406-1,0)-IF(K407=1,计算结果!B$17,0)</f>
        <v>4.2441149267533618E-3</v>
      </c>
      <c r="M407" s="2">
        <f t="shared" ca="1" si="33"/>
        <v>1.3219716008483693</v>
      </c>
      <c r="N407" s="3">
        <f ca="1">1-M407/MAX(M$2:M407)</f>
        <v>1.8843404002307551E-2</v>
      </c>
    </row>
    <row r="408" spans="1:14" x14ac:dyDescent="0.15">
      <c r="A408" s="1">
        <v>38967</v>
      </c>
      <c r="B408" s="2">
        <v>1328.38</v>
      </c>
      <c r="C408" s="3">
        <f t="shared" si="31"/>
        <v>-1.3361854467939582E-2</v>
      </c>
      <c r="D408" s="3">
        <f>1-B408/MAX(B$2:B408)</f>
        <v>6.4738476269599166E-2</v>
      </c>
      <c r="E408" s="4">
        <f>E407*(计算结果!B$18-1)/(计算结果!B$18+1)+B408*2/(计算结果!B$18+1)</f>
        <v>1322.7359928472274</v>
      </c>
      <c r="F408" s="4">
        <f>F407*(计算结果!B$18-1)/(计算结果!B$18+1)+E408*2/(计算结果!B$18+1)</f>
        <v>1306.2336800152038</v>
      </c>
      <c r="G408" s="4">
        <f>G407*(计算结果!B$18-1)/(计算结果!B$18+1)+F408*2/(计算结果!B$18+1)</f>
        <v>1297.5712481063397</v>
      </c>
      <c r="H408" s="3">
        <f t="shared" si="32"/>
        <v>0.12152717317270909</v>
      </c>
      <c r="I408" s="3">
        <f ca="1">IFERROR(AVERAGE(OFFSET(H408,0,0,-计算结果!B$19,1)),AVERAGE(OFFSET(H408,0,0,-ROW(),1)))</f>
        <v>-0.1789492097596849</v>
      </c>
      <c r="J408" s="20" t="str">
        <f t="shared" ca="1" si="30"/>
        <v>买</v>
      </c>
      <c r="K408" s="4" t="str">
        <f t="shared" ca="1" si="34"/>
        <v/>
      </c>
      <c r="L408" s="3">
        <f ca="1">IF(J407="买",B408/B407-1,0)-IF(K408=1,计算结果!B$17,0)</f>
        <v>-1.3361854467939582E-2</v>
      </c>
      <c r="M408" s="2">
        <f t="shared" ca="1" si="33"/>
        <v>1.3043076087070842</v>
      </c>
      <c r="N408" s="3">
        <f ca="1">1-M408/MAX(M$2:M408)</f>
        <v>3.1953475648287766E-2</v>
      </c>
    </row>
    <row r="409" spans="1:14" x14ac:dyDescent="0.15">
      <c r="A409" s="1">
        <v>38968</v>
      </c>
      <c r="B409" s="2">
        <v>1332.15</v>
      </c>
      <c r="C409" s="3">
        <f t="shared" si="31"/>
        <v>2.8380433309744824E-3</v>
      </c>
      <c r="D409" s="3">
        <f>1-B409/MAX(B$2:B409)</f>
        <v>6.2084163539459003E-2</v>
      </c>
      <c r="E409" s="4">
        <f>E408*(计算结果!B$18-1)/(计算结果!B$18+1)+B409*2/(计算结果!B$18+1)</f>
        <v>1324.1843016399619</v>
      </c>
      <c r="F409" s="4">
        <f>F408*(计算结果!B$18-1)/(计算结果!B$18+1)+E409*2/(计算结果!B$18+1)</f>
        <v>1308.9953141113206</v>
      </c>
      <c r="G409" s="4">
        <f>G408*(计算结果!B$18-1)/(计算结果!B$18+1)+F409*2/(计算结果!B$18+1)</f>
        <v>1299.3287967224906</v>
      </c>
      <c r="H409" s="3">
        <f t="shared" si="32"/>
        <v>0.13544910298496646</v>
      </c>
      <c r="I409" s="3">
        <f ca="1">IFERROR(AVERAGE(OFFSET(H409,0,0,-计算结果!B$19,1)),AVERAGE(OFFSET(H409,0,0,-ROW(),1)))</f>
        <v>-0.15319864546600065</v>
      </c>
      <c r="J409" s="20" t="str">
        <f t="shared" ca="1" si="30"/>
        <v>买</v>
      </c>
      <c r="K409" s="4" t="str">
        <f t="shared" ca="1" si="34"/>
        <v/>
      </c>
      <c r="L409" s="3">
        <f ca="1">IF(J408="买",B409/B408-1,0)-IF(K409=1,计算结果!B$17,0)</f>
        <v>2.8380433309744824E-3</v>
      </c>
      <c r="M409" s="2">
        <f t="shared" ca="1" si="33"/>
        <v>1.3080092902175147</v>
      </c>
      <c r="N409" s="3">
        <f ca="1">1-M409/MAX(M$2:M409)</f>
        <v>2.9206117665778297E-2</v>
      </c>
    </row>
    <row r="410" spans="1:14" x14ac:dyDescent="0.15">
      <c r="A410" s="1">
        <v>38971</v>
      </c>
      <c r="B410" s="2">
        <v>1338.76</v>
      </c>
      <c r="C410" s="3">
        <f t="shared" si="31"/>
        <v>4.9619036895243163E-3</v>
      </c>
      <c r="D410" s="3">
        <f>1-B410/MAX(B$2:B410)</f>
        <v>5.7430315490062167E-2</v>
      </c>
      <c r="E410" s="4">
        <f>E409*(计算结果!B$18-1)/(计算结果!B$18+1)+B410*2/(计算结果!B$18+1)</f>
        <v>1326.4267167722753</v>
      </c>
      <c r="F410" s="4">
        <f>F409*(计算结果!B$18-1)/(计算结果!B$18+1)+E410*2/(计算结果!B$18+1)</f>
        <v>1311.6770683668522</v>
      </c>
      <c r="G410" s="4">
        <f>G409*(计算结果!B$18-1)/(计算结果!B$18+1)+F410*2/(计算结果!B$18+1)</f>
        <v>1301.2285308216233</v>
      </c>
      <c r="H410" s="3">
        <f t="shared" si="32"/>
        <v>0.14620888137973537</v>
      </c>
      <c r="I410" s="3">
        <f ca="1">IFERROR(AVERAGE(OFFSET(H410,0,0,-计算结果!B$19,1)),AVERAGE(OFFSET(H410,0,0,-ROW(),1)))</f>
        <v>-0.12656799734430085</v>
      </c>
      <c r="J410" s="20" t="str">
        <f t="shared" ca="1" si="30"/>
        <v>买</v>
      </c>
      <c r="K410" s="4" t="str">
        <f t="shared" ca="1" si="34"/>
        <v/>
      </c>
      <c r="L410" s="3">
        <f ca="1">IF(J409="买",B410/B409-1,0)-IF(K410=1,计算结果!B$17,0)</f>
        <v>4.9619036895243163E-3</v>
      </c>
      <c r="M410" s="2">
        <f t="shared" ca="1" si="33"/>
        <v>1.3144995063405771</v>
      </c>
      <c r="N410" s="3">
        <f ca="1">1-M410/MAX(M$2:M410)</f>
        <v>2.4389131919256402E-2</v>
      </c>
    </row>
    <row r="411" spans="1:14" x14ac:dyDescent="0.15">
      <c r="A411" s="1">
        <v>38972</v>
      </c>
      <c r="B411" s="2">
        <v>1347.64</v>
      </c>
      <c r="C411" s="3">
        <f t="shared" si="31"/>
        <v>6.6330036750426036E-3</v>
      </c>
      <c r="D411" s="3">
        <f>1-B411/MAX(B$2:B411)</f>
        <v>5.117824730872389E-2</v>
      </c>
      <c r="E411" s="4">
        <f>E410*(计算结果!B$18-1)/(计算结果!B$18+1)+B411*2/(计算结果!B$18+1)</f>
        <v>1329.6902988073098</v>
      </c>
      <c r="F411" s="4">
        <f>F410*(计算结果!B$18-1)/(计算结果!B$18+1)+E411*2/(计算结果!B$18+1)</f>
        <v>1314.4483345884612</v>
      </c>
      <c r="G411" s="4">
        <f>G410*(计算结果!B$18-1)/(计算结果!B$18+1)+F411*2/(计算结果!B$18+1)</f>
        <v>1303.262346785752</v>
      </c>
      <c r="H411" s="3">
        <f t="shared" si="32"/>
        <v>0.15629967495752189</v>
      </c>
      <c r="I411" s="3">
        <f ca="1">IFERROR(AVERAGE(OFFSET(H411,0,0,-计算结果!B$19,1)),AVERAGE(OFFSET(H411,0,0,-ROW(),1)))</f>
        <v>-9.9491245743803289E-2</v>
      </c>
      <c r="J411" s="20" t="str">
        <f t="shared" ca="1" si="30"/>
        <v>买</v>
      </c>
      <c r="K411" s="4" t="str">
        <f t="shared" ca="1" si="34"/>
        <v/>
      </c>
      <c r="L411" s="3">
        <f ca="1">IF(J410="买",B411/B410-1,0)-IF(K411=1,计算结果!B$17,0)</f>
        <v>6.6330036750426036E-3</v>
      </c>
      <c r="M411" s="2">
        <f t="shared" ca="1" si="33"/>
        <v>1.3232185863969759</v>
      </c>
      <c r="N411" s="3">
        <f ca="1">1-M411/MAX(M$2:M411)</f>
        <v>1.7917901445865247E-2</v>
      </c>
    </row>
    <row r="412" spans="1:14" x14ac:dyDescent="0.15">
      <c r="A412" s="1">
        <v>38973</v>
      </c>
      <c r="B412" s="2">
        <v>1338.39</v>
      </c>
      <c r="C412" s="3">
        <f t="shared" si="31"/>
        <v>-6.8638508800570319E-3</v>
      </c>
      <c r="D412" s="3">
        <f>1-B412/MAX(B$2:B412)</f>
        <v>5.7690818330951132E-2</v>
      </c>
      <c r="E412" s="4">
        <f>E411*(计算结果!B$18-1)/(计算结果!B$18+1)+B412*2/(计算结果!B$18+1)</f>
        <v>1331.0287143754163</v>
      </c>
      <c r="F412" s="4">
        <f>F411*(计算结果!B$18-1)/(计算结果!B$18+1)+E412*2/(计算结果!B$18+1)</f>
        <v>1316.9991622479929</v>
      </c>
      <c r="G412" s="4">
        <f>G411*(计算结果!B$18-1)/(计算结果!B$18+1)+F412*2/(计算结果!B$18+1)</f>
        <v>1305.3757030107122</v>
      </c>
      <c r="H412" s="3">
        <f t="shared" si="32"/>
        <v>0.16215892603452872</v>
      </c>
      <c r="I412" s="3">
        <f ca="1">IFERROR(AVERAGE(OFFSET(H412,0,0,-计算结果!B$19,1)),AVERAGE(OFFSET(H412,0,0,-ROW(),1)))</f>
        <v>-7.2731169005378057E-2</v>
      </c>
      <c r="J412" s="20" t="str">
        <f t="shared" ca="1" si="30"/>
        <v>买</v>
      </c>
      <c r="K412" s="4" t="str">
        <f t="shared" ca="1" si="34"/>
        <v/>
      </c>
      <c r="L412" s="3">
        <f ca="1">IF(J411="买",B412/B411-1,0)-IF(K412=1,计算结果!B$17,0)</f>
        <v>-6.8638508800570319E-3</v>
      </c>
      <c r="M412" s="2">
        <f t="shared" ca="1" si="33"/>
        <v>1.3141362113382271</v>
      </c>
      <c r="N412" s="3">
        <f ca="1">1-M412/MAX(M$2:M412)</f>
        <v>2.4658766522314357E-2</v>
      </c>
    </row>
    <row r="413" spans="1:14" x14ac:dyDescent="0.15">
      <c r="A413" s="1">
        <v>38974</v>
      </c>
      <c r="B413" s="2">
        <v>1338.28</v>
      </c>
      <c r="C413" s="3">
        <f t="shared" si="31"/>
        <v>-8.2188300869034947E-5</v>
      </c>
      <c r="D413" s="3">
        <f>1-B413/MAX(B$2:B413)</f>
        <v>5.7768265121485807E-2</v>
      </c>
      <c r="E413" s="4">
        <f>E412*(计算结果!B$18-1)/(计算结果!B$18+1)+B413*2/(计算结果!B$18+1)</f>
        <v>1332.1442967791984</v>
      </c>
      <c r="F413" s="4">
        <f>F412*(计算结果!B$18-1)/(计算结果!B$18+1)+E413*2/(计算结果!B$18+1)</f>
        <v>1319.3291829451014</v>
      </c>
      <c r="G413" s="4">
        <f>G412*(计算结果!B$18-1)/(计算结果!B$18+1)+F413*2/(计算结果!B$18+1)</f>
        <v>1307.5223922313874</v>
      </c>
      <c r="H413" s="3">
        <f t="shared" si="32"/>
        <v>0.16444991397680048</v>
      </c>
      <c r="I413" s="3">
        <f ca="1">IFERROR(AVERAGE(OFFSET(H413,0,0,-计算结果!B$19,1)),AVERAGE(OFFSET(H413,0,0,-ROW(),1)))</f>
        <v>-4.6668277708325746E-2</v>
      </c>
      <c r="J413" s="20" t="str">
        <f t="shared" ca="1" si="30"/>
        <v>买</v>
      </c>
      <c r="K413" s="4" t="str">
        <f t="shared" ca="1" si="34"/>
        <v/>
      </c>
      <c r="L413" s="3">
        <f ca="1">IF(J412="买",B413/B412-1,0)-IF(K413=1,计算结果!B$17,0)</f>
        <v>-8.2188300869034947E-5</v>
      </c>
      <c r="M413" s="2">
        <f t="shared" ca="1" si="33"/>
        <v>1.3140282047159066</v>
      </c>
      <c r="N413" s="3">
        <f ca="1">1-M413/MAX(M$2:M413)</f>
        <v>2.4738928161061491E-2</v>
      </c>
    </row>
    <row r="414" spans="1:14" x14ac:dyDescent="0.15">
      <c r="A414" s="1">
        <v>38975</v>
      </c>
      <c r="B414" s="2">
        <v>1362.32</v>
      </c>
      <c r="C414" s="3">
        <f t="shared" si="31"/>
        <v>1.7963355949427662E-2</v>
      </c>
      <c r="D414" s="3">
        <f>1-B414/MAX(B$2:B414)</f>
        <v>4.0842621081016328E-2</v>
      </c>
      <c r="E414" s="4">
        <f>E413*(计算结果!B$18-1)/(计算结果!B$18+1)+B414*2/(计算结果!B$18+1)</f>
        <v>1336.7867126593217</v>
      </c>
      <c r="F414" s="4">
        <f>F413*(计算结果!B$18-1)/(计算结果!B$18+1)+E414*2/(计算结果!B$18+1)</f>
        <v>1322.014956747289</v>
      </c>
      <c r="G414" s="4">
        <f>G413*(计算结果!B$18-1)/(计算结果!B$18+1)+F414*2/(计算结果!B$18+1)</f>
        <v>1309.7520175415261</v>
      </c>
      <c r="H414" s="3">
        <f t="shared" si="32"/>
        <v>0.17052291596580194</v>
      </c>
      <c r="I414" s="3">
        <f ca="1">IFERROR(AVERAGE(OFFSET(H414,0,0,-计算结果!B$19,1)),AVERAGE(OFFSET(H414,0,0,-ROW(),1)))</f>
        <v>-2.1198024377598802E-2</v>
      </c>
      <c r="J414" s="20" t="str">
        <f t="shared" ca="1" si="30"/>
        <v>买</v>
      </c>
      <c r="K414" s="4" t="str">
        <f t="shared" ca="1" si="34"/>
        <v/>
      </c>
      <c r="L414" s="3">
        <f ca="1">IF(J413="买",B414/B413-1,0)-IF(K414=1,计算结果!B$17,0)</f>
        <v>1.7963355949427662E-2</v>
      </c>
      <c r="M414" s="2">
        <f t="shared" ca="1" si="33"/>
        <v>1.3376325610848059</v>
      </c>
      <c r="N414" s="3">
        <f ca="1">1-M414/MAX(M$2:M414)</f>
        <v>7.2199663839983552E-3</v>
      </c>
    </row>
    <row r="415" spans="1:14" x14ac:dyDescent="0.15">
      <c r="A415" s="1">
        <v>38978</v>
      </c>
      <c r="B415" s="2">
        <v>1375.56</v>
      </c>
      <c r="C415" s="3">
        <f t="shared" si="31"/>
        <v>9.718715133008482E-3</v>
      </c>
      <c r="D415" s="3">
        <f>1-B415/MAX(B$2:B415)</f>
        <v>3.1520843747579796E-2</v>
      </c>
      <c r="E415" s="4">
        <f>E414*(计算结果!B$18-1)/(计算结果!B$18+1)+B415*2/(计算结果!B$18+1)</f>
        <v>1342.7518337886568</v>
      </c>
      <c r="F415" s="4">
        <f>F414*(计算结果!B$18-1)/(计算结果!B$18+1)+E415*2/(计算结果!B$18+1)</f>
        <v>1325.2052455228841</v>
      </c>
      <c r="G415" s="4">
        <f>G414*(计算结果!B$18-1)/(计算结果!B$18+1)+F415*2/(计算结果!B$18+1)</f>
        <v>1312.1294372309658</v>
      </c>
      <c r="H415" s="3">
        <f t="shared" si="32"/>
        <v>0.18151678009263086</v>
      </c>
      <c r="I415" s="3">
        <f ca="1">IFERROR(AVERAGE(OFFSET(H415,0,0,-计算结果!B$19,1)),AVERAGE(OFFSET(H415,0,0,-ROW(),1)))</f>
        <v>3.8324930470161377E-3</v>
      </c>
      <c r="J415" s="20" t="str">
        <f t="shared" ca="1" si="30"/>
        <v>买</v>
      </c>
      <c r="K415" s="4" t="str">
        <f t="shared" ca="1" si="34"/>
        <v/>
      </c>
      <c r="L415" s="3">
        <f ca="1">IF(J414="买",B415/B414-1,0)-IF(K415=1,计算结果!B$17,0)</f>
        <v>9.718715133008482E-3</v>
      </c>
      <c r="M415" s="2">
        <f t="shared" ca="1" si="33"/>
        <v>1.3506326308986256</v>
      </c>
      <c r="N415" s="3">
        <f ca="1">1-M415/MAX(M$2:M415)</f>
        <v>0</v>
      </c>
    </row>
    <row r="416" spans="1:14" x14ac:dyDescent="0.15">
      <c r="A416" s="1">
        <v>38979</v>
      </c>
      <c r="B416" s="2">
        <v>1378.31</v>
      </c>
      <c r="C416" s="3">
        <f t="shared" si="31"/>
        <v>1.9991857861525464E-3</v>
      </c>
      <c r="D416" s="3">
        <f>1-B416/MAX(B$2:B416)</f>
        <v>2.9584673984214938E-2</v>
      </c>
      <c r="E416" s="4">
        <f>E415*(计算结果!B$18-1)/(计算结果!B$18+1)+B416*2/(计算结果!B$18+1)</f>
        <v>1348.2223208980943</v>
      </c>
      <c r="F416" s="4">
        <f>F415*(计算结果!B$18-1)/(计算结果!B$18+1)+E416*2/(计算结果!B$18+1)</f>
        <v>1328.7463340421473</v>
      </c>
      <c r="G416" s="4">
        <f>G415*(计算结果!B$18-1)/(计算结果!B$18+1)+F416*2/(计算结果!B$18+1)</f>
        <v>1314.6858828942245</v>
      </c>
      <c r="H416" s="3">
        <f t="shared" si="32"/>
        <v>0.1948318199958754</v>
      </c>
      <c r="I416" s="3">
        <f ca="1">IFERROR(AVERAGE(OFFSET(H416,0,0,-计算结果!B$19,1)),AVERAGE(OFFSET(H416,0,0,-ROW(),1)))</f>
        <v>2.8283015497110875E-2</v>
      </c>
      <c r="J416" s="20" t="str">
        <f t="shared" ca="1" si="30"/>
        <v>买</v>
      </c>
      <c r="K416" s="4" t="str">
        <f t="shared" ca="1" si="34"/>
        <v/>
      </c>
      <c r="L416" s="3">
        <f ca="1">IF(J415="买",B416/B415-1,0)-IF(K416=1,计算结果!B$17,0)</f>
        <v>1.9991857861525464E-3</v>
      </c>
      <c r="M416" s="2">
        <f t="shared" ca="1" si="33"/>
        <v>1.353332796456632</v>
      </c>
      <c r="N416" s="3">
        <f ca="1">1-M416/MAX(M$2:M416)</f>
        <v>0</v>
      </c>
    </row>
    <row r="417" spans="1:14" x14ac:dyDescent="0.15">
      <c r="A417" s="1">
        <v>38980</v>
      </c>
      <c r="B417" s="2">
        <v>1378.46</v>
      </c>
      <c r="C417" s="3">
        <f t="shared" si="31"/>
        <v>1.0882892818031564E-4</v>
      </c>
      <c r="D417" s="3">
        <f>1-B417/MAX(B$2:B417)</f>
        <v>2.9479064724394988E-2</v>
      </c>
      <c r="E417" s="4">
        <f>E416*(计算结果!B$18-1)/(计算结果!B$18+1)+B417*2/(计算结果!B$18+1)</f>
        <v>1352.8742715291567</v>
      </c>
      <c r="F417" s="4">
        <f>F416*(计算结果!B$18-1)/(计算结果!B$18+1)+E417*2/(计算结果!B$18+1)</f>
        <v>1332.458324424764</v>
      </c>
      <c r="G417" s="4">
        <f>G416*(计算结果!B$18-1)/(计算结果!B$18+1)+F417*2/(计算结果!B$18+1)</f>
        <v>1317.4201046681537</v>
      </c>
      <c r="H417" s="3">
        <f t="shared" si="32"/>
        <v>0.20797528972547794</v>
      </c>
      <c r="I417" s="3">
        <f ca="1">IFERROR(AVERAGE(OFFSET(H417,0,0,-计算结果!B$19,1)),AVERAGE(OFFSET(H417,0,0,-ROW(),1)))</f>
        <v>5.2007186088975962E-2</v>
      </c>
      <c r="J417" s="20" t="str">
        <f t="shared" ca="1" si="30"/>
        <v>买</v>
      </c>
      <c r="K417" s="4" t="str">
        <f t="shared" ca="1" si="34"/>
        <v/>
      </c>
      <c r="L417" s="3">
        <f ca="1">IF(J416="买",B417/B416-1,0)-IF(K417=1,计算结果!B$17,0)</f>
        <v>1.0882892818031564E-4</v>
      </c>
      <c r="M417" s="2">
        <f t="shared" ca="1" si="33"/>
        <v>1.3534800782143417</v>
      </c>
      <c r="N417" s="3">
        <f ca="1">1-M417/MAX(M$2:M417)</f>
        <v>0</v>
      </c>
    </row>
    <row r="418" spans="1:14" x14ac:dyDescent="0.15">
      <c r="A418" s="1">
        <v>38981</v>
      </c>
      <c r="B418" s="2">
        <v>1387.37</v>
      </c>
      <c r="C418" s="3">
        <f t="shared" si="31"/>
        <v>6.4637348925611349E-3</v>
      </c>
      <c r="D418" s="3">
        <f>1-B418/MAX(B$2:B418)</f>
        <v>2.320587469109292E-2</v>
      </c>
      <c r="E418" s="4">
        <f>E417*(计算结果!B$18-1)/(计算结果!B$18+1)+B418*2/(计算结果!B$18+1)</f>
        <v>1358.1813066785171</v>
      </c>
      <c r="F418" s="4">
        <f>F417*(计算结果!B$18-1)/(计算结果!B$18+1)+E418*2/(计算结果!B$18+1)</f>
        <v>1336.4157063099567</v>
      </c>
      <c r="G418" s="4">
        <f>G417*(计算结果!B$18-1)/(计算结果!B$18+1)+F418*2/(计算结果!B$18+1)</f>
        <v>1320.3425049207387</v>
      </c>
      <c r="H418" s="3">
        <f t="shared" si="32"/>
        <v>0.22182751289659022</v>
      </c>
      <c r="I418" s="3">
        <f ca="1">IFERROR(AVERAGE(OFFSET(H418,0,0,-计算结果!B$19,1)),AVERAGE(OFFSET(H418,0,0,-ROW(),1)))</f>
        <v>7.4900813592603893E-2</v>
      </c>
      <c r="J418" s="20" t="str">
        <f t="shared" ca="1" si="30"/>
        <v>买</v>
      </c>
      <c r="K418" s="4" t="str">
        <f t="shared" ca="1" si="34"/>
        <v/>
      </c>
      <c r="L418" s="3">
        <f ca="1">IF(J417="买",B418/B417-1,0)-IF(K418=1,计算结果!B$17,0)</f>
        <v>6.4637348925611349E-3</v>
      </c>
      <c r="M418" s="2">
        <f t="shared" ca="1" si="33"/>
        <v>1.3622286146222822</v>
      </c>
      <c r="N418" s="3">
        <f ca="1">1-M418/MAX(M$2:M418)</f>
        <v>0</v>
      </c>
    </row>
    <row r="419" spans="1:14" x14ac:dyDescent="0.15">
      <c r="A419" s="1">
        <v>38982</v>
      </c>
      <c r="B419" s="2">
        <v>1374.85</v>
      </c>
      <c r="C419" s="3">
        <f t="shared" si="31"/>
        <v>-9.0242689405133358E-3</v>
      </c>
      <c r="D419" s="3">
        <f>1-B419/MAX(B$2:B419)</f>
        <v>3.2020727577394048E-2</v>
      </c>
      <c r="E419" s="4">
        <f>E418*(计算结果!B$18-1)/(计算结果!B$18+1)+B419*2/(计算结果!B$18+1)</f>
        <v>1360.7457210356683</v>
      </c>
      <c r="F419" s="4">
        <f>F418*(计算结果!B$18-1)/(计算结果!B$18+1)+E419*2/(计算结果!B$18+1)</f>
        <v>1340.1587854985278</v>
      </c>
      <c r="G419" s="4">
        <f>G418*(计算结果!B$18-1)/(计算结果!B$18+1)+F419*2/(计算结果!B$18+1)</f>
        <v>1323.3911634711678</v>
      </c>
      <c r="H419" s="3">
        <f t="shared" si="32"/>
        <v>0.23089906892091572</v>
      </c>
      <c r="I419" s="3">
        <f ca="1">IFERROR(AVERAGE(OFFSET(H419,0,0,-计算结果!B$19,1)),AVERAGE(OFFSET(H419,0,0,-ROW(),1)))</f>
        <v>9.6649683518136076E-2</v>
      </c>
      <c r="J419" s="20" t="str">
        <f t="shared" ca="1" si="30"/>
        <v>买</v>
      </c>
      <c r="K419" s="4" t="str">
        <f t="shared" ca="1" si="34"/>
        <v/>
      </c>
      <c r="L419" s="3">
        <f ca="1">IF(J418="买",B419/B418-1,0)-IF(K419=1,计算结果!B$17,0)</f>
        <v>-9.0242689405133358E-3</v>
      </c>
      <c r="M419" s="2">
        <f t="shared" ca="1" si="33"/>
        <v>1.3499354972454678</v>
      </c>
      <c r="N419" s="3">
        <f ca="1">1-M419/MAX(M$2:M419)</f>
        <v>9.0242689405133358E-3</v>
      </c>
    </row>
    <row r="420" spans="1:14" x14ac:dyDescent="0.15">
      <c r="A420" s="1">
        <v>38985</v>
      </c>
      <c r="B420" s="2">
        <v>1372.4</v>
      </c>
      <c r="C420" s="3">
        <f t="shared" si="31"/>
        <v>-1.7820125831907729E-3</v>
      </c>
      <c r="D420" s="3">
        <f>1-B420/MAX(B$2:B420)</f>
        <v>3.3745678821118896E-2</v>
      </c>
      <c r="E420" s="4">
        <f>E419*(计算结果!B$18-1)/(计算结果!B$18+1)+B420*2/(计算结果!B$18+1)</f>
        <v>1362.5386870301809</v>
      </c>
      <c r="F420" s="4">
        <f>F419*(计算结果!B$18-1)/(计算结果!B$18+1)+E420*2/(计算结果!B$18+1)</f>
        <v>1343.6018472726282</v>
      </c>
      <c r="G420" s="4">
        <f>G419*(计算结果!B$18-1)/(计算结果!B$18+1)+F420*2/(计算结果!B$18+1)</f>
        <v>1326.5004994406231</v>
      </c>
      <c r="H420" s="3">
        <f t="shared" si="32"/>
        <v>0.23495214833531941</v>
      </c>
      <c r="I420" s="3">
        <f ca="1">IFERROR(AVERAGE(OFFSET(H420,0,0,-计算结果!B$19,1)),AVERAGE(OFFSET(H420,0,0,-ROW(),1)))</f>
        <v>0.11659327771263477</v>
      </c>
      <c r="J420" s="20" t="str">
        <f t="shared" ca="1" si="30"/>
        <v>买</v>
      </c>
      <c r="K420" s="4" t="str">
        <f t="shared" ca="1" si="34"/>
        <v/>
      </c>
      <c r="L420" s="3">
        <f ca="1">IF(J419="买",B420/B419-1,0)-IF(K420=1,计算结果!B$17,0)</f>
        <v>-1.7820125831907729E-3</v>
      </c>
      <c r="M420" s="2">
        <f t="shared" ca="1" si="33"/>
        <v>1.3475298952028805</v>
      </c>
      <c r="N420" s="3">
        <f ca="1">1-M420/MAX(M$2:M420)</f>
        <v>1.0790200162898E-2</v>
      </c>
    </row>
    <row r="421" spans="1:14" x14ac:dyDescent="0.15">
      <c r="A421" s="1">
        <v>38986</v>
      </c>
      <c r="B421" s="2">
        <v>1357.65</v>
      </c>
      <c r="C421" s="3">
        <f t="shared" si="31"/>
        <v>-1.0747595453220682E-2</v>
      </c>
      <c r="D421" s="3">
        <f>1-B421/MAX(B$2:B421)</f>
        <v>4.4130589370075857E-2</v>
      </c>
      <c r="E421" s="4">
        <f>E420*(计算结果!B$18-1)/(计算结果!B$18+1)+B421*2/(计算结果!B$18+1)</f>
        <v>1361.7865813332301</v>
      </c>
      <c r="F421" s="4">
        <f>F420*(计算结果!B$18-1)/(计算结果!B$18+1)+E421*2/(计算结果!B$18+1)</f>
        <v>1346.3994986665671</v>
      </c>
      <c r="G421" s="4">
        <f>G420*(计算结果!B$18-1)/(计算结果!B$18+1)+F421*2/(计算结果!B$18+1)</f>
        <v>1329.5618839369222</v>
      </c>
      <c r="H421" s="3">
        <f t="shared" si="32"/>
        <v>0.2307865317495196</v>
      </c>
      <c r="I421" s="3">
        <f ca="1">IFERROR(AVERAGE(OFFSET(H421,0,0,-计算结果!B$19,1)),AVERAGE(OFFSET(H421,0,0,-ROW(),1)))</f>
        <v>0.1341072833574995</v>
      </c>
      <c r="J421" s="20" t="str">
        <f t="shared" ca="1" si="30"/>
        <v>买</v>
      </c>
      <c r="K421" s="4" t="str">
        <f t="shared" ca="1" si="34"/>
        <v/>
      </c>
      <c r="L421" s="3">
        <f ca="1">IF(J420="买",B421/B420-1,0)-IF(K421=1,计算结果!B$17,0)</f>
        <v>-1.0747595453220682E-2</v>
      </c>
      <c r="M421" s="2">
        <f t="shared" ca="1" si="33"/>
        <v>1.333047189028119</v>
      </c>
      <c r="N421" s="3">
        <f ca="1">1-M421/MAX(M$2:M421)</f>
        <v>2.142182690990857E-2</v>
      </c>
    </row>
    <row r="422" spans="1:14" x14ac:dyDescent="0.15">
      <c r="A422" s="1">
        <v>38987</v>
      </c>
      <c r="B422" s="2">
        <v>1371.12</v>
      </c>
      <c r="C422" s="3">
        <f t="shared" si="31"/>
        <v>9.9215556292120421E-3</v>
      </c>
      <c r="D422" s="3">
        <f>1-B422/MAX(B$2:B422)</f>
        <v>3.4646877838248935E-2</v>
      </c>
      <c r="E422" s="4">
        <f>E421*(计算结果!B$18-1)/(计算结果!B$18+1)+B422*2/(计算结果!B$18+1)</f>
        <v>1363.2224918973484</v>
      </c>
      <c r="F422" s="4">
        <f>F421*(计算结果!B$18-1)/(计算结果!B$18+1)+E422*2/(计算结果!B$18+1)</f>
        <v>1348.9876514713026</v>
      </c>
      <c r="G422" s="4">
        <f>G421*(计算结果!B$18-1)/(计算结果!B$18+1)+F422*2/(计算结果!B$18+1)</f>
        <v>1332.5504635575962</v>
      </c>
      <c r="H422" s="3">
        <f t="shared" si="32"/>
        <v>0.22477927930850874</v>
      </c>
      <c r="I422" s="3">
        <f ca="1">IFERROR(AVERAGE(OFFSET(H422,0,0,-计算结果!B$19,1)),AVERAGE(OFFSET(H422,0,0,-ROW(),1)))</f>
        <v>0.14902508536112397</v>
      </c>
      <c r="J422" s="20" t="str">
        <f t="shared" ca="1" si="30"/>
        <v>买</v>
      </c>
      <c r="K422" s="4" t="str">
        <f t="shared" ca="1" si="34"/>
        <v/>
      </c>
      <c r="L422" s="3">
        <f ca="1">IF(J421="买",B422/B421-1,0)-IF(K422=1,计算结果!B$17,0)</f>
        <v>9.9215556292120421E-3</v>
      </c>
      <c r="M422" s="2">
        <f t="shared" ca="1" si="33"/>
        <v>1.3462730908704263</v>
      </c>
      <c r="N422" s="3">
        <f ca="1">1-M422/MAX(M$2:M422)</f>
        <v>1.1712809128062496E-2</v>
      </c>
    </row>
    <row r="423" spans="1:14" x14ac:dyDescent="0.15">
      <c r="A423" s="1">
        <v>38988</v>
      </c>
      <c r="B423" s="2">
        <v>1387</v>
      </c>
      <c r="C423" s="3">
        <f t="shared" si="31"/>
        <v>1.1581772565494086E-2</v>
      </c>
      <c r="D423" s="3">
        <f>1-B423/MAX(B$2:B423)</f>
        <v>2.3466377531981997E-2</v>
      </c>
      <c r="E423" s="4">
        <f>E422*(计算结果!B$18-1)/(计算结果!B$18+1)+B423*2/(计算结果!B$18+1)</f>
        <v>1366.8805700669873</v>
      </c>
      <c r="F423" s="4">
        <f>F422*(计算结果!B$18-1)/(计算结果!B$18+1)+E423*2/(计算结果!B$18+1)</f>
        <v>1351.7404081783309</v>
      </c>
      <c r="G423" s="4">
        <f>G422*(计算结果!B$18-1)/(计算结果!B$18+1)+F423*2/(计算结果!B$18+1)</f>
        <v>1335.5027627300169</v>
      </c>
      <c r="H423" s="3">
        <f t="shared" si="32"/>
        <v>0.22155252301205436</v>
      </c>
      <c r="I423" s="3">
        <f ca="1">IFERROR(AVERAGE(OFFSET(H423,0,0,-计算结果!B$19,1)),AVERAGE(OFFSET(H423,0,0,-ROW(),1)))</f>
        <v>0.16151670299835097</v>
      </c>
      <c r="J423" s="20" t="str">
        <f t="shared" ca="1" si="30"/>
        <v>买</v>
      </c>
      <c r="K423" s="4" t="str">
        <f t="shared" ca="1" si="34"/>
        <v/>
      </c>
      <c r="L423" s="3">
        <f ca="1">IF(J422="买",B423/B422-1,0)-IF(K423=1,计算结果!B$17,0)</f>
        <v>1.1581772565494086E-2</v>
      </c>
      <c r="M423" s="2">
        <f t="shared" ca="1" si="33"/>
        <v>1.3618653196199324</v>
      </c>
      <c r="N423" s="3">
        <f ca="1">1-M423/MAX(M$2:M423)</f>
        <v>2.6669165399273442E-4</v>
      </c>
    </row>
    <row r="424" spans="1:14" x14ac:dyDescent="0.15">
      <c r="A424" s="1">
        <v>38989</v>
      </c>
      <c r="B424" s="2">
        <v>1403.27</v>
      </c>
      <c r="C424" s="3">
        <f t="shared" si="31"/>
        <v>1.1730353280461348E-2</v>
      </c>
      <c r="D424" s="3">
        <f>1-B424/MAX(B$2:B424)</f>
        <v>1.2011293150183344E-2</v>
      </c>
      <c r="E424" s="4">
        <f>E423*(计算结果!B$18-1)/(计算结果!B$18+1)+B424*2/(计算结果!B$18+1)</f>
        <v>1372.4789439028355</v>
      </c>
      <c r="F424" s="4">
        <f>F423*(计算结果!B$18-1)/(计算结果!B$18+1)+E424*2/(计算结果!B$18+1)</f>
        <v>1354.9309521359469</v>
      </c>
      <c r="G424" s="4">
        <f>G423*(计算结果!B$18-1)/(计算结果!B$18+1)+F424*2/(计算结果!B$18+1)</f>
        <v>1338.491714946314</v>
      </c>
      <c r="H424" s="3">
        <f t="shared" si="32"/>
        <v>0.22380726567626991</v>
      </c>
      <c r="I424" s="3">
        <f ca="1">IFERROR(AVERAGE(OFFSET(H424,0,0,-计算结果!B$19,1)),AVERAGE(OFFSET(H424,0,0,-ROW(),1)))</f>
        <v>0.17230505413727151</v>
      </c>
      <c r="J424" s="20" t="str">
        <f t="shared" ca="1" si="30"/>
        <v>买</v>
      </c>
      <c r="K424" s="4" t="str">
        <f t="shared" ca="1" si="34"/>
        <v/>
      </c>
      <c r="L424" s="3">
        <f ca="1">IF(J423="买",B424/B423-1,0)-IF(K424=1,计算结果!B$17,0)</f>
        <v>1.1730353280461348E-2</v>
      </c>
      <c r="M424" s="2">
        <f t="shared" ca="1" si="33"/>
        <v>1.3778404809394826</v>
      </c>
      <c r="N424" s="3">
        <f ca="1">1-M424/MAX(M$2:M424)</f>
        <v>0</v>
      </c>
    </row>
    <row r="425" spans="1:14" x14ac:dyDescent="0.15">
      <c r="A425" s="1">
        <v>38999</v>
      </c>
      <c r="B425" s="2">
        <v>1436.07</v>
      </c>
      <c r="C425" s="3">
        <f t="shared" si="31"/>
        <v>2.3373976497751636E-2</v>
      </c>
      <c r="D425" s="3">
        <f>1-B425/MAX(B$2:B425)</f>
        <v>0</v>
      </c>
      <c r="E425" s="4">
        <f>E424*(计算结果!B$18-1)/(计算结果!B$18+1)+B425*2/(计算结果!B$18+1)</f>
        <v>1382.2621833023993</v>
      </c>
      <c r="F425" s="4">
        <f>F424*(计算结果!B$18-1)/(计算结果!B$18+1)+E425*2/(计算结果!B$18+1)</f>
        <v>1359.1357569307859</v>
      </c>
      <c r="G425" s="4">
        <f>G424*(计算结果!B$18-1)/(计算结果!B$18+1)+F425*2/(计算结果!B$18+1)</f>
        <v>1341.6677214054635</v>
      </c>
      <c r="H425" s="3">
        <f t="shared" si="32"/>
        <v>0.23728248921412531</v>
      </c>
      <c r="I425" s="3">
        <f ca="1">IFERROR(AVERAGE(OFFSET(H425,0,0,-计算结果!B$19,1)),AVERAGE(OFFSET(H425,0,0,-ROW(),1)))</f>
        <v>0.18207236021891621</v>
      </c>
      <c r="J425" s="20" t="str">
        <f t="shared" ca="1" si="30"/>
        <v>买</v>
      </c>
      <c r="K425" s="4" t="str">
        <f t="shared" ca="1" si="34"/>
        <v/>
      </c>
      <c r="L425" s="3">
        <f ca="1">IF(J424="买",B425/B424-1,0)-IF(K425=1,计算结果!B$17,0)</f>
        <v>2.3373976497751636E-2</v>
      </c>
      <c r="M425" s="2">
        <f t="shared" ca="1" si="33"/>
        <v>1.4100460919586129</v>
      </c>
      <c r="N425" s="3">
        <f ca="1">1-M425/MAX(M$2:M425)</f>
        <v>0</v>
      </c>
    </row>
    <row r="426" spans="1:14" x14ac:dyDescent="0.15">
      <c r="A426" s="1">
        <v>39000</v>
      </c>
      <c r="B426" s="2">
        <v>1437.24</v>
      </c>
      <c r="C426" s="3">
        <f t="shared" si="31"/>
        <v>8.1472351626321604E-4</v>
      </c>
      <c r="D426" s="3">
        <f>1-B426/MAX(B$2:B426)</f>
        <v>0</v>
      </c>
      <c r="E426" s="4">
        <f>E425*(计算结果!B$18-1)/(计算结果!B$18+1)+B426*2/(计算结果!B$18+1)</f>
        <v>1390.7203089481841</v>
      </c>
      <c r="F426" s="4">
        <f>F425*(计算结果!B$18-1)/(计算结果!B$18+1)+E426*2/(计算结果!B$18+1)</f>
        <v>1363.9949187796165</v>
      </c>
      <c r="G426" s="4">
        <f>G425*(计算结果!B$18-1)/(计算结果!B$18+1)+F426*2/(计算结果!B$18+1)</f>
        <v>1345.1026748476409</v>
      </c>
      <c r="H426" s="3">
        <f t="shared" si="32"/>
        <v>0.25602117330355972</v>
      </c>
      <c r="I426" s="3">
        <f ca="1">IFERROR(AVERAGE(OFFSET(H426,0,0,-计算结果!B$19,1)),AVERAGE(OFFSET(H426,0,0,-ROW(),1)))</f>
        <v>0.19122405587978136</v>
      </c>
      <c r="J426" s="20" t="str">
        <f t="shared" ca="1" si="30"/>
        <v>买</v>
      </c>
      <c r="K426" s="4" t="str">
        <f t="shared" ca="1" si="34"/>
        <v/>
      </c>
      <c r="L426" s="3">
        <f ca="1">IF(J425="买",B426/B425-1,0)-IF(K426=1,计算结果!B$17,0)</f>
        <v>8.1472351626321604E-4</v>
      </c>
      <c r="M426" s="2">
        <f t="shared" ca="1" si="33"/>
        <v>1.4111948896687465</v>
      </c>
      <c r="N426" s="3">
        <f ca="1">1-M426/MAX(M$2:M426)</f>
        <v>0</v>
      </c>
    </row>
    <row r="427" spans="1:14" x14ac:dyDescent="0.15">
      <c r="A427" s="1">
        <v>39001</v>
      </c>
      <c r="B427" s="2">
        <v>1435.91</v>
      </c>
      <c r="C427" s="3">
        <f t="shared" si="31"/>
        <v>-9.2538476524439695E-4</v>
      </c>
      <c r="D427" s="3">
        <f>1-B427/MAX(B$2:B427)</f>
        <v>9.2538476524439695E-4</v>
      </c>
      <c r="E427" s="4">
        <f>E426*(计算结果!B$18-1)/(计算结果!B$18+1)+B427*2/(计算结果!B$18+1)</f>
        <v>1397.6725691100019</v>
      </c>
      <c r="F427" s="4">
        <f>F426*(计算结果!B$18-1)/(计算结果!B$18+1)+E427*2/(计算结果!B$18+1)</f>
        <v>1369.1760957535218</v>
      </c>
      <c r="G427" s="4">
        <f>G426*(计算结果!B$18-1)/(计算结果!B$18+1)+F427*2/(计算结果!B$18+1)</f>
        <v>1348.8062780639302</v>
      </c>
      <c r="H427" s="3">
        <f t="shared" si="32"/>
        <v>0.27533981498541527</v>
      </c>
      <c r="I427" s="3">
        <f ca="1">IFERROR(AVERAGE(OFFSET(H427,0,0,-计算结果!B$19,1)),AVERAGE(OFFSET(H427,0,0,-ROW(),1)))</f>
        <v>0.1999094142844163</v>
      </c>
      <c r="J427" s="20" t="str">
        <f t="shared" ca="1" si="30"/>
        <v>买</v>
      </c>
      <c r="K427" s="4" t="str">
        <f t="shared" ca="1" si="34"/>
        <v/>
      </c>
      <c r="L427" s="3">
        <f ca="1">IF(J426="买",B427/B426-1,0)-IF(K427=1,计算结果!B$17,0)</f>
        <v>-9.2538476524439695E-4</v>
      </c>
      <c r="M427" s="2">
        <f t="shared" ca="1" si="33"/>
        <v>1.4098889914170563</v>
      </c>
      <c r="N427" s="3">
        <f ca="1">1-M427/MAX(M$2:M427)</f>
        <v>9.2538476524439695E-4</v>
      </c>
    </row>
    <row r="428" spans="1:14" x14ac:dyDescent="0.15">
      <c r="A428" s="1">
        <v>39002</v>
      </c>
      <c r="B428" s="2">
        <v>1426.5</v>
      </c>
      <c r="C428" s="3">
        <f t="shared" si="31"/>
        <v>-6.5533355154571149E-3</v>
      </c>
      <c r="D428" s="3">
        <f>1-B428/MAX(B$2:B428)</f>
        <v>7.4726559238540435E-3</v>
      </c>
      <c r="E428" s="4">
        <f>E427*(计算结果!B$18-1)/(计算结果!B$18+1)+B428*2/(计算结果!B$18+1)</f>
        <v>1402.1075584776941</v>
      </c>
      <c r="F428" s="4">
        <f>F427*(计算结果!B$18-1)/(计算结果!B$18+1)+E428*2/(计算结果!B$18+1)</f>
        <v>1374.242474634164</v>
      </c>
      <c r="G428" s="4">
        <f>G427*(计算结果!B$18-1)/(计算结果!B$18+1)+F428*2/(计算结果!B$18+1)</f>
        <v>1352.7195390747354</v>
      </c>
      <c r="H428" s="3">
        <f t="shared" si="32"/>
        <v>0.29012772808429149</v>
      </c>
      <c r="I428" s="3">
        <f ca="1">IFERROR(AVERAGE(OFFSET(H428,0,0,-计算结果!B$19,1)),AVERAGE(OFFSET(H428,0,0,-ROW(),1)))</f>
        <v>0.20833944202999541</v>
      </c>
      <c r="J428" s="20" t="str">
        <f t="shared" ca="1" si="30"/>
        <v>买</v>
      </c>
      <c r="K428" s="4" t="str">
        <f t="shared" ca="1" si="34"/>
        <v/>
      </c>
      <c r="L428" s="3">
        <f ca="1">IF(J427="买",B428/B427-1,0)-IF(K428=1,计算结果!B$17,0)</f>
        <v>-6.5533355154571149E-3</v>
      </c>
      <c r="M428" s="2">
        <f t="shared" ca="1" si="33"/>
        <v>1.4006495158167509</v>
      </c>
      <c r="N428" s="3">
        <f ca="1">1-M428/MAX(M$2:M428)</f>
        <v>7.4726559238539325E-3</v>
      </c>
    </row>
    <row r="429" spans="1:14" x14ac:dyDescent="0.15">
      <c r="A429" s="1">
        <v>39003</v>
      </c>
      <c r="B429" s="2">
        <v>1430.88</v>
      </c>
      <c r="C429" s="3">
        <f t="shared" si="31"/>
        <v>3.0704521556257358E-3</v>
      </c>
      <c r="D429" s="3">
        <f>1-B429/MAX(B$2:B429)</f>
        <v>4.4251482007179321E-3</v>
      </c>
      <c r="E429" s="4">
        <f>E428*(计算结果!B$18-1)/(计算结果!B$18+1)+B429*2/(计算结果!B$18+1)</f>
        <v>1406.5340879426644</v>
      </c>
      <c r="F429" s="4">
        <f>F428*(计算结果!B$18-1)/(计算结果!B$18+1)+E429*2/(计算结果!B$18+1)</f>
        <v>1379.210415143164</v>
      </c>
      <c r="G429" s="4">
        <f>G428*(计算结果!B$18-1)/(计算结果!B$18+1)+F429*2/(计算结果!B$18+1)</f>
        <v>1356.7950584698783</v>
      </c>
      <c r="H429" s="3">
        <f t="shared" si="32"/>
        <v>0.30128339817805749</v>
      </c>
      <c r="I429" s="3">
        <f ca="1">IFERROR(AVERAGE(OFFSET(H429,0,0,-计算结果!B$19,1)),AVERAGE(OFFSET(H429,0,0,-ROW(),1)))</f>
        <v>0.21663115678965</v>
      </c>
      <c r="J429" s="20" t="str">
        <f t="shared" ca="1" si="30"/>
        <v>买</v>
      </c>
      <c r="K429" s="4" t="str">
        <f t="shared" ca="1" si="34"/>
        <v/>
      </c>
      <c r="L429" s="3">
        <f ca="1">IF(J428="买",B429/B428-1,0)-IF(K429=1,计算结果!B$17,0)</f>
        <v>3.0704521556257358E-3</v>
      </c>
      <c r="M429" s="2">
        <f t="shared" ca="1" si="33"/>
        <v>1.4049501431418665</v>
      </c>
      <c r="N429" s="3">
        <f ca="1">1-M429/MAX(M$2:M429)</f>
        <v>4.4251482007179321E-3</v>
      </c>
    </row>
    <row r="430" spans="1:14" x14ac:dyDescent="0.15">
      <c r="A430" s="1">
        <v>39006</v>
      </c>
      <c r="B430" s="2">
        <v>1418.52</v>
      </c>
      <c r="C430" s="3">
        <f t="shared" si="31"/>
        <v>-8.6380409258638435E-3</v>
      </c>
      <c r="D430" s="3">
        <f>1-B430/MAX(B$2:B430)</f>
        <v>1.3024964515321091E-2</v>
      </c>
      <c r="E430" s="4">
        <f>E429*(计算结果!B$18-1)/(计算结果!B$18+1)+B430*2/(计算结果!B$18+1)</f>
        <v>1408.3780744130238</v>
      </c>
      <c r="F430" s="4">
        <f>F429*(计算结果!B$18-1)/(计算结果!B$18+1)+E430*2/(计算结果!B$18+1)</f>
        <v>1383.6977473385273</v>
      </c>
      <c r="G430" s="4">
        <f>G429*(计算结果!B$18-1)/(计算结果!B$18+1)+F430*2/(计算结果!B$18+1)</f>
        <v>1360.9339336804396</v>
      </c>
      <c r="H430" s="3">
        <f t="shared" si="32"/>
        <v>0.30504792781519369</v>
      </c>
      <c r="I430" s="3">
        <f ca="1">IFERROR(AVERAGE(OFFSET(H430,0,0,-计算结果!B$19,1)),AVERAGE(OFFSET(H430,0,0,-ROW(),1)))</f>
        <v>0.22457310911142292</v>
      </c>
      <c r="J430" s="20" t="str">
        <f t="shared" ca="1" si="30"/>
        <v>买</v>
      </c>
      <c r="K430" s="4" t="str">
        <f t="shared" ca="1" si="34"/>
        <v/>
      </c>
      <c r="L430" s="3">
        <f ca="1">IF(J429="买",B430/B429-1,0)-IF(K430=1,计算结果!B$17,0)</f>
        <v>-8.6380409258638435E-3</v>
      </c>
      <c r="M430" s="2">
        <f t="shared" ca="1" si="33"/>
        <v>1.3928141263066087</v>
      </c>
      <c r="N430" s="3">
        <f ca="1">1-M430/MAX(M$2:M430)</f>
        <v>1.302496451532098E-2</v>
      </c>
    </row>
    <row r="431" spans="1:14" x14ac:dyDescent="0.15">
      <c r="A431" s="1">
        <v>39007</v>
      </c>
      <c r="B431" s="2">
        <v>1414.45</v>
      </c>
      <c r="C431" s="3">
        <f t="shared" si="31"/>
        <v>-2.8691876039815822E-3</v>
      </c>
      <c r="D431" s="3">
        <f>1-B431/MAX(B$2:B431)</f>
        <v>1.5856781052572932E-2</v>
      </c>
      <c r="E431" s="4">
        <f>E430*(计算结果!B$18-1)/(计算结果!B$18+1)+B431*2/(计算结果!B$18+1)</f>
        <v>1409.3122168110201</v>
      </c>
      <c r="F431" s="4">
        <f>F430*(计算结果!B$18-1)/(计算结果!B$18+1)+E431*2/(计算结果!B$18+1)</f>
        <v>1387.63843494968</v>
      </c>
      <c r="G431" s="4">
        <f>G430*(计算结果!B$18-1)/(计算结果!B$18+1)+F431*2/(计算结果!B$18+1)</f>
        <v>1365.0423184910919</v>
      </c>
      <c r="H431" s="3">
        <f t="shared" si="32"/>
        <v>0.3018798127504832</v>
      </c>
      <c r="I431" s="3">
        <f ca="1">IFERROR(AVERAGE(OFFSET(H431,0,0,-计算结果!B$19,1)),AVERAGE(OFFSET(H431,0,0,-ROW(),1)))</f>
        <v>0.23185211600107097</v>
      </c>
      <c r="J431" s="20" t="str">
        <f t="shared" ca="1" si="30"/>
        <v>买</v>
      </c>
      <c r="K431" s="4" t="str">
        <f t="shared" ca="1" si="34"/>
        <v/>
      </c>
      <c r="L431" s="3">
        <f ca="1">IF(J430="买",B431/B430-1,0)-IF(K431=1,计算结果!B$17,0)</f>
        <v>-2.8691876039815822E-3</v>
      </c>
      <c r="M431" s="2">
        <f t="shared" ca="1" si="33"/>
        <v>1.3888178812807594</v>
      </c>
      <c r="N431" s="3">
        <f ca="1">1-M431/MAX(M$2:M431)</f>
        <v>1.5856781052572932E-2</v>
      </c>
    </row>
    <row r="432" spans="1:14" x14ac:dyDescent="0.15">
      <c r="A432" s="1">
        <v>39008</v>
      </c>
      <c r="B432" s="2">
        <v>1437.59</v>
      </c>
      <c r="C432" s="3">
        <f t="shared" si="31"/>
        <v>1.6359715790589924E-2</v>
      </c>
      <c r="D432" s="3">
        <f>1-B432/MAX(B$2:B432)</f>
        <v>0</v>
      </c>
      <c r="E432" s="4">
        <f>E431*(计算结果!B$18-1)/(计算结果!B$18+1)+B432*2/(计算结果!B$18+1)</f>
        <v>1413.6626449939401</v>
      </c>
      <c r="F432" s="4">
        <f>F431*(计算结果!B$18-1)/(计算结果!B$18+1)+E432*2/(计算结果!B$18+1)</f>
        <v>1391.6421595718739</v>
      </c>
      <c r="G432" s="4">
        <f>G431*(计算结果!B$18-1)/(计算结果!B$18+1)+F432*2/(计算结果!B$18+1)</f>
        <v>1369.1346017342892</v>
      </c>
      <c r="H432" s="3">
        <f t="shared" si="32"/>
        <v>0.29979167588890759</v>
      </c>
      <c r="I432" s="3">
        <f ca="1">IFERROR(AVERAGE(OFFSET(H432,0,0,-计算结果!B$19,1)),AVERAGE(OFFSET(H432,0,0,-ROW(),1)))</f>
        <v>0.23873375349378995</v>
      </c>
      <c r="J432" s="20" t="str">
        <f t="shared" ca="1" si="30"/>
        <v>买</v>
      </c>
      <c r="K432" s="4" t="str">
        <f t="shared" ca="1" si="34"/>
        <v/>
      </c>
      <c r="L432" s="3">
        <f ca="1">IF(J431="买",B432/B431-1,0)-IF(K432=1,计算结果!B$17,0)</f>
        <v>1.6359715790589924E-2</v>
      </c>
      <c r="M432" s="2">
        <f t="shared" ca="1" si="33"/>
        <v>1.4115385471034019</v>
      </c>
      <c r="N432" s="3">
        <f ca="1">1-M432/MAX(M$2:M432)</f>
        <v>0</v>
      </c>
    </row>
    <row r="433" spans="1:14" x14ac:dyDescent="0.15">
      <c r="A433" s="1">
        <v>39009</v>
      </c>
      <c r="B433" s="2">
        <v>1439.38</v>
      </c>
      <c r="C433" s="3">
        <f t="shared" si="31"/>
        <v>1.2451394347485767E-3</v>
      </c>
      <c r="D433" s="3">
        <f>1-B433/MAX(B$2:B433)</f>
        <v>0</v>
      </c>
      <c r="E433" s="4">
        <f>E432*(计算结果!B$18-1)/(计算结果!B$18+1)+B433*2/(计算结果!B$18+1)</f>
        <v>1417.6191611487186</v>
      </c>
      <c r="F433" s="4">
        <f>F432*(计算结果!B$18-1)/(计算结果!B$18+1)+E433*2/(计算结果!B$18+1)</f>
        <v>1395.6386213529267</v>
      </c>
      <c r="G433" s="4">
        <f>G432*(计算结果!B$18-1)/(计算结果!B$18+1)+F433*2/(计算结果!B$18+1)</f>
        <v>1373.2121432140796</v>
      </c>
      <c r="H433" s="3">
        <f t="shared" si="32"/>
        <v>0.29781889046010207</v>
      </c>
      <c r="I433" s="3">
        <f ca="1">IFERROR(AVERAGE(OFFSET(H433,0,0,-计算结果!B$19,1)),AVERAGE(OFFSET(H433,0,0,-ROW(),1)))</f>
        <v>0.24540220231795501</v>
      </c>
      <c r="J433" s="20" t="str">
        <f t="shared" ca="1" si="30"/>
        <v>买</v>
      </c>
      <c r="K433" s="4" t="str">
        <f t="shared" ca="1" si="34"/>
        <v/>
      </c>
      <c r="L433" s="3">
        <f ca="1">IF(J432="买",B433/B432-1,0)-IF(K433=1,计算结果!B$17,0)</f>
        <v>1.2451394347485767E-3</v>
      </c>
      <c r="M433" s="2">
        <f t="shared" ca="1" si="33"/>
        <v>1.413296109412068</v>
      </c>
      <c r="N433" s="3">
        <f ca="1">1-M433/MAX(M$2:M433)</f>
        <v>0</v>
      </c>
    </row>
    <row r="434" spans="1:14" x14ac:dyDescent="0.15">
      <c r="A434" s="1">
        <v>39010</v>
      </c>
      <c r="B434" s="2">
        <v>1440.18</v>
      </c>
      <c r="C434" s="3">
        <f t="shared" si="31"/>
        <v>5.5579485611856327E-4</v>
      </c>
      <c r="D434" s="3">
        <f>1-B434/MAX(B$2:B434)</f>
        <v>0</v>
      </c>
      <c r="E434" s="4">
        <f>E433*(计算结果!B$18-1)/(计算结果!B$18+1)+B434*2/(计算结果!B$18+1)</f>
        <v>1421.0900594335312</v>
      </c>
      <c r="F434" s="4">
        <f>F433*(计算结果!B$18-1)/(计算结果!B$18+1)+E434*2/(计算结果!B$18+1)</f>
        <v>1399.5542272114812</v>
      </c>
      <c r="G434" s="4">
        <f>G433*(计算结果!B$18-1)/(计算结果!B$18+1)+F434*2/(计算结果!B$18+1)</f>
        <v>1377.264771521372</v>
      </c>
      <c r="H434" s="3">
        <f t="shared" si="32"/>
        <v>0.29512033718308645</v>
      </c>
      <c r="I434" s="3">
        <f ca="1">IFERROR(AVERAGE(OFFSET(H434,0,0,-计算结果!B$19,1)),AVERAGE(OFFSET(H434,0,0,-ROW(),1)))</f>
        <v>0.25163207337881921</v>
      </c>
      <c r="J434" s="20" t="str">
        <f t="shared" ca="1" si="30"/>
        <v>买</v>
      </c>
      <c r="K434" s="4" t="str">
        <f t="shared" ca="1" si="34"/>
        <v/>
      </c>
      <c r="L434" s="3">
        <f ca="1">IF(J433="买",B434/B433-1,0)-IF(K434=1,计算结果!B$17,0)</f>
        <v>5.5579485611856327E-4</v>
      </c>
      <c r="M434" s="2">
        <f t="shared" ca="1" si="33"/>
        <v>1.4140816121198516</v>
      </c>
      <c r="N434" s="3">
        <f ca="1">1-M434/MAX(M$2:M434)</f>
        <v>0</v>
      </c>
    </row>
    <row r="435" spans="1:14" x14ac:dyDescent="0.15">
      <c r="A435" s="1">
        <v>39013</v>
      </c>
      <c r="B435" s="2">
        <v>1408.71</v>
      </c>
      <c r="C435" s="3">
        <f t="shared" si="31"/>
        <v>-2.1851435237262073E-2</v>
      </c>
      <c r="D435" s="3">
        <f>1-B435/MAX(B$2:B435)</f>
        <v>2.1851435237262073E-2</v>
      </c>
      <c r="E435" s="4">
        <f>E434*(计算结果!B$18-1)/(计算结果!B$18+1)+B435*2/(计算结果!B$18+1)</f>
        <v>1419.1854349052958</v>
      </c>
      <c r="F435" s="4">
        <f>F434*(计算结果!B$18-1)/(计算结果!B$18+1)+E435*2/(计算结果!B$18+1)</f>
        <v>1402.5744130105295</v>
      </c>
      <c r="G435" s="4">
        <f>G434*(计算结果!B$18-1)/(计算结果!B$18+1)+F435*2/(计算结果!B$18+1)</f>
        <v>1381.158562519704</v>
      </c>
      <c r="H435" s="3">
        <f t="shared" si="32"/>
        <v>0.28271913134253351</v>
      </c>
      <c r="I435" s="3">
        <f ca="1">IFERROR(AVERAGE(OFFSET(H435,0,0,-计算结果!B$19,1)),AVERAGE(OFFSET(H435,0,0,-ROW(),1)))</f>
        <v>0.2566921909413144</v>
      </c>
      <c r="J435" s="20" t="str">
        <f t="shared" ca="1" si="30"/>
        <v>买</v>
      </c>
      <c r="K435" s="4" t="str">
        <f t="shared" ca="1" si="34"/>
        <v/>
      </c>
      <c r="L435" s="3">
        <f ca="1">IF(J434="买",B435/B434-1,0)-IF(K435=1,计算结果!B$17,0)</f>
        <v>-2.1851435237262073E-2</v>
      </c>
      <c r="M435" s="2">
        <f t="shared" ca="1" si="33"/>
        <v>1.3831818993524114</v>
      </c>
      <c r="N435" s="3">
        <f ca="1">1-M435/MAX(M$2:M435)</f>
        <v>2.1851435237262185E-2</v>
      </c>
    </row>
    <row r="436" spans="1:14" x14ac:dyDescent="0.15">
      <c r="A436" s="1">
        <v>39014</v>
      </c>
      <c r="B436" s="2">
        <v>1440.05</v>
      </c>
      <c r="C436" s="3">
        <f t="shared" si="31"/>
        <v>2.224730427128363E-2</v>
      </c>
      <c r="D436" s="3">
        <f>1-B436/MAX(B$2:B436)</f>
        <v>9.0266494466084701E-5</v>
      </c>
      <c r="E436" s="4">
        <f>E435*(计算结果!B$18-1)/(计算结果!B$18+1)+B436*2/(计算结果!B$18+1)</f>
        <v>1422.3953679967888</v>
      </c>
      <c r="F436" s="4">
        <f>F435*(计算结果!B$18-1)/(计算结果!B$18+1)+E436*2/(计算结果!B$18+1)</f>
        <v>1405.623790700723</v>
      </c>
      <c r="G436" s="4">
        <f>G435*(计算结果!B$18-1)/(计算结果!B$18+1)+F436*2/(计算结果!B$18+1)</f>
        <v>1384.9224437783223</v>
      </c>
      <c r="H436" s="3">
        <f t="shared" si="32"/>
        <v>0.27251623099318223</v>
      </c>
      <c r="I436" s="3">
        <f ca="1">IFERROR(AVERAGE(OFFSET(H436,0,0,-计算结果!B$19,1)),AVERAGE(OFFSET(H436,0,0,-ROW(),1)))</f>
        <v>0.26057641149117972</v>
      </c>
      <c r="J436" s="20" t="str">
        <f t="shared" ca="1" si="30"/>
        <v>买</v>
      </c>
      <c r="K436" s="4" t="str">
        <f t="shared" ca="1" si="34"/>
        <v/>
      </c>
      <c r="L436" s="3">
        <f ca="1">IF(J435="买",B436/B435-1,0)-IF(K436=1,计算结果!B$17,0)</f>
        <v>2.224730427128363E-2</v>
      </c>
      <c r="M436" s="2">
        <f t="shared" ca="1" si="33"/>
        <v>1.4139539679298365</v>
      </c>
      <c r="N436" s="3">
        <f ca="1">1-M436/MAX(M$2:M436)</f>
        <v>9.0266494466195724E-5</v>
      </c>
    </row>
    <row r="437" spans="1:14" x14ac:dyDescent="0.15">
      <c r="A437" s="1">
        <v>39015</v>
      </c>
      <c r="B437" s="2">
        <v>1446.82</v>
      </c>
      <c r="C437" s="3">
        <f t="shared" si="31"/>
        <v>4.7012256518870199E-3</v>
      </c>
      <c r="D437" s="3">
        <f>1-B437/MAX(B$2:B437)</f>
        <v>0</v>
      </c>
      <c r="E437" s="4">
        <f>E436*(计算结果!B$18-1)/(计算结果!B$18+1)+B437*2/(计算结果!B$18+1)</f>
        <v>1426.1530036895906</v>
      </c>
      <c r="F437" s="4">
        <f>F436*(计算结果!B$18-1)/(计算结果!B$18+1)+E437*2/(计算结果!B$18+1)</f>
        <v>1408.7821311605487</v>
      </c>
      <c r="G437" s="4">
        <f>G436*(计算结果!B$18-1)/(计算结果!B$18+1)+F437*2/(计算结果!B$18+1)</f>
        <v>1388.5931649140493</v>
      </c>
      <c r="H437" s="3">
        <f t="shared" si="32"/>
        <v>0.26504885903304704</v>
      </c>
      <c r="I437" s="3">
        <f ca="1">IFERROR(AVERAGE(OFFSET(H437,0,0,-计算结果!B$19,1)),AVERAGE(OFFSET(H437,0,0,-ROW(),1)))</f>
        <v>0.26343008995655814</v>
      </c>
      <c r="J437" s="20" t="str">
        <f t="shared" ca="1" si="30"/>
        <v>买</v>
      </c>
      <c r="K437" s="4" t="str">
        <f t="shared" ca="1" si="34"/>
        <v/>
      </c>
      <c r="L437" s="3">
        <f ca="1">IF(J436="买",B437/B436-1,0)-IF(K437=1,计算结果!B$17,0)</f>
        <v>4.7012256518870199E-3</v>
      </c>
      <c r="M437" s="2">
        <f t="shared" ca="1" si="33"/>
        <v>1.4206012845944558</v>
      </c>
      <c r="N437" s="3">
        <f ca="1">1-M437/MAX(M$2:M437)</f>
        <v>0</v>
      </c>
    </row>
    <row r="438" spans="1:14" x14ac:dyDescent="0.15">
      <c r="A438" s="1">
        <v>39016</v>
      </c>
      <c r="B438" s="2">
        <v>1456.09</v>
      </c>
      <c r="C438" s="3">
        <f t="shared" si="31"/>
        <v>6.4071550020043944E-3</v>
      </c>
      <c r="D438" s="3">
        <f>1-B438/MAX(B$2:B438)</f>
        <v>0</v>
      </c>
      <c r="E438" s="4">
        <f>E437*(计算结果!B$18-1)/(计算结果!B$18+1)+B438*2/(计算结果!B$18+1)</f>
        <v>1430.7586954296535</v>
      </c>
      <c r="F438" s="4">
        <f>F437*(计算结果!B$18-1)/(计算结果!B$18+1)+E438*2/(计算结果!B$18+1)</f>
        <v>1412.1631410481032</v>
      </c>
      <c r="G438" s="4">
        <f>G437*(计算结果!B$18-1)/(计算结果!B$18+1)+F438*2/(计算结果!B$18+1)</f>
        <v>1392.2193150885191</v>
      </c>
      <c r="H438" s="3">
        <f t="shared" si="32"/>
        <v>0.2611384144825627</v>
      </c>
      <c r="I438" s="3">
        <f ca="1">IFERROR(AVERAGE(OFFSET(H438,0,0,-计算结果!B$19,1)),AVERAGE(OFFSET(H438,0,0,-ROW(),1)))</f>
        <v>0.26539563503585673</v>
      </c>
      <c r="J438" s="20" t="str">
        <f t="shared" ca="1" si="30"/>
        <v>卖</v>
      </c>
      <c r="K438" s="4">
        <f t="shared" ca="1" si="34"/>
        <v>1</v>
      </c>
      <c r="L438" s="3">
        <f ca="1">IF(J437="买",B438/B437-1,0)-IF(K438=1,计算结果!B$17,0)</f>
        <v>6.4071550020043944E-3</v>
      </c>
      <c r="M438" s="2">
        <f t="shared" ca="1" si="33"/>
        <v>1.4297032972208989</v>
      </c>
      <c r="N438" s="3">
        <f ca="1">1-M438/MAX(M$2:M438)</f>
        <v>0</v>
      </c>
    </row>
    <row r="439" spans="1:14" x14ac:dyDescent="0.15">
      <c r="A439" s="1">
        <v>39017</v>
      </c>
      <c r="B439" s="2">
        <v>1439.05</v>
      </c>
      <c r="C439" s="3">
        <f t="shared" si="31"/>
        <v>-1.1702573329945287E-2</v>
      </c>
      <c r="D439" s="3">
        <f>1-B439/MAX(B$2:B439)</f>
        <v>1.1702573329945287E-2</v>
      </c>
      <c r="E439" s="4">
        <f>E438*(计算结果!B$18-1)/(计算结果!B$18+1)+B439*2/(计算结果!B$18+1)</f>
        <v>1432.0342807481684</v>
      </c>
      <c r="F439" s="4">
        <f>F438*(计算结果!B$18-1)/(计算结果!B$18+1)+E439*2/(计算结果!B$18+1)</f>
        <v>1415.2202394634978</v>
      </c>
      <c r="G439" s="4">
        <f>G438*(计算结果!B$18-1)/(计算结果!B$18+1)+F439*2/(计算结果!B$18+1)</f>
        <v>1395.7579188385159</v>
      </c>
      <c r="H439" s="3">
        <f t="shared" si="32"/>
        <v>0.25416999402653889</v>
      </c>
      <c r="I439" s="3">
        <f ca="1">IFERROR(AVERAGE(OFFSET(H439,0,0,-计算结果!B$19,1)),AVERAGE(OFFSET(H439,0,0,-ROW(),1)))</f>
        <v>0.26655918129113793</v>
      </c>
      <c r="J439" s="20" t="str">
        <f t="shared" ca="1" si="30"/>
        <v>卖</v>
      </c>
      <c r="K439" s="4" t="str">
        <f t="shared" ca="1" si="34"/>
        <v/>
      </c>
      <c r="L439" s="3">
        <f ca="1">IF(J438="买",B439/B438-1,0)-IF(K439=1,计算结果!B$17,0)</f>
        <v>0</v>
      </c>
      <c r="M439" s="2">
        <f t="shared" ca="1" si="33"/>
        <v>1.4297032972208989</v>
      </c>
      <c r="N439" s="3">
        <f ca="1">1-M439/MAX(M$2:M439)</f>
        <v>0</v>
      </c>
    </row>
    <row r="440" spans="1:14" x14ac:dyDescent="0.15">
      <c r="A440" s="1">
        <v>39020</v>
      </c>
      <c r="B440" s="2">
        <v>1446.24</v>
      </c>
      <c r="C440" s="3">
        <f t="shared" si="31"/>
        <v>4.9963517598416995E-3</v>
      </c>
      <c r="D440" s="3">
        <f>1-B440/MAX(B$2:B440)</f>
        <v>6.7646917429553532E-3</v>
      </c>
      <c r="E440" s="4">
        <f>E439*(计算结果!B$18-1)/(计算结果!B$18+1)+B440*2/(计算结果!B$18+1)</f>
        <v>1434.2197760176809</v>
      </c>
      <c r="F440" s="4">
        <f>F439*(计算结果!B$18-1)/(计算结果!B$18+1)+E440*2/(计算结果!B$18+1)</f>
        <v>1418.1432450872182</v>
      </c>
      <c r="G440" s="4">
        <f>G439*(计算结果!B$18-1)/(计算结果!B$18+1)+F440*2/(计算结果!B$18+1)</f>
        <v>1399.20181518447</v>
      </c>
      <c r="H440" s="3">
        <f t="shared" si="32"/>
        <v>0.24674023335077283</v>
      </c>
      <c r="I440" s="3">
        <f ca="1">IFERROR(AVERAGE(OFFSET(H440,0,0,-计算结果!B$19,1)),AVERAGE(OFFSET(H440,0,0,-ROW(),1)))</f>
        <v>0.26714858554191057</v>
      </c>
      <c r="J440" s="20" t="str">
        <f t="shared" ca="1" si="30"/>
        <v>卖</v>
      </c>
      <c r="K440" s="4" t="str">
        <f t="shared" ca="1" si="34"/>
        <v/>
      </c>
      <c r="L440" s="3">
        <f ca="1">IF(J439="买",B440/B439-1,0)-IF(K440=1,计算结果!B$17,0)</f>
        <v>0</v>
      </c>
      <c r="M440" s="2">
        <f t="shared" ca="1" si="33"/>
        <v>1.4297032972208989</v>
      </c>
      <c r="N440" s="3">
        <f ca="1">1-M440/MAX(M$2:M440)</f>
        <v>0</v>
      </c>
    </row>
    <row r="441" spans="1:14" x14ac:dyDescent="0.15">
      <c r="A441" s="1">
        <v>39021</v>
      </c>
      <c r="B441" s="2">
        <v>1464.47</v>
      </c>
      <c r="C441" s="3">
        <f t="shared" si="31"/>
        <v>1.2605100121694912E-2</v>
      </c>
      <c r="D441" s="3">
        <f>1-B441/MAX(B$2:B441)</f>
        <v>0</v>
      </c>
      <c r="E441" s="4">
        <f>E440*(计算结果!B$18-1)/(计算结果!B$18+1)+B441*2/(计算结果!B$18+1)</f>
        <v>1438.8736566303455</v>
      </c>
      <c r="F441" s="4">
        <f>F440*(计算结果!B$18-1)/(计算结果!B$18+1)+E441*2/(计算结果!B$18+1)</f>
        <v>1421.332539170776</v>
      </c>
      <c r="G441" s="4">
        <f>G440*(计算结果!B$18-1)/(计算结果!B$18+1)+F441*2/(计算结果!B$18+1)</f>
        <v>1402.606541951594</v>
      </c>
      <c r="H441" s="3">
        <f t="shared" si="32"/>
        <v>0.24333350129874565</v>
      </c>
      <c r="I441" s="3">
        <f ca="1">IFERROR(AVERAGE(OFFSET(H441,0,0,-计算结果!B$19,1)),AVERAGE(OFFSET(H441,0,0,-ROW(),1)))</f>
        <v>0.26777593401937183</v>
      </c>
      <c r="J441" s="20" t="str">
        <f t="shared" ca="1" si="30"/>
        <v>卖</v>
      </c>
      <c r="K441" s="4" t="str">
        <f t="shared" ca="1" si="34"/>
        <v/>
      </c>
      <c r="L441" s="3">
        <f ca="1">IF(J440="买",B441/B440-1,0)-IF(K441=1,计算结果!B$17,0)</f>
        <v>0</v>
      </c>
      <c r="M441" s="2">
        <f t="shared" ca="1" si="33"/>
        <v>1.4297032972208989</v>
      </c>
      <c r="N441" s="3">
        <f ca="1">1-M441/MAX(M$2:M441)</f>
        <v>0</v>
      </c>
    </row>
    <row r="442" spans="1:14" x14ac:dyDescent="0.15">
      <c r="A442" s="1">
        <v>39022</v>
      </c>
      <c r="B442" s="2">
        <v>1479.41</v>
      </c>
      <c r="C442" s="3">
        <f t="shared" si="31"/>
        <v>1.0201642915184328E-2</v>
      </c>
      <c r="D442" s="3">
        <f>1-B442/MAX(B$2:B442)</f>
        <v>0</v>
      </c>
      <c r="E442" s="4">
        <f>E441*(计算结果!B$18-1)/(计算结果!B$18+1)+B442*2/(计算结果!B$18+1)</f>
        <v>1445.110017148754</v>
      </c>
      <c r="F442" s="4">
        <f>F441*(计算结果!B$18-1)/(计算结果!B$18+1)+E442*2/(计算结果!B$18+1)</f>
        <v>1424.9906127058496</v>
      </c>
      <c r="G442" s="4">
        <f>G441*(计算结果!B$18-1)/(计算结果!B$18+1)+F442*2/(计算结果!B$18+1)</f>
        <v>1406.0502451445561</v>
      </c>
      <c r="H442" s="3">
        <f t="shared" si="32"/>
        <v>0.24552168337747729</v>
      </c>
      <c r="I442" s="3">
        <f ca="1">IFERROR(AVERAGE(OFFSET(H442,0,0,-计算结果!B$19,1)),AVERAGE(OFFSET(H442,0,0,-ROW(),1)))</f>
        <v>0.26881305422282031</v>
      </c>
      <c r="J442" s="20" t="str">
        <f t="shared" ca="1" si="30"/>
        <v>卖</v>
      </c>
      <c r="K442" s="4" t="str">
        <f t="shared" ca="1" si="34"/>
        <v/>
      </c>
      <c r="L442" s="3">
        <f ca="1">IF(J441="买",B442/B441-1,0)-IF(K442=1,计算结果!B$17,0)</f>
        <v>0</v>
      </c>
      <c r="M442" s="2">
        <f t="shared" ca="1" si="33"/>
        <v>1.4297032972208989</v>
      </c>
      <c r="N442" s="3">
        <f ca="1">1-M442/MAX(M$2:M442)</f>
        <v>0</v>
      </c>
    </row>
    <row r="443" spans="1:14" x14ac:dyDescent="0.15">
      <c r="A443" s="1">
        <v>39023</v>
      </c>
      <c r="B443" s="2">
        <v>1479.66</v>
      </c>
      <c r="C443" s="3">
        <f t="shared" si="31"/>
        <v>1.6898628507311386E-4</v>
      </c>
      <c r="D443" s="3">
        <f>1-B443/MAX(B$2:B443)</f>
        <v>0</v>
      </c>
      <c r="E443" s="4">
        <f>E442*(计算结果!B$18-1)/(计算结果!B$18+1)+B443*2/(计算结果!B$18+1)</f>
        <v>1450.4253991258688</v>
      </c>
      <c r="F443" s="4">
        <f>F442*(计算结果!B$18-1)/(计算结果!B$18+1)+E443*2/(计算结果!B$18+1)</f>
        <v>1428.9036567704677</v>
      </c>
      <c r="G443" s="4">
        <f>G442*(计算结果!B$18-1)/(计算结果!B$18+1)+F443*2/(计算结果!B$18+1)</f>
        <v>1409.5661546254655</v>
      </c>
      <c r="H443" s="3">
        <f t="shared" si="32"/>
        <v>0.25005574964697758</v>
      </c>
      <c r="I443" s="3">
        <f ca="1">IFERROR(AVERAGE(OFFSET(H443,0,0,-计算结果!B$19,1)),AVERAGE(OFFSET(H443,0,0,-ROW(),1)))</f>
        <v>0.27023821555456651</v>
      </c>
      <c r="J443" s="20" t="str">
        <f t="shared" ca="1" si="30"/>
        <v>卖</v>
      </c>
      <c r="K443" s="4" t="str">
        <f t="shared" ca="1" si="34"/>
        <v/>
      </c>
      <c r="L443" s="3">
        <f ca="1">IF(J442="买",B443/B442-1,0)-IF(K443=1,计算结果!B$17,0)</f>
        <v>0</v>
      </c>
      <c r="M443" s="2">
        <f t="shared" ca="1" si="33"/>
        <v>1.4297032972208989</v>
      </c>
      <c r="N443" s="3">
        <f ca="1">1-M443/MAX(M$2:M443)</f>
        <v>0</v>
      </c>
    </row>
    <row r="444" spans="1:14" x14ac:dyDescent="0.15">
      <c r="A444" s="1">
        <v>39024</v>
      </c>
      <c r="B444" s="2">
        <v>1488.29</v>
      </c>
      <c r="C444" s="3">
        <f t="shared" si="31"/>
        <v>5.8324209615721045E-3</v>
      </c>
      <c r="D444" s="3">
        <f>1-B444/MAX(B$2:B444)</f>
        <v>0</v>
      </c>
      <c r="E444" s="4">
        <f>E443*(计算结果!B$18-1)/(计算结果!B$18+1)+B444*2/(计算结果!B$18+1)</f>
        <v>1456.2507223372736</v>
      </c>
      <c r="F444" s="4">
        <f>F443*(计算结果!B$18-1)/(计算结果!B$18+1)+E444*2/(计算结果!B$18+1)</f>
        <v>1433.1108976268993</v>
      </c>
      <c r="G444" s="4">
        <f>G443*(计算结果!B$18-1)/(计算结果!B$18+1)+F444*2/(计算结果!B$18+1)</f>
        <v>1413.1884227795324</v>
      </c>
      <c r="H444" s="3">
        <f t="shared" si="32"/>
        <v>0.25697752050731926</v>
      </c>
      <c r="I444" s="3">
        <f ca="1">IFERROR(AVERAGE(OFFSET(H444,0,0,-计算结果!B$19,1)),AVERAGE(OFFSET(H444,0,0,-ROW(),1)))</f>
        <v>0.27189672829611899</v>
      </c>
      <c r="J444" s="20" t="str">
        <f t="shared" ca="1" si="30"/>
        <v>卖</v>
      </c>
      <c r="K444" s="4" t="str">
        <f t="shared" ca="1" si="34"/>
        <v/>
      </c>
      <c r="L444" s="3">
        <f ca="1">IF(J443="买",B444/B443-1,0)-IF(K444=1,计算结果!B$17,0)</f>
        <v>0</v>
      </c>
      <c r="M444" s="2">
        <f t="shared" ca="1" si="33"/>
        <v>1.4297032972208989</v>
      </c>
      <c r="N444" s="3">
        <f ca="1">1-M444/MAX(M$2:M444)</f>
        <v>0</v>
      </c>
    </row>
    <row r="445" spans="1:14" x14ac:dyDescent="0.15">
      <c r="A445" s="1">
        <v>39027</v>
      </c>
      <c r="B445" s="2">
        <v>1507.89</v>
      </c>
      <c r="C445" s="3">
        <f t="shared" si="31"/>
        <v>1.3169476378931622E-2</v>
      </c>
      <c r="D445" s="3">
        <f>1-B445/MAX(B$2:B445)</f>
        <v>0</v>
      </c>
      <c r="E445" s="4">
        <f>E444*(计算结果!B$18-1)/(计算结果!B$18+1)+B445*2/(计算结果!B$18+1)</f>
        <v>1464.1952265930775</v>
      </c>
      <c r="F445" s="4">
        <f>F444*(计算结果!B$18-1)/(计算结果!B$18+1)+E445*2/(计算结果!B$18+1)</f>
        <v>1437.8931020832342</v>
      </c>
      <c r="G445" s="4">
        <f>G444*(计算结果!B$18-1)/(计算结果!B$18+1)+F445*2/(计算结果!B$18+1)</f>
        <v>1416.9891426724098</v>
      </c>
      <c r="H445" s="3">
        <f t="shared" si="32"/>
        <v>0.26894643570614191</v>
      </c>
      <c r="I445" s="3">
        <f ca="1">IFERROR(AVERAGE(OFFSET(H445,0,0,-计算结果!B$19,1)),AVERAGE(OFFSET(H445,0,0,-ROW(),1)))</f>
        <v>0.27347992562071977</v>
      </c>
      <c r="J445" s="20" t="str">
        <f t="shared" ca="1" si="30"/>
        <v>卖</v>
      </c>
      <c r="K445" s="4" t="str">
        <f t="shared" ca="1" si="34"/>
        <v/>
      </c>
      <c r="L445" s="3">
        <f ca="1">IF(J444="买",B445/B444-1,0)-IF(K445=1,计算结果!B$17,0)</f>
        <v>0</v>
      </c>
      <c r="M445" s="2">
        <f t="shared" ca="1" si="33"/>
        <v>1.4297032972208989</v>
      </c>
      <c r="N445" s="3">
        <f ca="1">1-M445/MAX(M$2:M445)</f>
        <v>0</v>
      </c>
    </row>
    <row r="446" spans="1:14" x14ac:dyDescent="0.15">
      <c r="A446" s="1">
        <v>39028</v>
      </c>
      <c r="B446" s="2">
        <v>1516.1</v>
      </c>
      <c r="C446" s="3">
        <f t="shared" si="31"/>
        <v>5.4446942416221944E-3</v>
      </c>
      <c r="D446" s="3">
        <f>1-B446/MAX(B$2:B446)</f>
        <v>0</v>
      </c>
      <c r="E446" s="4">
        <f>E445*(计算结果!B$18-1)/(计算结果!B$18+1)+B446*2/(计算结果!B$18+1)</f>
        <v>1472.1805763479888</v>
      </c>
      <c r="F446" s="4">
        <f>F445*(计算结果!B$18-1)/(计算结果!B$18+1)+E446*2/(计算结果!B$18+1)</f>
        <v>1443.1680981239656</v>
      </c>
      <c r="G446" s="4">
        <f>G445*(计算结果!B$18-1)/(计算结果!B$18+1)+F446*2/(计算结果!B$18+1)</f>
        <v>1421.0166742803415</v>
      </c>
      <c r="H446" s="3">
        <f t="shared" si="32"/>
        <v>0.28423164911029902</v>
      </c>
      <c r="I446" s="3">
        <f ca="1">IFERROR(AVERAGE(OFFSET(H446,0,0,-计算结果!B$19,1)),AVERAGE(OFFSET(H446,0,0,-ROW(),1)))</f>
        <v>0.27489044941105678</v>
      </c>
      <c r="J446" s="20" t="str">
        <f t="shared" ca="1" si="30"/>
        <v>买</v>
      </c>
      <c r="K446" s="4">
        <f t="shared" ca="1" si="34"/>
        <v>1</v>
      </c>
      <c r="L446" s="3">
        <f ca="1">IF(J445="买",B446/B445-1,0)-IF(K446=1,计算结果!B$17,0)</f>
        <v>0</v>
      </c>
      <c r="M446" s="2">
        <f t="shared" ca="1" si="33"/>
        <v>1.4297032972208989</v>
      </c>
      <c r="N446" s="3">
        <f ca="1">1-M446/MAX(M$2:M446)</f>
        <v>0</v>
      </c>
    </row>
    <row r="447" spans="1:14" x14ac:dyDescent="0.15">
      <c r="A447" s="1">
        <v>39029</v>
      </c>
      <c r="B447" s="2">
        <v>1498.17</v>
      </c>
      <c r="C447" s="3">
        <f t="shared" si="31"/>
        <v>-1.1826396675680861E-2</v>
      </c>
      <c r="D447" s="3">
        <f>1-B447/MAX(B$2:B447)</f>
        <v>1.1826396675680861E-2</v>
      </c>
      <c r="E447" s="4">
        <f>E446*(计算结果!B$18-1)/(计算结果!B$18+1)+B447*2/(计算结果!B$18+1)</f>
        <v>1476.178949217529</v>
      </c>
      <c r="F447" s="4">
        <f>F446*(计算结果!B$18-1)/(计算结果!B$18+1)+E447*2/(计算结果!B$18+1)</f>
        <v>1448.2466905998983</v>
      </c>
      <c r="G447" s="4">
        <f>G446*(计算结果!B$18-1)/(计算结果!B$18+1)+F447*2/(计算结果!B$18+1)</f>
        <v>1425.2059075602733</v>
      </c>
      <c r="H447" s="3">
        <f t="shared" si="32"/>
        <v>0.29480535702041871</v>
      </c>
      <c r="I447" s="3">
        <f ca="1">IFERROR(AVERAGE(OFFSET(H447,0,0,-计算结果!B$19,1)),AVERAGE(OFFSET(H447,0,0,-ROW(),1)))</f>
        <v>0.27586372651280694</v>
      </c>
      <c r="J447" s="20" t="str">
        <f t="shared" ca="1" si="30"/>
        <v>买</v>
      </c>
      <c r="K447" s="4" t="str">
        <f t="shared" ca="1" si="34"/>
        <v/>
      </c>
      <c r="L447" s="3">
        <f ca="1">IF(J446="买",B447/B446-1,0)-IF(K447=1,计算结果!B$17,0)</f>
        <v>-1.1826396675680861E-2</v>
      </c>
      <c r="M447" s="2">
        <f t="shared" ca="1" si="33"/>
        <v>1.4127950588994358</v>
      </c>
      <c r="N447" s="3">
        <f ca="1">1-M447/MAX(M$2:M447)</f>
        <v>1.1826396675680861E-2</v>
      </c>
    </row>
    <row r="448" spans="1:14" x14ac:dyDescent="0.15">
      <c r="A448" s="1">
        <v>39030</v>
      </c>
      <c r="B448" s="2">
        <v>1524.71</v>
      </c>
      <c r="C448" s="3">
        <f t="shared" si="31"/>
        <v>1.7714945566924989E-2</v>
      </c>
      <c r="D448" s="3">
        <f>1-B448/MAX(B$2:B448)</f>
        <v>0</v>
      </c>
      <c r="E448" s="4">
        <f>E447*(计算结果!B$18-1)/(计算结果!B$18+1)+B448*2/(计算结果!B$18+1)</f>
        <v>1483.6452647225244</v>
      </c>
      <c r="F448" s="4">
        <f>F447*(计算结果!B$18-1)/(计算结果!B$18+1)+E448*2/(计算结果!B$18+1)</f>
        <v>1453.6926250803024</v>
      </c>
      <c r="G448" s="4">
        <f>G447*(计算结果!B$18-1)/(计算结果!B$18+1)+F448*2/(计算结果!B$18+1)</f>
        <v>1429.5884794864317</v>
      </c>
      <c r="H448" s="3">
        <f t="shared" si="32"/>
        <v>0.30750447376832751</v>
      </c>
      <c r="I448" s="3">
        <f ca="1">IFERROR(AVERAGE(OFFSET(H448,0,0,-计算结果!B$19,1)),AVERAGE(OFFSET(H448,0,0,-ROW(),1)))</f>
        <v>0.27673256379700872</v>
      </c>
      <c r="J448" s="20" t="str">
        <f t="shared" ca="1" si="30"/>
        <v>买</v>
      </c>
      <c r="K448" s="4" t="str">
        <f t="shared" ca="1" si="34"/>
        <v/>
      </c>
      <c r="L448" s="3">
        <f ca="1">IF(J447="买",B448/B447-1,0)-IF(K448=1,计算结果!B$17,0)</f>
        <v>1.7714945566924989E-2</v>
      </c>
      <c r="M448" s="2">
        <f t="shared" ca="1" si="33"/>
        <v>1.4378226464650599</v>
      </c>
      <c r="N448" s="3">
        <f ca="1">1-M448/MAX(M$2:M448)</f>
        <v>0</v>
      </c>
    </row>
    <row r="449" spans="1:14" x14ac:dyDescent="0.15">
      <c r="A449" s="1">
        <v>39031</v>
      </c>
      <c r="B449" s="2">
        <v>1504.06</v>
      </c>
      <c r="C449" s="3">
        <f t="shared" si="31"/>
        <v>-1.3543559103042613E-2</v>
      </c>
      <c r="D449" s="3">
        <f>1-B449/MAX(B$2:B449)</f>
        <v>1.3543559103042613E-2</v>
      </c>
      <c r="E449" s="4">
        <f>E448*(计算结果!B$18-1)/(计算结果!B$18+1)+B449*2/(计算结果!B$18+1)</f>
        <v>1486.7859932267515</v>
      </c>
      <c r="F449" s="4">
        <f>F448*(计算结果!B$18-1)/(计算结果!B$18+1)+E449*2/(计算结果!B$18+1)</f>
        <v>1458.7839124874483</v>
      </c>
      <c r="G449" s="4">
        <f>G448*(计算结果!B$18-1)/(计算结果!B$18+1)+F449*2/(计算结果!B$18+1)</f>
        <v>1434.0800845635113</v>
      </c>
      <c r="H449" s="3">
        <f t="shared" si="32"/>
        <v>0.31418867328122185</v>
      </c>
      <c r="I449" s="3">
        <f ca="1">IFERROR(AVERAGE(OFFSET(H449,0,0,-计算结果!B$19,1)),AVERAGE(OFFSET(H449,0,0,-ROW(),1)))</f>
        <v>0.27737782755216694</v>
      </c>
      <c r="J449" s="20" t="str">
        <f t="shared" ca="1" si="30"/>
        <v>买</v>
      </c>
      <c r="K449" s="4" t="str">
        <f t="shared" ca="1" si="34"/>
        <v/>
      </c>
      <c r="L449" s="3">
        <f ca="1">IF(J448="买",B449/B448-1,0)-IF(K449=1,计算结果!B$17,0)</f>
        <v>-1.3543559103042613E-2</v>
      </c>
      <c r="M449" s="2">
        <f t="shared" ca="1" si="33"/>
        <v>1.4183494104729673</v>
      </c>
      <c r="N449" s="3">
        <f ca="1">1-M449/MAX(M$2:M449)</f>
        <v>1.3543559103042613E-2</v>
      </c>
    </row>
    <row r="450" spans="1:14" x14ac:dyDescent="0.15">
      <c r="A450" s="1">
        <v>39034</v>
      </c>
      <c r="B450" s="2">
        <v>1475.78</v>
      </c>
      <c r="C450" s="3">
        <f t="shared" si="31"/>
        <v>-1.8802441391965741E-2</v>
      </c>
      <c r="D450" s="3">
        <f>1-B450/MAX(B$2:B450)</f>
        <v>3.2091348518734741E-2</v>
      </c>
      <c r="E450" s="4">
        <f>E449*(计算结果!B$18-1)/(计算结果!B$18+1)+B450*2/(计算结果!B$18+1)</f>
        <v>1485.0927634995592</v>
      </c>
      <c r="F450" s="4">
        <f>F449*(计算结果!B$18-1)/(计算结果!B$18+1)+E450*2/(计算结果!B$18+1)</f>
        <v>1462.831428027773</v>
      </c>
      <c r="G450" s="4">
        <f>G449*(计算结果!B$18-1)/(计算结果!B$18+1)+F450*2/(计算结果!B$18+1)</f>
        <v>1438.5033681733976</v>
      </c>
      <c r="H450" s="3">
        <f t="shared" si="32"/>
        <v>0.30844048791268308</v>
      </c>
      <c r="I450" s="3">
        <f ca="1">IFERROR(AVERAGE(OFFSET(H450,0,0,-计算结果!B$19,1)),AVERAGE(OFFSET(H450,0,0,-ROW(),1)))</f>
        <v>0.27754745555704141</v>
      </c>
      <c r="J450" s="20" t="str">
        <f t="shared" ca="1" si="30"/>
        <v>买</v>
      </c>
      <c r="K450" s="4" t="str">
        <f t="shared" ca="1" si="34"/>
        <v/>
      </c>
      <c r="L450" s="3">
        <f ca="1">IF(J449="买",B450/B449-1,0)-IF(K450=1,计算结果!B$17,0)</f>
        <v>-1.8802441391965741E-2</v>
      </c>
      <c r="M450" s="2">
        <f t="shared" ca="1" si="33"/>
        <v>1.3916809788092201</v>
      </c>
      <c r="N450" s="3">
        <f ca="1">1-M450/MAX(M$2:M450)</f>
        <v>3.2091348518734741E-2</v>
      </c>
    </row>
    <row r="451" spans="1:14" x14ac:dyDescent="0.15">
      <c r="A451" s="1">
        <v>39035</v>
      </c>
      <c r="B451" s="2">
        <v>1493.78</v>
      </c>
      <c r="C451" s="3">
        <f t="shared" si="31"/>
        <v>1.2196939923294847E-2</v>
      </c>
      <c r="D451" s="3">
        <f>1-B451/MAX(B$2:B451)</f>
        <v>2.028582484538044E-2</v>
      </c>
      <c r="E451" s="4">
        <f>E450*(计算结果!B$18-1)/(计算结果!B$18+1)+B451*2/(计算结果!B$18+1)</f>
        <v>1486.429261422704</v>
      </c>
      <c r="F451" s="4">
        <f>F450*(计算结果!B$18-1)/(计算结果!B$18+1)+E451*2/(计算结果!B$18+1)</f>
        <v>1466.4618639346854</v>
      </c>
      <c r="G451" s="4">
        <f>G450*(计算结果!B$18-1)/(计算结果!B$18+1)+F451*2/(计算结果!B$18+1)</f>
        <v>1442.8046752135956</v>
      </c>
      <c r="H451" s="3">
        <f t="shared" si="32"/>
        <v>0.29901264990848081</v>
      </c>
      <c r="I451" s="3">
        <f ca="1">IFERROR(AVERAGE(OFFSET(H451,0,0,-计算结果!B$19,1)),AVERAGE(OFFSET(H451,0,0,-ROW(),1)))</f>
        <v>0.27740409741494132</v>
      </c>
      <c r="J451" s="20" t="str">
        <f t="shared" ref="J451:J514" ca="1" si="35">IF(H451&gt;I451,"买","卖")</f>
        <v>买</v>
      </c>
      <c r="K451" s="4" t="str">
        <f t="shared" ca="1" si="34"/>
        <v/>
      </c>
      <c r="L451" s="3">
        <f ca="1">IF(J450="买",B451/B450-1,0)-IF(K451=1,计算结果!B$17,0)</f>
        <v>1.2196939923294847E-2</v>
      </c>
      <c r="M451" s="2">
        <f t="shared" ca="1" si="33"/>
        <v>1.4086552281001483</v>
      </c>
      <c r="N451" s="3">
        <f ca="1">1-M451/MAX(M$2:M451)</f>
        <v>2.028582484538044E-2</v>
      </c>
    </row>
    <row r="452" spans="1:14" x14ac:dyDescent="0.15">
      <c r="A452" s="1">
        <v>39036</v>
      </c>
      <c r="B452" s="2">
        <v>1534.76</v>
      </c>
      <c r="C452" s="3">
        <f t="shared" ref="C452:C515" si="36">B452/B451-1</f>
        <v>2.7433758652545936E-2</v>
      </c>
      <c r="D452" s="3">
        <f>1-B452/MAX(B$2:B452)</f>
        <v>0</v>
      </c>
      <c r="E452" s="4">
        <f>E451*(计算结果!B$18-1)/(计算结果!B$18+1)+B452*2/(计算结果!B$18+1)</f>
        <v>1493.864759665365</v>
      </c>
      <c r="F452" s="4">
        <f>F451*(计算结果!B$18-1)/(计算结果!B$18+1)+E452*2/(计算结果!B$18+1)</f>
        <v>1470.6776940470977</v>
      </c>
      <c r="G452" s="4">
        <f>G451*(计算结果!B$18-1)/(计算结果!B$18+1)+F452*2/(计算结果!B$18+1)</f>
        <v>1447.0928319572113</v>
      </c>
      <c r="H452" s="3">
        <f t="shared" ref="H452:H515" si="37">(G452-G451)/G451*100</f>
        <v>0.29720978988239322</v>
      </c>
      <c r="I452" s="3">
        <f ca="1">IFERROR(AVERAGE(OFFSET(H452,0,0,-计算结果!B$19,1)),AVERAGE(OFFSET(H452,0,0,-ROW(),1)))</f>
        <v>0.27727500311461556</v>
      </c>
      <c r="J452" s="20" t="str">
        <f t="shared" ca="1" si="35"/>
        <v>买</v>
      </c>
      <c r="K452" s="4" t="str">
        <f t="shared" ca="1" si="34"/>
        <v/>
      </c>
      <c r="L452" s="3">
        <f ca="1">IF(J451="买",B452/B451-1,0)-IF(K452=1,计算结果!B$17,0)</f>
        <v>2.7433758652545936E-2</v>
      </c>
      <c r="M452" s="2">
        <f t="shared" ref="M452:M515" ca="1" si="38">IFERROR(M451*(1+L452),M451)</f>
        <v>1.4472999356524949</v>
      </c>
      <c r="N452" s="3">
        <f ca="1">1-M452/MAX(M$2:M452)</f>
        <v>0</v>
      </c>
    </row>
    <row r="453" spans="1:14" x14ac:dyDescent="0.15">
      <c r="A453" s="1">
        <v>39037</v>
      </c>
      <c r="B453" s="2">
        <v>1533.29</v>
      </c>
      <c r="C453" s="3">
        <f t="shared" si="36"/>
        <v>-9.5780447757309872E-4</v>
      </c>
      <c r="D453" s="3">
        <f>1-B453/MAX(B$2:B453)</f>
        <v>9.5780447757309872E-4</v>
      </c>
      <c r="E453" s="4">
        <f>E452*(计算结果!B$18-1)/(计算结果!B$18+1)+B453*2/(计算结果!B$18+1)</f>
        <v>1499.9301812553088</v>
      </c>
      <c r="F453" s="4">
        <f>F452*(计算结果!B$18-1)/(计算结果!B$18+1)+E453*2/(计算结果!B$18+1)</f>
        <v>1475.1780766945149</v>
      </c>
      <c r="G453" s="4">
        <f>G452*(计算结果!B$18-1)/(计算结果!B$18+1)+F453*2/(计算结果!B$18+1)</f>
        <v>1451.4136388398733</v>
      </c>
      <c r="H453" s="3">
        <f t="shared" si="37"/>
        <v>0.29858532826937639</v>
      </c>
      <c r="I453" s="3">
        <f ca="1">IFERROR(AVERAGE(OFFSET(H453,0,0,-计算结果!B$19,1)),AVERAGE(OFFSET(H453,0,0,-ROW(),1)))</f>
        <v>0.27731332500507927</v>
      </c>
      <c r="J453" s="20" t="str">
        <f t="shared" ca="1" si="35"/>
        <v>买</v>
      </c>
      <c r="K453" s="4" t="str">
        <f t="shared" ref="K453:K516" ca="1" si="39">IF(J452&lt;&gt;J453,1,"")</f>
        <v/>
      </c>
      <c r="L453" s="3">
        <f ca="1">IF(J452="买",B453/B452-1,0)-IF(K453=1,计算结果!B$17,0)</f>
        <v>-9.5780447757309872E-4</v>
      </c>
      <c r="M453" s="2">
        <f t="shared" ca="1" si="38"/>
        <v>1.4459137052937356</v>
      </c>
      <c r="N453" s="3">
        <f ca="1">1-M453/MAX(M$2:M453)</f>
        <v>9.5780447757309872E-4</v>
      </c>
    </row>
    <row r="454" spans="1:14" x14ac:dyDescent="0.15">
      <c r="A454" s="1">
        <v>39038</v>
      </c>
      <c r="B454" s="2">
        <v>1562.08</v>
      </c>
      <c r="C454" s="3">
        <f t="shared" si="36"/>
        <v>1.8776617600062551E-2</v>
      </c>
      <c r="D454" s="3">
        <f>1-B454/MAX(B$2:B454)</f>
        <v>0</v>
      </c>
      <c r="E454" s="4">
        <f>E453*(计算结果!B$18-1)/(计算结果!B$18+1)+B454*2/(计算结果!B$18+1)</f>
        <v>1509.491691831415</v>
      </c>
      <c r="F454" s="4">
        <f>F453*(计算结果!B$18-1)/(计算结果!B$18+1)+E454*2/(计算结果!B$18+1)</f>
        <v>1480.4570944078841</v>
      </c>
      <c r="G454" s="4">
        <f>G453*(计算结果!B$18-1)/(计算结果!B$18+1)+F454*2/(计算结果!B$18+1)</f>
        <v>1455.8818627734133</v>
      </c>
      <c r="H454" s="3">
        <f t="shared" si="37"/>
        <v>0.30785324141720827</v>
      </c>
      <c r="I454" s="3">
        <f ca="1">IFERROR(AVERAGE(OFFSET(H454,0,0,-计算结果!B$19,1)),AVERAGE(OFFSET(H454,0,0,-ROW(),1)))</f>
        <v>0.27794997021678536</v>
      </c>
      <c r="J454" s="20" t="str">
        <f t="shared" ca="1" si="35"/>
        <v>买</v>
      </c>
      <c r="K454" s="4" t="str">
        <f t="shared" ca="1" si="39"/>
        <v/>
      </c>
      <c r="L454" s="3">
        <f ca="1">IF(J453="买",B454/B453-1,0)-IF(K454=1,计算结果!B$17,0)</f>
        <v>1.8776617600062551E-2</v>
      </c>
      <c r="M454" s="2">
        <f t="shared" ca="1" si="38"/>
        <v>1.4730630740207256</v>
      </c>
      <c r="N454" s="3">
        <f ca="1">1-M454/MAX(M$2:M454)</f>
        <v>0</v>
      </c>
    </row>
    <row r="455" spans="1:14" x14ac:dyDescent="0.15">
      <c r="A455" s="1">
        <v>39041</v>
      </c>
      <c r="B455" s="2">
        <v>1593.16</v>
      </c>
      <c r="C455" s="3">
        <f t="shared" si="36"/>
        <v>1.9896548192154251E-2</v>
      </c>
      <c r="D455" s="3">
        <f>1-B455/MAX(B$2:B455)</f>
        <v>0</v>
      </c>
      <c r="E455" s="4">
        <f>E454*(计算结果!B$18-1)/(计算结果!B$18+1)+B455*2/(计算结果!B$18+1)</f>
        <v>1522.3637392419664</v>
      </c>
      <c r="F455" s="4">
        <f>F454*(计算结果!B$18-1)/(计算结果!B$18+1)+E455*2/(计算结果!B$18+1)</f>
        <v>1486.9042705362046</v>
      </c>
      <c r="G455" s="4">
        <f>G454*(计算结果!B$18-1)/(计算结果!B$18+1)+F455*2/(计算结果!B$18+1)</f>
        <v>1460.6545408907659</v>
      </c>
      <c r="H455" s="3">
        <f t="shared" si="37"/>
        <v>0.32782042550216145</v>
      </c>
      <c r="I455" s="3">
        <f ca="1">IFERROR(AVERAGE(OFFSET(H455,0,0,-计算结果!B$19,1)),AVERAGE(OFFSET(H455,0,0,-ROW(),1)))</f>
        <v>0.28020503492476678</v>
      </c>
      <c r="J455" s="20" t="str">
        <f t="shared" ca="1" si="35"/>
        <v>买</v>
      </c>
      <c r="K455" s="4" t="str">
        <f t="shared" ca="1" si="39"/>
        <v/>
      </c>
      <c r="L455" s="3">
        <f ca="1">IF(J454="买",B455/B454-1,0)-IF(K455=1,计算结果!B$17,0)</f>
        <v>1.9896548192154251E-2</v>
      </c>
      <c r="M455" s="2">
        <f t="shared" ca="1" si="38"/>
        <v>1.5023719444630619</v>
      </c>
      <c r="N455" s="3">
        <f ca="1">1-M455/MAX(M$2:M455)</f>
        <v>0</v>
      </c>
    </row>
    <row r="456" spans="1:14" x14ac:dyDescent="0.15">
      <c r="A456" s="1">
        <v>39042</v>
      </c>
      <c r="B456" s="2">
        <v>1612.25</v>
      </c>
      <c r="C456" s="3">
        <f t="shared" si="36"/>
        <v>1.1982475080971167E-2</v>
      </c>
      <c r="D456" s="3">
        <f>1-B456/MAX(B$2:B456)</f>
        <v>0</v>
      </c>
      <c r="E456" s="4">
        <f>E455*(计算结果!B$18-1)/(计算结果!B$18+1)+B456*2/(计算结果!B$18+1)</f>
        <v>1536.1923947432024</v>
      </c>
      <c r="F456" s="4">
        <f>F455*(计算结果!B$18-1)/(计算结果!B$18+1)+E456*2/(计算结果!B$18+1)</f>
        <v>1494.4870588757428</v>
      </c>
      <c r="G456" s="4">
        <f>G455*(计算结果!B$18-1)/(计算结果!B$18+1)+F456*2/(计算结果!B$18+1)</f>
        <v>1465.8595436576857</v>
      </c>
      <c r="H456" s="3">
        <f t="shared" si="37"/>
        <v>0.35634728275623018</v>
      </c>
      <c r="I456" s="3">
        <f ca="1">IFERROR(AVERAGE(OFFSET(H456,0,0,-计算结果!B$19,1)),AVERAGE(OFFSET(H456,0,0,-ROW(),1)))</f>
        <v>0.28439658751291919</v>
      </c>
      <c r="J456" s="20" t="str">
        <f t="shared" ca="1" si="35"/>
        <v>买</v>
      </c>
      <c r="K456" s="4" t="str">
        <f t="shared" ca="1" si="39"/>
        <v/>
      </c>
      <c r="L456" s="3">
        <f ca="1">IF(J455="买",B456/B455-1,0)-IF(K456=1,计算结果!B$17,0)</f>
        <v>1.1982475080971167E-2</v>
      </c>
      <c r="M456" s="2">
        <f t="shared" ca="1" si="38"/>
        <v>1.5203740788499407</v>
      </c>
      <c r="N456" s="3">
        <f ca="1">1-M456/MAX(M$2:M456)</f>
        <v>0</v>
      </c>
    </row>
    <row r="457" spans="1:14" x14ac:dyDescent="0.15">
      <c r="A457" s="1">
        <v>39043</v>
      </c>
      <c r="B457" s="2">
        <v>1624.03</v>
      </c>
      <c r="C457" s="3">
        <f t="shared" si="36"/>
        <v>7.306559156458281E-3</v>
      </c>
      <c r="D457" s="3">
        <f>1-B457/MAX(B$2:B457)</f>
        <v>0</v>
      </c>
      <c r="E457" s="4">
        <f>E456*(计算结果!B$18-1)/(计算结果!B$18+1)+B457*2/(计算结果!B$18+1)</f>
        <v>1549.7058724750175</v>
      </c>
      <c r="F457" s="4">
        <f>F456*(计算结果!B$18-1)/(计算结果!B$18+1)+E457*2/(计算结果!B$18+1)</f>
        <v>1502.9822609679391</v>
      </c>
      <c r="G457" s="4">
        <f>G456*(计算结果!B$18-1)/(计算结果!B$18+1)+F457*2/(计算结果!B$18+1)</f>
        <v>1471.570730936186</v>
      </c>
      <c r="H457" s="3">
        <f t="shared" si="37"/>
        <v>0.3896135412980638</v>
      </c>
      <c r="I457" s="3">
        <f ca="1">IFERROR(AVERAGE(OFFSET(H457,0,0,-计算结果!B$19,1)),AVERAGE(OFFSET(H457,0,0,-ROW(),1)))</f>
        <v>0.29062482162617004</v>
      </c>
      <c r="J457" s="20" t="str">
        <f t="shared" ca="1" si="35"/>
        <v>买</v>
      </c>
      <c r="K457" s="4" t="str">
        <f t="shared" ca="1" si="39"/>
        <v/>
      </c>
      <c r="L457" s="3">
        <f ca="1">IF(J456="买",B457/B456-1,0)-IF(K457=1,计算结果!B$17,0)</f>
        <v>7.306559156458281E-3</v>
      </c>
      <c r="M457" s="2">
        <f t="shared" ca="1" si="38"/>
        <v>1.5314827819970036</v>
      </c>
      <c r="N457" s="3">
        <f ca="1">1-M457/MAX(M$2:M457)</f>
        <v>0</v>
      </c>
    </row>
    <row r="458" spans="1:14" x14ac:dyDescent="0.15">
      <c r="A458" s="1">
        <v>39044</v>
      </c>
      <c r="B458" s="2">
        <v>1634.91</v>
      </c>
      <c r="C458" s="3">
        <f t="shared" si="36"/>
        <v>6.6993836320758948E-3</v>
      </c>
      <c r="D458" s="3">
        <f>1-B458/MAX(B$2:B458)</f>
        <v>0</v>
      </c>
      <c r="E458" s="4">
        <f>E457*(计算结果!B$18-1)/(计算结果!B$18+1)+B458*2/(计算结果!B$18+1)</f>
        <v>1562.8141997865532</v>
      </c>
      <c r="F458" s="4">
        <f>F457*(计算结果!B$18-1)/(计算结果!B$18+1)+E458*2/(计算结果!B$18+1)</f>
        <v>1512.1871746323413</v>
      </c>
      <c r="G458" s="4">
        <f>G457*(计算结果!B$18-1)/(计算结果!B$18+1)+F458*2/(计算结果!B$18+1)</f>
        <v>1477.8194145817483</v>
      </c>
      <c r="H458" s="3">
        <f t="shared" si="37"/>
        <v>0.42462679599417058</v>
      </c>
      <c r="I458" s="3">
        <f ca="1">IFERROR(AVERAGE(OFFSET(H458,0,0,-计算结果!B$19,1)),AVERAGE(OFFSET(H458,0,0,-ROW(),1)))</f>
        <v>0.29879924070175046</v>
      </c>
      <c r="J458" s="20" t="str">
        <f t="shared" ca="1" si="35"/>
        <v>买</v>
      </c>
      <c r="K458" s="4" t="str">
        <f t="shared" ca="1" si="39"/>
        <v/>
      </c>
      <c r="L458" s="3">
        <f ca="1">IF(J457="买",B458/B457-1,0)-IF(K458=1,计算结果!B$17,0)</f>
        <v>6.6993836320758948E-3</v>
      </c>
      <c r="M458" s="2">
        <f t="shared" ca="1" si="38"/>
        <v>1.5417427726795203</v>
      </c>
      <c r="N458" s="3">
        <f ca="1">1-M458/MAX(M$2:M458)</f>
        <v>0</v>
      </c>
    </row>
    <row r="459" spans="1:14" x14ac:dyDescent="0.15">
      <c r="A459" s="1">
        <v>39045</v>
      </c>
      <c r="B459" s="2">
        <v>1636.58</v>
      </c>
      <c r="C459" s="3">
        <f t="shared" si="36"/>
        <v>1.0214629551472676E-3</v>
      </c>
      <c r="D459" s="3">
        <f>1-B459/MAX(B$2:B459)</f>
        <v>0</v>
      </c>
      <c r="E459" s="4">
        <f>E458*(计算结果!B$18-1)/(计算结果!B$18+1)+B459*2/(计算结果!B$18+1)</f>
        <v>1574.1627844347759</v>
      </c>
      <c r="F459" s="4">
        <f>F458*(计算结果!B$18-1)/(计算结果!B$18+1)+E459*2/(计算结果!B$18+1)</f>
        <v>1521.7218838327158</v>
      </c>
      <c r="G459" s="4">
        <f>G458*(计算结果!B$18-1)/(计算结果!B$18+1)+F459*2/(计算结果!B$18+1)</f>
        <v>1484.5736406203587</v>
      </c>
      <c r="H459" s="3">
        <f t="shared" si="37"/>
        <v>0.45704001260004545</v>
      </c>
      <c r="I459" s="3">
        <f ca="1">IFERROR(AVERAGE(OFFSET(H459,0,0,-计算结果!B$19,1)),AVERAGE(OFFSET(H459,0,0,-ROW(),1)))</f>
        <v>0.30894274163042579</v>
      </c>
      <c r="J459" s="20" t="str">
        <f t="shared" ca="1" si="35"/>
        <v>买</v>
      </c>
      <c r="K459" s="4" t="str">
        <f t="shared" ca="1" si="39"/>
        <v/>
      </c>
      <c r="L459" s="3">
        <f ca="1">IF(J458="买",B459/B458-1,0)-IF(K459=1,计算结果!B$17,0)</f>
        <v>1.0214629551472676E-3</v>
      </c>
      <c r="M459" s="2">
        <f t="shared" ca="1" si="38"/>
        <v>1.5433176058081786</v>
      </c>
      <c r="N459" s="3">
        <f ca="1">1-M459/MAX(M$2:M459)</f>
        <v>0</v>
      </c>
    </row>
    <row r="460" spans="1:14" x14ac:dyDescent="0.15">
      <c r="A460" s="1">
        <v>39048</v>
      </c>
      <c r="B460" s="2">
        <v>1651.8</v>
      </c>
      <c r="C460" s="3">
        <f t="shared" si="36"/>
        <v>9.2998814601181756E-3</v>
      </c>
      <c r="D460" s="3">
        <f>1-B460/MAX(B$2:B460)</f>
        <v>0</v>
      </c>
      <c r="E460" s="4">
        <f>E459*(计算结果!B$18-1)/(计算结果!B$18+1)+B460*2/(计算结果!B$18+1)</f>
        <v>1586.1069714448104</v>
      </c>
      <c r="F460" s="4">
        <f>F459*(计算结果!B$18-1)/(计算结果!B$18+1)+E460*2/(计算结果!B$18+1)</f>
        <v>1531.6272819268841</v>
      </c>
      <c r="G460" s="4">
        <f>G459*(计算结果!B$18-1)/(计算结果!B$18+1)+F460*2/(计算结果!B$18+1)</f>
        <v>1491.8126623598241</v>
      </c>
      <c r="H460" s="3">
        <f t="shared" si="37"/>
        <v>0.48761621124031768</v>
      </c>
      <c r="I460" s="3">
        <f ca="1">IFERROR(AVERAGE(OFFSET(H460,0,0,-计算结果!B$19,1)),AVERAGE(OFFSET(H460,0,0,-ROW(),1)))</f>
        <v>0.320986540524903</v>
      </c>
      <c r="J460" s="20" t="str">
        <f t="shared" ca="1" si="35"/>
        <v>买</v>
      </c>
      <c r="K460" s="4" t="str">
        <f t="shared" ca="1" si="39"/>
        <v/>
      </c>
      <c r="L460" s="3">
        <f ca="1">IF(J459="买",B460/B459-1,0)-IF(K460=1,计算结果!B$17,0)</f>
        <v>9.2998814601181756E-3</v>
      </c>
      <c r="M460" s="2">
        <f t="shared" ca="1" si="38"/>
        <v>1.5576702765975081</v>
      </c>
      <c r="N460" s="3">
        <f ca="1">1-M460/MAX(M$2:M460)</f>
        <v>0</v>
      </c>
    </row>
    <row r="461" spans="1:14" x14ac:dyDescent="0.15">
      <c r="A461" s="1">
        <v>39049</v>
      </c>
      <c r="B461" s="2">
        <v>1644.01</v>
      </c>
      <c r="C461" s="3">
        <f t="shared" si="36"/>
        <v>-4.7160673204987846E-3</v>
      </c>
      <c r="D461" s="3">
        <f>1-B461/MAX(B$2:B461)</f>
        <v>4.7160673204987846E-3</v>
      </c>
      <c r="E461" s="4">
        <f>E460*(计算结果!B$18-1)/(计算结果!B$18+1)+B461*2/(计算结果!B$18+1)</f>
        <v>1595.0151296840704</v>
      </c>
      <c r="F461" s="4">
        <f>F460*(计算结果!B$18-1)/(计算结果!B$18+1)+E461*2/(计算结果!B$18+1)</f>
        <v>1541.3792585049127</v>
      </c>
      <c r="G461" s="4">
        <f>G460*(计算结果!B$18-1)/(计算结果!B$18+1)+F461*2/(计算结果!B$18+1)</f>
        <v>1499.4382925359916</v>
      </c>
      <c r="H461" s="3">
        <f t="shared" si="37"/>
        <v>0.51116540089590934</v>
      </c>
      <c r="I461" s="3">
        <f ca="1">IFERROR(AVERAGE(OFFSET(H461,0,0,-计算结果!B$19,1)),AVERAGE(OFFSET(H461,0,0,-ROW(),1)))</f>
        <v>0.3343781355047612</v>
      </c>
      <c r="J461" s="20" t="str">
        <f t="shared" ca="1" si="35"/>
        <v>买</v>
      </c>
      <c r="K461" s="4" t="str">
        <f t="shared" ca="1" si="39"/>
        <v/>
      </c>
      <c r="L461" s="3">
        <f ca="1">IF(J460="买",B461/B460-1,0)-IF(K461=1,计算结果!B$17,0)</f>
        <v>-4.7160673204987846E-3</v>
      </c>
      <c r="M461" s="2">
        <f t="shared" ca="1" si="38"/>
        <v>1.5503241987099343</v>
      </c>
      <c r="N461" s="3">
        <f ca="1">1-M461/MAX(M$2:M461)</f>
        <v>4.7160673204987846E-3</v>
      </c>
    </row>
    <row r="462" spans="1:14" x14ac:dyDescent="0.15">
      <c r="A462" s="1">
        <v>39050</v>
      </c>
      <c r="B462" s="2">
        <v>1667.14</v>
      </c>
      <c r="C462" s="3">
        <f t="shared" si="36"/>
        <v>1.4069257486268416E-2</v>
      </c>
      <c r="D462" s="3">
        <f>1-B462/MAX(B$2:B462)</f>
        <v>0</v>
      </c>
      <c r="E462" s="4">
        <f>E461*(计算结果!B$18-1)/(计算结果!B$18+1)+B462*2/(计算结果!B$18+1)</f>
        <v>1606.111263578829</v>
      </c>
      <c r="F462" s="4">
        <f>F461*(计算结果!B$18-1)/(计算结果!B$18+1)+E462*2/(计算结果!B$18+1)</f>
        <v>1551.3380285162846</v>
      </c>
      <c r="G462" s="4">
        <f>G461*(计算结果!B$18-1)/(计算结果!B$18+1)+F462*2/(计算结果!B$18+1)</f>
        <v>1507.4228673021905</v>
      </c>
      <c r="H462" s="3">
        <f t="shared" si="37"/>
        <v>0.5325043922077386</v>
      </c>
      <c r="I462" s="3">
        <f ca="1">IFERROR(AVERAGE(OFFSET(H462,0,0,-计算结果!B$19,1)),AVERAGE(OFFSET(H462,0,0,-ROW(),1)))</f>
        <v>0.34872727094627426</v>
      </c>
      <c r="J462" s="20" t="str">
        <f t="shared" ca="1" si="35"/>
        <v>买</v>
      </c>
      <c r="K462" s="4" t="str">
        <f t="shared" ca="1" si="39"/>
        <v/>
      </c>
      <c r="L462" s="3">
        <f ca="1">IF(J461="买",B462/B461-1,0)-IF(K462=1,计算结果!B$17,0)</f>
        <v>1.4069257486268416E-2</v>
      </c>
      <c r="M462" s="2">
        <f t="shared" ca="1" si="38"/>
        <v>1.5721361090487771</v>
      </c>
      <c r="N462" s="3">
        <f ca="1">1-M462/MAX(M$2:M462)</f>
        <v>0</v>
      </c>
    </row>
    <row r="463" spans="1:14" x14ac:dyDescent="0.15">
      <c r="A463" s="1">
        <v>39051</v>
      </c>
      <c r="B463" s="2">
        <v>1714.36</v>
      </c>
      <c r="C463" s="3">
        <f t="shared" si="36"/>
        <v>2.8323955996496952E-2</v>
      </c>
      <c r="D463" s="3">
        <f>1-B463/MAX(B$2:B463)</f>
        <v>0</v>
      </c>
      <c r="E463" s="4">
        <f>E462*(计算结果!B$18-1)/(计算结果!B$18+1)+B463*2/(计算结果!B$18+1)</f>
        <v>1622.7649153359325</v>
      </c>
      <c r="F463" s="4">
        <f>F462*(计算结果!B$18-1)/(计算结果!B$18+1)+E463*2/(计算结果!B$18+1)</f>
        <v>1562.3267803346921</v>
      </c>
      <c r="G463" s="4">
        <f>G462*(计算结果!B$18-1)/(计算结果!B$18+1)+F463*2/(计算结果!B$18+1)</f>
        <v>1515.8696231533447</v>
      </c>
      <c r="H463" s="3">
        <f t="shared" si="37"/>
        <v>0.56034414989811132</v>
      </c>
      <c r="I463" s="3">
        <f ca="1">IFERROR(AVERAGE(OFFSET(H463,0,0,-计算结果!B$19,1)),AVERAGE(OFFSET(H463,0,0,-ROW(),1)))</f>
        <v>0.36424169095883097</v>
      </c>
      <c r="J463" s="20" t="str">
        <f t="shared" ca="1" si="35"/>
        <v>买</v>
      </c>
      <c r="K463" s="4" t="str">
        <f t="shared" ca="1" si="39"/>
        <v/>
      </c>
      <c r="L463" s="3">
        <f ca="1">IF(J462="买",B463/B462-1,0)-IF(K463=1,计算结果!B$17,0)</f>
        <v>2.8323955996496952E-2</v>
      </c>
      <c r="M463" s="2">
        <f t="shared" ca="1" si="38"/>
        <v>1.6166652230219787</v>
      </c>
      <c r="N463" s="3">
        <f ca="1">1-M463/MAX(M$2:M463)</f>
        <v>0</v>
      </c>
    </row>
    <row r="464" spans="1:14" x14ac:dyDescent="0.15">
      <c r="A464" s="1">
        <v>39052</v>
      </c>
      <c r="B464" s="2">
        <v>1729.22</v>
      </c>
      <c r="C464" s="3">
        <f t="shared" si="36"/>
        <v>8.6679577218320425E-3</v>
      </c>
      <c r="D464" s="3">
        <f>1-B464/MAX(B$2:B464)</f>
        <v>0</v>
      </c>
      <c r="E464" s="4">
        <f>E463*(计算结果!B$18-1)/(计算结果!B$18+1)+B464*2/(计算结果!B$18+1)</f>
        <v>1639.1426206688661</v>
      </c>
      <c r="F464" s="4">
        <f>F463*(计算结果!B$18-1)/(计算结果!B$18+1)+E464*2/(计算结果!B$18+1)</f>
        <v>1574.1446019245652</v>
      </c>
      <c r="G464" s="4">
        <f>G463*(计算结果!B$18-1)/(计算结果!B$18+1)+F464*2/(计算结果!B$18+1)</f>
        <v>1524.8350045027635</v>
      </c>
      <c r="H464" s="3">
        <f t="shared" si="37"/>
        <v>0.5914348577530546</v>
      </c>
      <c r="I464" s="3">
        <f ca="1">IFERROR(AVERAGE(OFFSET(H464,0,0,-计算结果!B$19,1)),AVERAGE(OFFSET(H464,0,0,-ROW(),1)))</f>
        <v>0.38096455782111771</v>
      </c>
      <c r="J464" s="20" t="str">
        <f t="shared" ca="1" si="35"/>
        <v>买</v>
      </c>
      <c r="K464" s="4" t="str">
        <f t="shared" ca="1" si="39"/>
        <v/>
      </c>
      <c r="L464" s="3">
        <f ca="1">IF(J463="买",B464/B463-1,0)-IF(K464=1,计算结果!B$17,0)</f>
        <v>8.6679577218320425E-3</v>
      </c>
      <c r="M464" s="2">
        <f t="shared" ca="1" si="38"/>
        <v>1.6306784088254893</v>
      </c>
      <c r="N464" s="3">
        <f ca="1">1-M464/MAX(M$2:M464)</f>
        <v>0</v>
      </c>
    </row>
    <row r="465" spans="1:14" x14ac:dyDescent="0.15">
      <c r="A465" s="1">
        <v>39055</v>
      </c>
      <c r="B465" s="2">
        <v>1780.74</v>
      </c>
      <c r="C465" s="3">
        <f t="shared" si="36"/>
        <v>2.9793779854500935E-2</v>
      </c>
      <c r="D465" s="3">
        <f>1-B465/MAX(B$2:B465)</f>
        <v>0</v>
      </c>
      <c r="E465" s="4">
        <f>E464*(计算结果!B$18-1)/(计算结果!B$18+1)+B465*2/(计算结果!B$18+1)</f>
        <v>1660.9268328736562</v>
      </c>
      <c r="F465" s="4">
        <f>F464*(计算结果!B$18-1)/(计算结果!B$18+1)+E465*2/(计算结果!B$18+1)</f>
        <v>1587.4957143782715</v>
      </c>
      <c r="G465" s="4">
        <f>G464*(计算结果!B$18-1)/(计算结果!B$18+1)+F465*2/(计算结果!B$18+1)</f>
        <v>1534.4751137143803</v>
      </c>
      <c r="H465" s="3">
        <f t="shared" si="37"/>
        <v>0.63220670978499793</v>
      </c>
      <c r="I465" s="3">
        <f ca="1">IFERROR(AVERAGE(OFFSET(H465,0,0,-计算结果!B$19,1)),AVERAGE(OFFSET(H465,0,0,-ROW(),1)))</f>
        <v>0.39912757152506051</v>
      </c>
      <c r="J465" s="20" t="str">
        <f t="shared" ca="1" si="35"/>
        <v>买</v>
      </c>
      <c r="K465" s="4" t="str">
        <f t="shared" ca="1" si="39"/>
        <v/>
      </c>
      <c r="L465" s="3">
        <f ca="1">IF(J464="买",B465/B464-1,0)-IF(K465=1,计算结果!B$17,0)</f>
        <v>2.9793779854500935E-2</v>
      </c>
      <c r="M465" s="2">
        <f t="shared" ca="1" si="38"/>
        <v>1.6792624823515239</v>
      </c>
      <c r="N465" s="3">
        <f ca="1">1-M465/MAX(M$2:M465)</f>
        <v>0</v>
      </c>
    </row>
    <row r="466" spans="1:14" x14ac:dyDescent="0.15">
      <c r="A466" s="1">
        <v>39056</v>
      </c>
      <c r="B466" s="2">
        <v>1794.23</v>
      </c>
      <c r="C466" s="3">
        <f t="shared" si="36"/>
        <v>7.5755023192605186E-3</v>
      </c>
      <c r="D466" s="3">
        <f>1-B466/MAX(B$2:B466)</f>
        <v>0</v>
      </c>
      <c r="E466" s="4">
        <f>E465*(计算结果!B$18-1)/(计算结果!B$18+1)+B466*2/(计算结果!B$18+1)</f>
        <v>1681.4350124315552</v>
      </c>
      <c r="F466" s="4">
        <f>F465*(计算结果!B$18-1)/(计算结果!B$18+1)+E466*2/(计算结果!B$18+1)</f>
        <v>1601.9479140787766</v>
      </c>
      <c r="G466" s="4">
        <f>G465*(计算结果!B$18-1)/(计算结果!B$18+1)+F466*2/(计算结果!B$18+1)</f>
        <v>1544.8555445396721</v>
      </c>
      <c r="H466" s="3">
        <f t="shared" si="37"/>
        <v>0.67648088473489298</v>
      </c>
      <c r="I466" s="3">
        <f ca="1">IFERROR(AVERAGE(OFFSET(H466,0,0,-计算结果!B$19,1)),AVERAGE(OFFSET(H466,0,0,-ROW(),1)))</f>
        <v>0.41874003330629017</v>
      </c>
      <c r="J466" s="20" t="str">
        <f t="shared" ca="1" si="35"/>
        <v>买</v>
      </c>
      <c r="K466" s="4" t="str">
        <f t="shared" ca="1" si="39"/>
        <v/>
      </c>
      <c r="L466" s="3">
        <f ca="1">IF(J465="买",B466/B465-1,0)-IF(K466=1,计算结果!B$17,0)</f>
        <v>7.5755023192605186E-3</v>
      </c>
      <c r="M466" s="2">
        <f t="shared" ca="1" si="38"/>
        <v>1.6919837391812249</v>
      </c>
      <c r="N466" s="3">
        <f ca="1">1-M466/MAX(M$2:M466)</f>
        <v>0</v>
      </c>
    </row>
    <row r="467" spans="1:14" x14ac:dyDescent="0.15">
      <c r="A467" s="1">
        <v>39057</v>
      </c>
      <c r="B467" s="2">
        <v>1779.41</v>
      </c>
      <c r="C467" s="3">
        <f t="shared" si="36"/>
        <v>-8.2598106151384743E-3</v>
      </c>
      <c r="D467" s="3">
        <f>1-B467/MAX(B$2:B467)</f>
        <v>8.2598106151384743E-3</v>
      </c>
      <c r="E467" s="4">
        <f>E466*(计算结果!B$18-1)/(计算结果!B$18+1)+B467*2/(计算结果!B$18+1)</f>
        <v>1696.5080874420853</v>
      </c>
      <c r="F467" s="4">
        <f>F466*(计算结果!B$18-1)/(计算结果!B$18+1)+E467*2/(计算结果!B$18+1)</f>
        <v>1616.4956330577472</v>
      </c>
      <c r="G467" s="4">
        <f>G466*(计算结果!B$18-1)/(计算结果!B$18+1)+F467*2/(计算结果!B$18+1)</f>
        <v>1555.8770966193761</v>
      </c>
      <c r="H467" s="3">
        <f t="shared" si="37"/>
        <v>0.71343577195032148</v>
      </c>
      <c r="I467" s="3">
        <f ca="1">IFERROR(AVERAGE(OFFSET(H467,0,0,-计算结果!B$19,1)),AVERAGE(OFFSET(H467,0,0,-ROW(),1)))</f>
        <v>0.4396715540527853</v>
      </c>
      <c r="J467" s="20" t="str">
        <f t="shared" ca="1" si="35"/>
        <v>买</v>
      </c>
      <c r="K467" s="4" t="str">
        <f t="shared" ca="1" si="39"/>
        <v/>
      </c>
      <c r="L467" s="3">
        <f ca="1">IF(J466="买",B467/B466-1,0)-IF(K467=1,计算结果!B$17,0)</f>
        <v>-8.2598106151384743E-3</v>
      </c>
      <c r="M467" s="2">
        <f t="shared" ca="1" si="38"/>
        <v>1.6780082739316942</v>
      </c>
      <c r="N467" s="3">
        <f ca="1">1-M467/MAX(M$2:M467)</f>
        <v>8.2598106151384743E-3</v>
      </c>
    </row>
    <row r="468" spans="1:14" x14ac:dyDescent="0.15">
      <c r="A468" s="1">
        <v>39058</v>
      </c>
      <c r="B468" s="2">
        <v>1775.71</v>
      </c>
      <c r="C468" s="3">
        <f t="shared" si="36"/>
        <v>-2.0793409051315104E-3</v>
      </c>
      <c r="D468" s="3">
        <f>1-B468/MAX(B$2:B468)</f>
        <v>1.0321976558189339E-2</v>
      </c>
      <c r="E468" s="4">
        <f>E467*(计算结果!B$18-1)/(计算结果!B$18+1)+B468*2/(计算结果!B$18+1)</f>
        <v>1708.6929970663796</v>
      </c>
      <c r="F468" s="4">
        <f>F467*(计算结果!B$18-1)/(计算结果!B$18+1)+E468*2/(计算结果!B$18+1)</f>
        <v>1630.6798429052292</v>
      </c>
      <c r="G468" s="4">
        <f>G467*(计算结果!B$18-1)/(计算结果!B$18+1)+F468*2/(计算结果!B$18+1)</f>
        <v>1567.3852114325841</v>
      </c>
      <c r="H468" s="3">
        <f t="shared" si="37"/>
        <v>0.73965449059009891</v>
      </c>
      <c r="I468" s="3">
        <f ca="1">IFERROR(AVERAGE(OFFSET(H468,0,0,-计算结果!B$19,1)),AVERAGE(OFFSET(H468,0,0,-ROW(),1)))</f>
        <v>0.46127905489387394</v>
      </c>
      <c r="J468" s="20" t="str">
        <f t="shared" ca="1" si="35"/>
        <v>买</v>
      </c>
      <c r="K468" s="4" t="str">
        <f t="shared" ca="1" si="39"/>
        <v/>
      </c>
      <c r="L468" s="3">
        <f ca="1">IF(J467="买",B468/B467-1,0)-IF(K468=1,计算结果!B$17,0)</f>
        <v>-2.0793409051315104E-3</v>
      </c>
      <c r="M468" s="2">
        <f t="shared" ca="1" si="38"/>
        <v>1.674519122688559</v>
      </c>
      <c r="N468" s="3">
        <f ca="1">1-M468/MAX(M$2:M468)</f>
        <v>1.0321976558189228E-2</v>
      </c>
    </row>
    <row r="469" spans="1:14" x14ac:dyDescent="0.15">
      <c r="A469" s="1">
        <v>39059</v>
      </c>
      <c r="B469" s="2">
        <v>1711.58</v>
      </c>
      <c r="C469" s="3">
        <f t="shared" si="36"/>
        <v>-3.6115131412223889E-2</v>
      </c>
      <c r="D469" s="3">
        <f>1-B469/MAX(B$2:B469)</f>
        <v>4.6064328430580281E-2</v>
      </c>
      <c r="E469" s="4">
        <f>E468*(计算结果!B$18-1)/(计算结果!B$18+1)+B469*2/(计算结果!B$18+1)</f>
        <v>1709.1371513638594</v>
      </c>
      <c r="F469" s="4">
        <f>F468*(计算结果!B$18-1)/(计算结果!B$18+1)+E469*2/(计算结果!B$18+1)</f>
        <v>1642.7501980527109</v>
      </c>
      <c r="G469" s="4">
        <f>G468*(计算结果!B$18-1)/(计算结果!B$18+1)+F469*2/(计算结果!B$18+1)</f>
        <v>1578.9798247587576</v>
      </c>
      <c r="H469" s="3">
        <f t="shared" si="37"/>
        <v>0.7397424220671317</v>
      </c>
      <c r="I469" s="3">
        <f ca="1">IFERROR(AVERAGE(OFFSET(H469,0,0,-计算结果!B$19,1)),AVERAGE(OFFSET(H469,0,0,-ROW(),1)))</f>
        <v>0.48255674233316936</v>
      </c>
      <c r="J469" s="20" t="str">
        <f t="shared" ca="1" si="35"/>
        <v>买</v>
      </c>
      <c r="K469" s="4" t="str">
        <f t="shared" ca="1" si="39"/>
        <v/>
      </c>
      <c r="L469" s="3">
        <f ca="1">IF(J468="买",B469/B468-1,0)-IF(K469=1,计算结果!B$17,0)</f>
        <v>-3.6115131412223889E-2</v>
      </c>
      <c r="M469" s="2">
        <f t="shared" ca="1" si="38"/>
        <v>1.6140436445203798</v>
      </c>
      <c r="N469" s="3">
        <f ca="1">1-M469/MAX(M$2:M469)</f>
        <v>4.606432843058017E-2</v>
      </c>
    </row>
    <row r="470" spans="1:14" x14ac:dyDescent="0.15">
      <c r="A470" s="1">
        <v>39062</v>
      </c>
      <c r="B470" s="2">
        <v>1789.92</v>
      </c>
      <c r="C470" s="3">
        <f t="shared" si="36"/>
        <v>4.5770574556842414E-2</v>
      </c>
      <c r="D470" s="3">
        <f>1-B470/MAX(B$2:B470)</f>
        <v>2.4021446525807066E-3</v>
      </c>
      <c r="E470" s="4">
        <f>E469*(计算结果!B$18-1)/(计算结果!B$18+1)+B470*2/(计算结果!B$18+1)</f>
        <v>1721.5652819232657</v>
      </c>
      <c r="F470" s="4">
        <f>F469*(计算结果!B$18-1)/(计算结果!B$18+1)+E470*2/(计算结果!B$18+1)</f>
        <v>1654.8755955712577</v>
      </c>
      <c r="G470" s="4">
        <f>G469*(计算结果!B$18-1)/(计算结果!B$18+1)+F470*2/(计算结果!B$18+1)</f>
        <v>1590.6560971914498</v>
      </c>
      <c r="H470" s="3">
        <f t="shared" si="37"/>
        <v>0.73948205351364782</v>
      </c>
      <c r="I470" s="3">
        <f ca="1">IFERROR(AVERAGE(OFFSET(H470,0,0,-计算结果!B$19,1)),AVERAGE(OFFSET(H470,0,0,-ROW(),1)))</f>
        <v>0.5041088206132176</v>
      </c>
      <c r="J470" s="20" t="str">
        <f t="shared" ca="1" si="35"/>
        <v>买</v>
      </c>
      <c r="K470" s="4" t="str">
        <f t="shared" ca="1" si="39"/>
        <v/>
      </c>
      <c r="L470" s="3">
        <f ca="1">IF(J469="买",B470/B469-1,0)-IF(K470=1,计算结果!B$17,0)</f>
        <v>4.5770574556842414E-2</v>
      </c>
      <c r="M470" s="2">
        <f t="shared" ca="1" si="38"/>
        <v>1.6879193494898976</v>
      </c>
      <c r="N470" s="3">
        <f ca="1">1-M470/MAX(M$2:M470)</f>
        <v>2.4021446525804846E-3</v>
      </c>
    </row>
    <row r="471" spans="1:14" x14ac:dyDescent="0.15">
      <c r="A471" s="1">
        <v>39063</v>
      </c>
      <c r="B471" s="2">
        <v>1802.79</v>
      </c>
      <c r="C471" s="3">
        <f t="shared" si="36"/>
        <v>7.1902654867255222E-3</v>
      </c>
      <c r="D471" s="3">
        <f>1-B471/MAX(B$2:B471)</f>
        <v>0</v>
      </c>
      <c r="E471" s="4">
        <f>E470*(计算结果!B$18-1)/(计算结果!B$18+1)+B471*2/(计算结果!B$18+1)</f>
        <v>1734.0613923966093</v>
      </c>
      <c r="F471" s="4">
        <f>F470*(计算结果!B$18-1)/(计算结果!B$18+1)+E471*2/(计算结果!B$18+1)</f>
        <v>1667.0580258520808</v>
      </c>
      <c r="G471" s="4">
        <f>G470*(计算结果!B$18-1)/(计算结果!B$18+1)+F471*2/(计算结果!B$18+1)</f>
        <v>1602.410240062316</v>
      </c>
      <c r="H471" s="3">
        <f t="shared" si="37"/>
        <v>0.7389493487385459</v>
      </c>
      <c r="I471" s="3">
        <f ca="1">IFERROR(AVERAGE(OFFSET(H471,0,0,-计算结果!B$19,1)),AVERAGE(OFFSET(H471,0,0,-ROW(),1)))</f>
        <v>0.52610565555472077</v>
      </c>
      <c r="J471" s="20" t="str">
        <f t="shared" ca="1" si="35"/>
        <v>买</v>
      </c>
      <c r="K471" s="4" t="str">
        <f t="shared" ca="1" si="39"/>
        <v/>
      </c>
      <c r="L471" s="3">
        <f ca="1">IF(J470="买",B471/B470-1,0)-IF(K471=1,计算结果!B$17,0)</f>
        <v>7.1902654867255222E-3</v>
      </c>
      <c r="M471" s="2">
        <f t="shared" ca="1" si="38"/>
        <v>1.700055937732911</v>
      </c>
      <c r="N471" s="3">
        <f ca="1">1-M471/MAX(M$2:M471)</f>
        <v>0</v>
      </c>
    </row>
    <row r="472" spans="1:14" x14ac:dyDescent="0.15">
      <c r="A472" s="1">
        <v>39064</v>
      </c>
      <c r="B472" s="2">
        <v>1803.86</v>
      </c>
      <c r="C472" s="3">
        <f t="shared" si="36"/>
        <v>5.9352448149807557E-4</v>
      </c>
      <c r="D472" s="3">
        <f>1-B472/MAX(B$2:B472)</f>
        <v>0</v>
      </c>
      <c r="E472" s="4">
        <f>E471*(计算结果!B$18-1)/(计算结果!B$18+1)+B472*2/(计算结果!B$18+1)</f>
        <v>1744.7996397202078</v>
      </c>
      <c r="F472" s="4">
        <f>F471*(计算结果!B$18-1)/(计算结果!B$18+1)+E472*2/(计算结果!B$18+1)</f>
        <v>1679.0182741394851</v>
      </c>
      <c r="G472" s="4">
        <f>G471*(计算结果!B$18-1)/(计算结果!B$18+1)+F472*2/(计算结果!B$18+1)</f>
        <v>1614.1960914588035</v>
      </c>
      <c r="H472" s="3">
        <f t="shared" si="37"/>
        <v>0.73550774338718328</v>
      </c>
      <c r="I472" s="3">
        <f ca="1">IFERROR(AVERAGE(OFFSET(H472,0,0,-计算结果!B$19,1)),AVERAGE(OFFSET(H472,0,0,-ROW(),1)))</f>
        <v>0.54802055322996035</v>
      </c>
      <c r="J472" s="20" t="str">
        <f t="shared" ca="1" si="35"/>
        <v>买</v>
      </c>
      <c r="K472" s="4" t="str">
        <f t="shared" ca="1" si="39"/>
        <v/>
      </c>
      <c r="L472" s="3">
        <f ca="1">IF(J471="买",B472/B471-1,0)-IF(K472=1,计算结果!B$17,0)</f>
        <v>5.9352448149807557E-4</v>
      </c>
      <c r="M472" s="2">
        <f t="shared" ca="1" si="38"/>
        <v>1.7010649625518717</v>
      </c>
      <c r="N472" s="3">
        <f ca="1">1-M472/MAX(M$2:M472)</f>
        <v>0</v>
      </c>
    </row>
    <row r="473" spans="1:14" x14ac:dyDescent="0.15">
      <c r="A473" s="1">
        <v>39065</v>
      </c>
      <c r="B473" s="2">
        <v>1836.14</v>
      </c>
      <c r="C473" s="3">
        <f t="shared" si="36"/>
        <v>1.7894958588804188E-2</v>
      </c>
      <c r="D473" s="3">
        <f>1-B473/MAX(B$2:B473)</f>
        <v>0</v>
      </c>
      <c r="E473" s="4">
        <f>E472*(计算结果!B$18-1)/(计算结果!B$18+1)+B473*2/(计算结果!B$18+1)</f>
        <v>1758.8520028401758</v>
      </c>
      <c r="F473" s="4">
        <f>F472*(计算结果!B$18-1)/(计算结果!B$18+1)+E473*2/(计算结果!B$18+1)</f>
        <v>1691.3003862472838</v>
      </c>
      <c r="G473" s="4">
        <f>G472*(计算结果!B$18-1)/(计算结果!B$18+1)+F473*2/(计算结果!B$18+1)</f>
        <v>1626.058290657031</v>
      </c>
      <c r="H473" s="3">
        <f t="shared" si="37"/>
        <v>0.73486729778333204</v>
      </c>
      <c r="I473" s="3">
        <f ca="1">IFERROR(AVERAGE(OFFSET(H473,0,0,-计算结果!B$19,1)),AVERAGE(OFFSET(H473,0,0,-ROW(),1)))</f>
        <v>0.56983465170565817</v>
      </c>
      <c r="J473" s="20" t="str">
        <f t="shared" ca="1" si="35"/>
        <v>买</v>
      </c>
      <c r="K473" s="4" t="str">
        <f t="shared" ca="1" si="39"/>
        <v/>
      </c>
      <c r="L473" s="3">
        <f ca="1">IF(J472="买",B473/B472-1,0)-IF(K473=1,计算结果!B$17,0)</f>
        <v>1.7894958588804188E-2</v>
      </c>
      <c r="M473" s="2">
        <f t="shared" ca="1" si="38"/>
        <v>1.7315054496136031</v>
      </c>
      <c r="N473" s="3">
        <f ca="1">1-M473/MAX(M$2:M473)</f>
        <v>0</v>
      </c>
    </row>
    <row r="474" spans="1:14" x14ac:dyDescent="0.15">
      <c r="A474" s="1">
        <v>39066</v>
      </c>
      <c r="B474" s="2">
        <v>1867.64</v>
      </c>
      <c r="C474" s="3">
        <f t="shared" si="36"/>
        <v>1.7155554587340749E-2</v>
      </c>
      <c r="D474" s="3">
        <f>1-B474/MAX(B$2:B474)</f>
        <v>0</v>
      </c>
      <c r="E474" s="4">
        <f>E473*(计算结果!B$18-1)/(计算结果!B$18+1)+B474*2/(计算结果!B$18+1)</f>
        <v>1775.588617787841</v>
      </c>
      <c r="F474" s="4">
        <f>F473*(计算结果!B$18-1)/(计算结果!B$18+1)+E474*2/(计算结果!B$18+1)</f>
        <v>1704.2678064842924</v>
      </c>
      <c r="G474" s="4">
        <f>G473*(计算结果!B$18-1)/(计算结果!B$18+1)+F474*2/(计算结果!B$18+1)</f>
        <v>1638.0905238612252</v>
      </c>
      <c r="H474" s="3">
        <f t="shared" si="37"/>
        <v>0.73996321493077666</v>
      </c>
      <c r="I474" s="3">
        <f ca="1">IFERROR(AVERAGE(OFFSET(H474,0,0,-计算结果!B$19,1)),AVERAGE(OFFSET(H474,0,0,-ROW(),1)))</f>
        <v>0.59144015038133657</v>
      </c>
      <c r="J474" s="20" t="str">
        <f t="shared" ca="1" si="35"/>
        <v>买</v>
      </c>
      <c r="K474" s="4" t="str">
        <f t="shared" ca="1" si="39"/>
        <v/>
      </c>
      <c r="L474" s="3">
        <f ca="1">IF(J473="买",B474/B473-1,0)-IF(K474=1,计算结果!B$17,0)</f>
        <v>1.7155554587340749E-2</v>
      </c>
      <c r="M474" s="2">
        <f t="shared" ca="1" si="38"/>
        <v>1.7612103858727273</v>
      </c>
      <c r="N474" s="3">
        <f ca="1">1-M474/MAX(M$2:M474)</f>
        <v>0</v>
      </c>
    </row>
    <row r="475" spans="1:14" x14ac:dyDescent="0.15">
      <c r="A475" s="1">
        <v>39069</v>
      </c>
      <c r="B475" s="2">
        <v>1916.11</v>
      </c>
      <c r="C475" s="3">
        <f t="shared" si="36"/>
        <v>2.5952539033218258E-2</v>
      </c>
      <c r="D475" s="3">
        <f>1-B475/MAX(B$2:B475)</f>
        <v>0</v>
      </c>
      <c r="E475" s="4">
        <f>E474*(计算结果!B$18-1)/(计算结果!B$18+1)+B475*2/(计算结果!B$18+1)</f>
        <v>1797.2072919743271</v>
      </c>
      <c r="F475" s="4">
        <f>F474*(计算结果!B$18-1)/(计算结果!B$18+1)+E475*2/(计算结果!B$18+1)</f>
        <v>1718.5661888673744</v>
      </c>
      <c r="G475" s="4">
        <f>G474*(计算结果!B$18-1)/(计算结果!B$18+1)+F475*2/(计算结果!B$18+1)</f>
        <v>1650.4713954006329</v>
      </c>
      <c r="H475" s="3">
        <f t="shared" si="37"/>
        <v>0.75581119352452908</v>
      </c>
      <c r="I475" s="3">
        <f ca="1">IFERROR(AVERAGE(OFFSET(H475,0,0,-计算结果!B$19,1)),AVERAGE(OFFSET(H475,0,0,-ROW(),1)))</f>
        <v>0.61283968878245498</v>
      </c>
      <c r="J475" s="20" t="str">
        <f t="shared" ca="1" si="35"/>
        <v>买</v>
      </c>
      <c r="K475" s="4" t="str">
        <f t="shared" ca="1" si="39"/>
        <v/>
      </c>
      <c r="L475" s="3">
        <f ca="1">IF(J474="买",B475/B474-1,0)-IF(K475=1,计算结果!B$17,0)</f>
        <v>2.5952539033218258E-2</v>
      </c>
      <c r="M475" s="2">
        <f t="shared" ca="1" si="38"/>
        <v>1.8069182671577986</v>
      </c>
      <c r="N475" s="3">
        <f ca="1">1-M475/MAX(M$2:M475)</f>
        <v>0</v>
      </c>
    </row>
    <row r="476" spans="1:14" x14ac:dyDescent="0.15">
      <c r="A476" s="1">
        <v>39070</v>
      </c>
      <c r="B476" s="2">
        <v>1921.44</v>
      </c>
      <c r="C476" s="3">
        <f t="shared" si="36"/>
        <v>2.7816774611062467E-3</v>
      </c>
      <c r="D476" s="3">
        <f>1-B476/MAX(B$2:B476)</f>
        <v>0</v>
      </c>
      <c r="E476" s="4">
        <f>E475*(计算结果!B$18-1)/(计算结果!B$18+1)+B476*2/(计算结果!B$18+1)</f>
        <v>1816.3200162859689</v>
      </c>
      <c r="F476" s="4">
        <f>F475*(计算结果!B$18-1)/(计算结果!B$18+1)+E476*2/(计算结果!B$18+1)</f>
        <v>1733.6052392394658</v>
      </c>
      <c r="G476" s="4">
        <f>G475*(计算结果!B$18-1)/(计算结果!B$18+1)+F476*2/(计算结果!B$18+1)</f>
        <v>1663.261217529684</v>
      </c>
      <c r="H476" s="3">
        <f t="shared" si="37"/>
        <v>0.77491934514542349</v>
      </c>
      <c r="I476" s="3">
        <f ca="1">IFERROR(AVERAGE(OFFSET(H476,0,0,-计算结果!B$19,1)),AVERAGE(OFFSET(H476,0,0,-ROW(),1)))</f>
        <v>0.63376829190191464</v>
      </c>
      <c r="J476" s="20" t="str">
        <f t="shared" ca="1" si="35"/>
        <v>买</v>
      </c>
      <c r="K476" s="4" t="str">
        <f t="shared" ca="1" si="39"/>
        <v/>
      </c>
      <c r="L476" s="3">
        <f ca="1">IF(J475="买",B476/B475-1,0)-IF(K476=1,计算结果!B$17,0)</f>
        <v>2.7816774611062467E-3</v>
      </c>
      <c r="M476" s="2">
        <f t="shared" ca="1" si="38"/>
        <v>1.8119445309756126</v>
      </c>
      <c r="N476" s="3">
        <f ca="1">1-M476/MAX(M$2:M476)</f>
        <v>0</v>
      </c>
    </row>
    <row r="477" spans="1:14" x14ac:dyDescent="0.15">
      <c r="A477" s="1">
        <v>39071</v>
      </c>
      <c r="B477" s="2">
        <v>1936.55</v>
      </c>
      <c r="C477" s="3">
        <f t="shared" si="36"/>
        <v>7.8638937463568759E-3</v>
      </c>
      <c r="D477" s="3">
        <f>1-B477/MAX(B$2:B477)</f>
        <v>0</v>
      </c>
      <c r="E477" s="4">
        <f>E476*(计算结果!B$18-1)/(计算结果!B$18+1)+B477*2/(计算结果!B$18+1)</f>
        <v>1834.8169368573581</v>
      </c>
      <c r="F477" s="4">
        <f>F476*(计算结果!B$18-1)/(计算结果!B$18+1)+E477*2/(计算结果!B$18+1)</f>
        <v>1749.1762696422184</v>
      </c>
      <c r="G477" s="4">
        <f>G476*(计算结果!B$18-1)/(计算结果!B$18+1)+F477*2/(计算结果!B$18+1)</f>
        <v>1676.4789178546894</v>
      </c>
      <c r="H477" s="3">
        <f t="shared" si="37"/>
        <v>0.79468577669577389</v>
      </c>
      <c r="I477" s="3">
        <f ca="1">IFERROR(AVERAGE(OFFSET(H477,0,0,-计算结果!B$19,1)),AVERAGE(OFFSET(H477,0,0,-ROW(),1)))</f>
        <v>0.65402190367180013</v>
      </c>
      <c r="J477" s="20" t="str">
        <f t="shared" ca="1" si="35"/>
        <v>买</v>
      </c>
      <c r="K477" s="4" t="str">
        <f t="shared" ca="1" si="39"/>
        <v/>
      </c>
      <c r="L477" s="3">
        <f ca="1">IF(J476="买",B477/B476-1,0)-IF(K477=1,计算结果!B$17,0)</f>
        <v>7.8638937463568759E-3</v>
      </c>
      <c r="M477" s="2">
        <f t="shared" ca="1" si="38"/>
        <v>1.8261934702414973</v>
      </c>
      <c r="N477" s="3">
        <f ca="1">1-M477/MAX(M$2:M477)</f>
        <v>0</v>
      </c>
    </row>
    <row r="478" spans="1:14" x14ac:dyDescent="0.15">
      <c r="A478" s="1">
        <v>39072</v>
      </c>
      <c r="B478" s="2">
        <v>1908.98</v>
      </c>
      <c r="C478" s="3">
        <f t="shared" si="36"/>
        <v>-1.4236657974232458E-2</v>
      </c>
      <c r="D478" s="3">
        <f>1-B478/MAX(B$2:B478)</f>
        <v>1.4236657974232458E-2</v>
      </c>
      <c r="E478" s="4">
        <f>E477*(计算结果!B$18-1)/(计算结果!B$18+1)+B478*2/(计算结果!B$18+1)</f>
        <v>1846.226638879303</v>
      </c>
      <c r="F478" s="4">
        <f>F477*(计算结果!B$18-1)/(计算结果!B$18+1)+E478*2/(计算结果!B$18+1)</f>
        <v>1764.1070956786928</v>
      </c>
      <c r="G478" s="4">
        <f>G477*(计算结果!B$18-1)/(计算结果!B$18+1)+F478*2/(计算结果!B$18+1)</f>
        <v>1689.9601759814591</v>
      </c>
      <c r="H478" s="3">
        <f t="shared" si="37"/>
        <v>0.80414122618499995</v>
      </c>
      <c r="I478" s="3">
        <f ca="1">IFERROR(AVERAGE(OFFSET(H478,0,0,-计算结果!B$19,1)),AVERAGE(OFFSET(H478,0,0,-ROW(),1)))</f>
        <v>0.67299762518134154</v>
      </c>
      <c r="J478" s="20" t="str">
        <f t="shared" ca="1" si="35"/>
        <v>买</v>
      </c>
      <c r="K478" s="4" t="str">
        <f t="shared" ca="1" si="39"/>
        <v/>
      </c>
      <c r="L478" s="3">
        <f ca="1">IF(J477="买",B478/B477-1,0)-IF(K478=1,计算结果!B$17,0)</f>
        <v>-1.4236657974232458E-2</v>
      </c>
      <c r="M478" s="2">
        <f t="shared" ca="1" si="38"/>
        <v>1.8001945784108924</v>
      </c>
      <c r="N478" s="3">
        <f ca="1">1-M478/MAX(M$2:M478)</f>
        <v>1.4236657974232458E-2</v>
      </c>
    </row>
    <row r="479" spans="1:14" x14ac:dyDescent="0.15">
      <c r="A479" s="1">
        <v>39073</v>
      </c>
      <c r="B479" s="2">
        <v>1895.64</v>
      </c>
      <c r="C479" s="3">
        <f t="shared" si="36"/>
        <v>-6.9880250185963E-3</v>
      </c>
      <c r="D479" s="3">
        <f>1-B479/MAX(B$2:B479)</f>
        <v>2.1125196870723673E-2</v>
      </c>
      <c r="E479" s="4">
        <f>E478*(计算结果!B$18-1)/(计算结果!B$18+1)+B479*2/(计算结果!B$18+1)</f>
        <v>1853.8286944363331</v>
      </c>
      <c r="F479" s="4">
        <f>F478*(计算结果!B$18-1)/(计算结果!B$18+1)+E479*2/(计算结果!B$18+1)</f>
        <v>1777.9104185644835</v>
      </c>
      <c r="G479" s="4">
        <f>G478*(计算结果!B$18-1)/(计算结果!B$18+1)+F479*2/(计算结果!B$18+1)</f>
        <v>1703.4909825326936</v>
      </c>
      <c r="H479" s="3">
        <f t="shared" si="37"/>
        <v>0.8006583080205637</v>
      </c>
      <c r="I479" s="3">
        <f ca="1">IFERROR(AVERAGE(OFFSET(H479,0,0,-计算结果!B$19,1)),AVERAGE(OFFSET(H479,0,0,-ROW(),1)))</f>
        <v>0.69017853995236744</v>
      </c>
      <c r="J479" s="20" t="str">
        <f t="shared" ca="1" si="35"/>
        <v>买</v>
      </c>
      <c r="K479" s="4" t="str">
        <f t="shared" ca="1" si="39"/>
        <v/>
      </c>
      <c r="L479" s="3">
        <f ca="1">IF(J478="买",B479/B478-1,0)-IF(K479=1,计算结果!B$17,0)</f>
        <v>-6.9880250185963E-3</v>
      </c>
      <c r="M479" s="2">
        <f t="shared" ca="1" si="38"/>
        <v>1.7876147736586157</v>
      </c>
      <c r="N479" s="3">
        <f ca="1">1-M479/MAX(M$2:M479)</f>
        <v>2.1125196870723673E-2</v>
      </c>
    </row>
    <row r="480" spans="1:14" x14ac:dyDescent="0.15">
      <c r="A480" s="1">
        <v>39076</v>
      </c>
      <c r="B480" s="2">
        <v>1939.1</v>
      </c>
      <c r="C480" s="3">
        <f t="shared" si="36"/>
        <v>2.2926294022071581E-2</v>
      </c>
      <c r="D480" s="3">
        <f>1-B480/MAX(B$2:B480)</f>
        <v>0</v>
      </c>
      <c r="E480" s="4">
        <f>E479*(计算结果!B$18-1)/(计算结果!B$18+1)+B480*2/(计算结果!B$18+1)</f>
        <v>1866.9473568307435</v>
      </c>
      <c r="F480" s="4">
        <f>F479*(计算结果!B$18-1)/(计算结果!B$18+1)+E480*2/(计算结果!B$18+1)</f>
        <v>1791.6084090669851</v>
      </c>
      <c r="G480" s="4">
        <f>G479*(计算结果!B$18-1)/(计算结果!B$18+1)+F480*2/(计算结果!B$18+1)</f>
        <v>1717.0475096918153</v>
      </c>
      <c r="H480" s="3">
        <f t="shared" si="37"/>
        <v>0.79580856594652172</v>
      </c>
      <c r="I480" s="3">
        <f ca="1">IFERROR(AVERAGE(OFFSET(H480,0,0,-计算结果!B$19,1)),AVERAGE(OFFSET(H480,0,0,-ROW(),1)))</f>
        <v>0.70558815768767769</v>
      </c>
      <c r="J480" s="20" t="str">
        <f t="shared" ca="1" si="35"/>
        <v>买</v>
      </c>
      <c r="K480" s="4" t="str">
        <f t="shared" ca="1" si="39"/>
        <v/>
      </c>
      <c r="L480" s="3">
        <f ca="1">IF(J479="买",B480/B479-1,0)-IF(K480=1,计算结果!B$17,0)</f>
        <v>2.2926294022071581E-2</v>
      </c>
      <c r="M480" s="2">
        <f t="shared" ca="1" si="38"/>
        <v>1.828598155557712</v>
      </c>
      <c r="N480" s="3">
        <f ca="1">1-M480/MAX(M$2:M480)</f>
        <v>0</v>
      </c>
    </row>
    <row r="481" spans="1:14" x14ac:dyDescent="0.15">
      <c r="A481" s="1">
        <v>39077</v>
      </c>
      <c r="B481" s="2">
        <v>1938.24</v>
      </c>
      <c r="C481" s="3">
        <f t="shared" si="36"/>
        <v>-4.4350471868392916E-4</v>
      </c>
      <c r="D481" s="3">
        <f>1-B481/MAX(B$2:B481)</f>
        <v>4.4350471868392916E-4</v>
      </c>
      <c r="E481" s="4">
        <f>E480*(计算结果!B$18-1)/(计算结果!B$18+1)+B481*2/(计算结果!B$18+1)</f>
        <v>1877.9154557798602</v>
      </c>
      <c r="F481" s="4">
        <f>F480*(计算结果!B$18-1)/(计算结果!B$18+1)+E481*2/(计算结果!B$18+1)</f>
        <v>1804.8864162535815</v>
      </c>
      <c r="G481" s="4">
        <f>G480*(计算结果!B$18-1)/(计算结果!B$18+1)+F481*2/(计算结果!B$18+1)</f>
        <v>1730.5611876243947</v>
      </c>
      <c r="H481" s="3">
        <f t="shared" si="37"/>
        <v>0.78702993692963785</v>
      </c>
      <c r="I481" s="3">
        <f ca="1">IFERROR(AVERAGE(OFFSET(H481,0,0,-计算结果!B$19,1)),AVERAGE(OFFSET(H481,0,0,-ROW(),1)))</f>
        <v>0.71938138448936417</v>
      </c>
      <c r="J481" s="20" t="str">
        <f t="shared" ca="1" si="35"/>
        <v>买</v>
      </c>
      <c r="K481" s="4" t="str">
        <f t="shared" ca="1" si="39"/>
        <v/>
      </c>
      <c r="L481" s="3">
        <f ca="1">IF(J480="买",B481/B480-1,0)-IF(K481=1,计算结果!B$17,0)</f>
        <v>-4.4350471868392916E-4</v>
      </c>
      <c r="M481" s="2">
        <f t="shared" ca="1" si="38"/>
        <v>1.8277871636471454</v>
      </c>
      <c r="N481" s="3">
        <f ca="1">1-M481/MAX(M$2:M481)</f>
        <v>4.4350471868392916E-4</v>
      </c>
    </row>
    <row r="482" spans="1:14" x14ac:dyDescent="0.15">
      <c r="A482" s="1">
        <v>39078</v>
      </c>
      <c r="B482" s="2">
        <v>1982.88</v>
      </c>
      <c r="C482" s="3">
        <f t="shared" si="36"/>
        <v>2.3031203566121983E-2</v>
      </c>
      <c r="D482" s="3">
        <f>1-B482/MAX(B$2:B482)</f>
        <v>0</v>
      </c>
      <c r="E482" s="4">
        <f>E481*(计算结果!B$18-1)/(计算结果!B$18+1)+B482*2/(计算结果!B$18+1)</f>
        <v>1894.063847198343</v>
      </c>
      <c r="F482" s="4">
        <f>F481*(计算结果!B$18-1)/(计算结果!B$18+1)+E482*2/(计算结果!B$18+1)</f>
        <v>1818.6060210143141</v>
      </c>
      <c r="G482" s="4">
        <f>G481*(计算结果!B$18-1)/(计算结果!B$18+1)+F482*2/(计算结果!B$18+1)</f>
        <v>1744.1065466074594</v>
      </c>
      <c r="H482" s="3">
        <f t="shared" si="37"/>
        <v>0.78271482568373851</v>
      </c>
      <c r="I482" s="3">
        <f ca="1">IFERROR(AVERAGE(OFFSET(H482,0,0,-计算结果!B$19,1)),AVERAGE(OFFSET(H482,0,0,-ROW(),1)))</f>
        <v>0.73189190616316424</v>
      </c>
      <c r="J482" s="20" t="str">
        <f t="shared" ca="1" si="35"/>
        <v>买</v>
      </c>
      <c r="K482" s="4" t="str">
        <f t="shared" ca="1" si="39"/>
        <v/>
      </c>
      <c r="L482" s="3">
        <f ca="1">IF(J481="买",B482/B481-1,0)-IF(K482=1,计算结果!B$17,0)</f>
        <v>2.3031203566121983E-2</v>
      </c>
      <c r="M482" s="2">
        <f t="shared" ca="1" si="38"/>
        <v>1.8698833018886476</v>
      </c>
      <c r="N482" s="3">
        <f ca="1">1-M482/MAX(M$2:M482)</f>
        <v>0</v>
      </c>
    </row>
    <row r="483" spans="1:14" x14ac:dyDescent="0.15">
      <c r="A483" s="1">
        <v>39079</v>
      </c>
      <c r="B483" s="2">
        <v>1979.93</v>
      </c>
      <c r="C483" s="3">
        <f t="shared" si="36"/>
        <v>-1.4877350117001864E-3</v>
      </c>
      <c r="D483" s="3">
        <f>1-B483/MAX(B$2:B483)</f>
        <v>1.4877350117001864E-3</v>
      </c>
      <c r="E483" s="4">
        <f>E482*(计算结果!B$18-1)/(计算结果!B$18+1)+B483*2/(计算结果!B$18+1)</f>
        <v>1907.2740245524442</v>
      </c>
      <c r="F483" s="4">
        <f>F482*(计算结果!B$18-1)/(计算结果!B$18+1)+E483*2/(计算结果!B$18+1)</f>
        <v>1832.2472523278725</v>
      </c>
      <c r="G483" s="4">
        <f>G482*(计算结果!B$18-1)/(计算结果!B$18+1)+F483*2/(计算结果!B$18+1)</f>
        <v>1757.6666551798307</v>
      </c>
      <c r="H483" s="3">
        <f t="shared" si="37"/>
        <v>0.77748166238740812</v>
      </c>
      <c r="I483" s="3">
        <f ca="1">IFERROR(AVERAGE(OFFSET(H483,0,0,-计算结果!B$19,1)),AVERAGE(OFFSET(H483,0,0,-ROW(),1)))</f>
        <v>0.74274878178762893</v>
      </c>
      <c r="J483" s="20" t="str">
        <f t="shared" ca="1" si="35"/>
        <v>买</v>
      </c>
      <c r="K483" s="4" t="str">
        <f t="shared" ca="1" si="39"/>
        <v/>
      </c>
      <c r="L483" s="3">
        <f ca="1">IF(J482="买",B483/B482-1,0)-IF(K483=1,计算结果!B$17,0)</f>
        <v>-1.4877350117001864E-3</v>
      </c>
      <c r="M483" s="2">
        <f t="shared" ca="1" si="38"/>
        <v>1.8671014110326343</v>
      </c>
      <c r="N483" s="3">
        <f ca="1">1-M483/MAX(M$2:M483)</f>
        <v>1.4877350117001864E-3</v>
      </c>
    </row>
    <row r="484" spans="1:14" x14ac:dyDescent="0.15">
      <c r="A484" s="1">
        <v>39080</v>
      </c>
      <c r="B484" s="2">
        <v>2041.05</v>
      </c>
      <c r="C484" s="3">
        <f t="shared" si="36"/>
        <v>3.0869778224482669E-2</v>
      </c>
      <c r="D484" s="3">
        <f>1-B484/MAX(B$2:B484)</f>
        <v>0</v>
      </c>
      <c r="E484" s="4">
        <f>E483*(计算结果!B$18-1)/(计算结果!B$18+1)+B484*2/(计算结果!B$18+1)</f>
        <v>1927.8549438520681</v>
      </c>
      <c r="F484" s="4">
        <f>F483*(计算结果!B$18-1)/(计算结果!B$18+1)+E484*2/(计算结果!B$18+1)</f>
        <v>1846.9561279469794</v>
      </c>
      <c r="G484" s="4">
        <f>G483*(计算结果!B$18-1)/(计算结果!B$18+1)+F484*2/(计算结果!B$18+1)</f>
        <v>1771.4034971440074</v>
      </c>
      <c r="H484" s="3">
        <f t="shared" si="37"/>
        <v>0.78153852004270818</v>
      </c>
      <c r="I484" s="3">
        <f ca="1">IFERROR(AVERAGE(OFFSET(H484,0,0,-计算结果!B$19,1)),AVERAGE(OFFSET(H484,0,0,-ROW(),1)))</f>
        <v>0.75225396490211172</v>
      </c>
      <c r="J484" s="20" t="str">
        <f t="shared" ca="1" si="35"/>
        <v>买</v>
      </c>
      <c r="K484" s="4" t="str">
        <f t="shared" ca="1" si="39"/>
        <v/>
      </c>
      <c r="L484" s="3">
        <f ca="1">IF(J483="买",B484/B483-1,0)-IF(K484=1,计算结果!B$17,0)</f>
        <v>3.0869778224482669E-2</v>
      </c>
      <c r="M484" s="2">
        <f t="shared" ca="1" si="38"/>
        <v>1.9247384175138305</v>
      </c>
      <c r="N484" s="3">
        <f ca="1">1-M484/MAX(M$2:M484)</f>
        <v>0</v>
      </c>
    </row>
    <row r="485" spans="1:14" x14ac:dyDescent="0.15">
      <c r="A485" s="1">
        <v>39086</v>
      </c>
      <c r="B485" s="2">
        <v>2067.09</v>
      </c>
      <c r="C485" s="3">
        <f t="shared" si="36"/>
        <v>1.2758139193062457E-2</v>
      </c>
      <c r="D485" s="3">
        <f>1-B485/MAX(B$2:B485)</f>
        <v>0</v>
      </c>
      <c r="E485" s="4">
        <f>E484*(计算结果!B$18-1)/(计算结果!B$18+1)+B485*2/(计算结果!B$18+1)</f>
        <v>1949.2757217209805</v>
      </c>
      <c r="F485" s="4">
        <f>F484*(计算结果!B$18-1)/(计算结果!B$18+1)+E485*2/(计算结果!B$18+1)</f>
        <v>1862.6976039122103</v>
      </c>
      <c r="G485" s="4">
        <f>G484*(计算结果!B$18-1)/(计算结果!B$18+1)+F485*2/(计算结果!B$18+1)</f>
        <v>1785.4487443391156</v>
      </c>
      <c r="H485" s="3">
        <f t="shared" si="37"/>
        <v>0.79288808099075436</v>
      </c>
      <c r="I485" s="3">
        <f ca="1">IFERROR(AVERAGE(OFFSET(H485,0,0,-计算结果!B$19,1)),AVERAGE(OFFSET(H485,0,0,-ROW(),1)))</f>
        <v>0.76028803346239948</v>
      </c>
      <c r="J485" s="20" t="str">
        <f t="shared" ca="1" si="35"/>
        <v>买</v>
      </c>
      <c r="K485" s="4" t="str">
        <f t="shared" ca="1" si="39"/>
        <v/>
      </c>
      <c r="L485" s="3">
        <f ca="1">IF(J484="买",B485/B484-1,0)-IF(K485=1,计算结果!B$17,0)</f>
        <v>1.2758139193062457E-2</v>
      </c>
      <c r="M485" s="2">
        <f t="shared" ca="1" si="38"/>
        <v>1.9492944981547067</v>
      </c>
      <c r="N485" s="3">
        <f ca="1">1-M485/MAX(M$2:M485)</f>
        <v>0</v>
      </c>
    </row>
    <row r="486" spans="1:14" x14ac:dyDescent="0.15">
      <c r="A486" s="1">
        <v>39087</v>
      </c>
      <c r="B486" s="2">
        <v>2072.88</v>
      </c>
      <c r="C486" s="3">
        <f t="shared" si="36"/>
        <v>2.8010391419821534E-3</v>
      </c>
      <c r="D486" s="3">
        <f>1-B486/MAX(B$2:B486)</f>
        <v>0</v>
      </c>
      <c r="E486" s="4">
        <f>E485*(计算结果!B$18-1)/(计算结果!B$18+1)+B486*2/(计算结果!B$18+1)</f>
        <v>1968.2917645331374</v>
      </c>
      <c r="F486" s="4">
        <f>F485*(计算结果!B$18-1)/(计算结果!B$18+1)+E486*2/(计算结果!B$18+1)</f>
        <v>1878.9428593923528</v>
      </c>
      <c r="G486" s="4">
        <f>G485*(计算结果!B$18-1)/(计算结果!B$18+1)+F486*2/(计算结果!B$18+1)</f>
        <v>1799.8324543473061</v>
      </c>
      <c r="H486" s="3">
        <f t="shared" si="37"/>
        <v>0.8056075568562262</v>
      </c>
      <c r="I486" s="3">
        <f ca="1">IFERROR(AVERAGE(OFFSET(H486,0,0,-计算结果!B$19,1)),AVERAGE(OFFSET(H486,0,0,-ROW(),1)))</f>
        <v>0.76674436706846616</v>
      </c>
      <c r="J486" s="20" t="str">
        <f t="shared" ca="1" si="35"/>
        <v>买</v>
      </c>
      <c r="K486" s="4" t="str">
        <f t="shared" ca="1" si="39"/>
        <v/>
      </c>
      <c r="L486" s="3">
        <f ca="1">IF(J485="买",B486/B485-1,0)-IF(K486=1,计算结果!B$17,0)</f>
        <v>2.8010391419821534E-3</v>
      </c>
      <c r="M486" s="2">
        <f t="shared" ca="1" si="38"/>
        <v>1.9547545483432884</v>
      </c>
      <c r="N486" s="3">
        <f ca="1">1-M486/MAX(M$2:M486)</f>
        <v>0</v>
      </c>
    </row>
    <row r="487" spans="1:14" x14ac:dyDescent="0.15">
      <c r="A487" s="1">
        <v>39090</v>
      </c>
      <c r="B487" s="2">
        <v>2131.56</v>
      </c>
      <c r="C487" s="3">
        <f t="shared" si="36"/>
        <v>2.8308440430705017E-2</v>
      </c>
      <c r="D487" s="3">
        <f>1-B487/MAX(B$2:B487)</f>
        <v>0</v>
      </c>
      <c r="E487" s="4">
        <f>E486*(计算结果!B$18-1)/(计算结果!B$18+1)+B487*2/(计算结果!B$18+1)</f>
        <v>1993.4099546049622</v>
      </c>
      <c r="F487" s="4">
        <f>F486*(计算结果!B$18-1)/(计算结果!B$18+1)+E487*2/(计算结果!B$18+1)</f>
        <v>1896.5531817327542</v>
      </c>
      <c r="G487" s="4">
        <f>G486*(计算结果!B$18-1)/(计算结果!B$18+1)+F487*2/(计算结果!B$18+1)</f>
        <v>1814.7125662527596</v>
      </c>
      <c r="H487" s="3">
        <f t="shared" si="37"/>
        <v>0.82674983827034487</v>
      </c>
      <c r="I487" s="3">
        <f ca="1">IFERROR(AVERAGE(OFFSET(H487,0,0,-计算结果!B$19,1)),AVERAGE(OFFSET(H487,0,0,-ROW(),1)))</f>
        <v>0.77241007038446752</v>
      </c>
      <c r="J487" s="20" t="str">
        <f t="shared" ca="1" si="35"/>
        <v>买</v>
      </c>
      <c r="K487" s="4" t="str">
        <f t="shared" ca="1" si="39"/>
        <v/>
      </c>
      <c r="L487" s="3">
        <f ca="1">IF(J486="买",B487/B486-1,0)-IF(K487=1,计算结果!B$17,0)</f>
        <v>2.8308440430705017E-2</v>
      </c>
      <c r="M487" s="2">
        <f t="shared" ca="1" si="38"/>
        <v>2.0100906010317141</v>
      </c>
      <c r="N487" s="3">
        <f ca="1">1-M487/MAX(M$2:M487)</f>
        <v>0</v>
      </c>
    </row>
    <row r="488" spans="1:14" x14ac:dyDescent="0.15">
      <c r="A488" s="1">
        <v>39091</v>
      </c>
      <c r="B488" s="2">
        <v>2200.09</v>
      </c>
      <c r="C488" s="3">
        <f t="shared" si="36"/>
        <v>3.2150162322430509E-2</v>
      </c>
      <c r="D488" s="3">
        <f>1-B488/MAX(B$2:B488)</f>
        <v>0</v>
      </c>
      <c r="E488" s="4">
        <f>E487*(计算结果!B$18-1)/(计算结果!B$18+1)+B488*2/(计算结果!B$18+1)</f>
        <v>2025.2068846657373</v>
      </c>
      <c r="F488" s="4">
        <f>F487*(计算结果!B$18-1)/(计算结果!B$18+1)+E488*2/(计算结果!B$18+1)</f>
        <v>1916.3460591070593</v>
      </c>
      <c r="G488" s="4">
        <f>G487*(计算结果!B$18-1)/(计算结果!B$18+1)+F488*2/(计算结果!B$18+1)</f>
        <v>1830.3484882303442</v>
      </c>
      <c r="H488" s="3">
        <f t="shared" si="37"/>
        <v>0.86161975556666215</v>
      </c>
      <c r="I488" s="3">
        <f ca="1">IFERROR(AVERAGE(OFFSET(H488,0,0,-计算结果!B$19,1)),AVERAGE(OFFSET(H488,0,0,-ROW(),1)))</f>
        <v>0.77850833363329575</v>
      </c>
      <c r="J488" s="20" t="str">
        <f t="shared" ca="1" si="35"/>
        <v>买</v>
      </c>
      <c r="K488" s="4" t="str">
        <f t="shared" ca="1" si="39"/>
        <v/>
      </c>
      <c r="L488" s="3">
        <f ca="1">IF(J487="买",B488/B487-1,0)-IF(K488=1,计算结果!B$17,0)</f>
        <v>3.2150162322430509E-2</v>
      </c>
      <c r="M488" s="2">
        <f t="shared" ca="1" si="38"/>
        <v>2.0747153401376757</v>
      </c>
      <c r="N488" s="3">
        <f ca="1">1-M488/MAX(M$2:M488)</f>
        <v>0</v>
      </c>
    </row>
    <row r="489" spans="1:14" x14ac:dyDescent="0.15">
      <c r="A489" s="1">
        <v>39092</v>
      </c>
      <c r="B489" s="2">
        <v>2255.9699999999998</v>
      </c>
      <c r="C489" s="3">
        <f t="shared" si="36"/>
        <v>2.5398960951597216E-2</v>
      </c>
      <c r="D489" s="3">
        <f>1-B489/MAX(B$2:B489)</f>
        <v>0</v>
      </c>
      <c r="E489" s="4">
        <f>E488*(计算结果!B$18-1)/(计算结果!B$18+1)+B489*2/(计算结果!B$18+1)</f>
        <v>2060.7089024094703</v>
      </c>
      <c r="F489" s="4">
        <f>F488*(计算结果!B$18-1)/(计算结果!B$18+1)+E489*2/(计算结果!B$18+1)</f>
        <v>1938.5557273074301</v>
      </c>
      <c r="G489" s="4">
        <f>G488*(计算结果!B$18-1)/(计算结果!B$18+1)+F489*2/(计算结果!B$18+1)</f>
        <v>1846.9957557806651</v>
      </c>
      <c r="H489" s="3">
        <f t="shared" si="37"/>
        <v>0.9095135520567581</v>
      </c>
      <c r="I489" s="3">
        <f ca="1">IFERROR(AVERAGE(OFFSET(H489,0,0,-计算结果!B$19,1)),AVERAGE(OFFSET(H489,0,0,-ROW(),1)))</f>
        <v>0.78699689013277685</v>
      </c>
      <c r="J489" s="20" t="str">
        <f t="shared" ca="1" si="35"/>
        <v>买</v>
      </c>
      <c r="K489" s="4" t="str">
        <f t="shared" ca="1" si="39"/>
        <v/>
      </c>
      <c r="L489" s="3">
        <f ca="1">IF(J488="买",B489/B488-1,0)-IF(K489=1,计算结果!B$17,0)</f>
        <v>2.5398960951597216E-2</v>
      </c>
      <c r="M489" s="2">
        <f t="shared" ca="1" si="38"/>
        <v>2.1274109540475123</v>
      </c>
      <c r="N489" s="3">
        <f ca="1">1-M489/MAX(M$2:M489)</f>
        <v>0</v>
      </c>
    </row>
    <row r="490" spans="1:14" x14ac:dyDescent="0.15">
      <c r="A490" s="1">
        <v>39093</v>
      </c>
      <c r="B490" s="2">
        <v>2231.63</v>
      </c>
      <c r="C490" s="3">
        <f t="shared" si="36"/>
        <v>-1.0789150564945338E-2</v>
      </c>
      <c r="D490" s="3">
        <f>1-B490/MAX(B$2:B490)</f>
        <v>1.0789150564945338E-2</v>
      </c>
      <c r="E490" s="4">
        <f>E489*(计算结果!B$18-1)/(计算结果!B$18+1)+B490*2/(计算结果!B$18+1)</f>
        <v>2087.0044558849363</v>
      </c>
      <c r="F490" s="4">
        <f>F489*(计算结果!B$18-1)/(计算结果!B$18+1)+E490*2/(计算结果!B$18+1)</f>
        <v>1961.393993242431</v>
      </c>
      <c r="G490" s="4">
        <f>G489*(计算结果!B$18-1)/(计算结果!B$18+1)+F490*2/(计算结果!B$18+1)</f>
        <v>1864.595484620937</v>
      </c>
      <c r="H490" s="3">
        <f t="shared" si="37"/>
        <v>0.95288409760492399</v>
      </c>
      <c r="I490" s="3">
        <f ca="1">IFERROR(AVERAGE(OFFSET(H490,0,0,-计算结果!B$19,1)),AVERAGE(OFFSET(H490,0,0,-ROW(),1)))</f>
        <v>0.79766699233734073</v>
      </c>
      <c r="J490" s="20" t="str">
        <f t="shared" ca="1" si="35"/>
        <v>买</v>
      </c>
      <c r="K490" s="4" t="str">
        <f t="shared" ca="1" si="39"/>
        <v/>
      </c>
      <c r="L490" s="3">
        <f ca="1">IF(J489="买",B490/B489-1,0)-IF(K490=1,计算结果!B$17,0)</f>
        <v>-1.0789150564945338E-2</v>
      </c>
      <c r="M490" s="2">
        <f t="shared" ca="1" si="38"/>
        <v>2.1044579969507797</v>
      </c>
      <c r="N490" s="3">
        <f ca="1">1-M490/MAX(M$2:M490)</f>
        <v>1.0789150564945338E-2</v>
      </c>
    </row>
    <row r="491" spans="1:14" x14ac:dyDescent="0.15">
      <c r="A491" s="1">
        <v>39094</v>
      </c>
      <c r="B491" s="2">
        <v>2173.75</v>
      </c>
      <c r="C491" s="3">
        <f t="shared" si="36"/>
        <v>-2.5936199101105561E-2</v>
      </c>
      <c r="D491" s="3">
        <f>1-B491/MAX(B$2:B491)</f>
        <v>3.6445520108866591E-2</v>
      </c>
      <c r="E491" s="4">
        <f>E490*(计算结果!B$18-1)/(计算结果!B$18+1)+B491*2/(计算结果!B$18+1)</f>
        <v>2100.3499242103308</v>
      </c>
      <c r="F491" s="4">
        <f>F490*(计算结果!B$18-1)/(计算结果!B$18+1)+E491*2/(计算结果!B$18+1)</f>
        <v>1982.771828775954</v>
      </c>
      <c r="G491" s="4">
        <f>G490*(计算结果!B$18-1)/(计算结果!B$18+1)+F491*2/(计算结果!B$18+1)</f>
        <v>1882.7764606447859</v>
      </c>
      <c r="H491" s="3">
        <f t="shared" si="37"/>
        <v>0.97506275081133598</v>
      </c>
      <c r="I491" s="3">
        <f ca="1">IFERROR(AVERAGE(OFFSET(H491,0,0,-计算结果!B$19,1)),AVERAGE(OFFSET(H491,0,0,-ROW(),1)))</f>
        <v>0.80947266244098037</v>
      </c>
      <c r="J491" s="20" t="str">
        <f t="shared" ca="1" si="35"/>
        <v>买</v>
      </c>
      <c r="K491" s="4" t="str">
        <f t="shared" ca="1" si="39"/>
        <v/>
      </c>
      <c r="L491" s="3">
        <f ca="1">IF(J490="买",B491/B490-1,0)-IF(K491=1,计算结果!B$17,0)</f>
        <v>-2.5936199101105561E-2</v>
      </c>
      <c r="M491" s="2">
        <f t="shared" ca="1" si="38"/>
        <v>2.0498763553419503</v>
      </c>
      <c r="N491" s="3">
        <f ca="1">1-M491/MAX(M$2:M491)</f>
        <v>3.6445520108866702E-2</v>
      </c>
    </row>
    <row r="492" spans="1:14" x14ac:dyDescent="0.15">
      <c r="A492" s="1">
        <v>39097</v>
      </c>
      <c r="B492" s="2">
        <v>2287.34</v>
      </c>
      <c r="C492" s="3">
        <f t="shared" si="36"/>
        <v>5.225531914893633E-2</v>
      </c>
      <c r="D492" s="3">
        <f>1-B492/MAX(B$2:B492)</f>
        <v>0</v>
      </c>
      <c r="E492" s="4">
        <f>E491*(计算结果!B$18-1)/(计算结果!B$18+1)+B492*2/(计算结果!B$18+1)</f>
        <v>2129.1176281779722</v>
      </c>
      <c r="F492" s="4">
        <f>F491*(计算结果!B$18-1)/(计算结果!B$18+1)+E492*2/(计算结果!B$18+1)</f>
        <v>2005.2865671454952</v>
      </c>
      <c r="G492" s="4">
        <f>G491*(计算结果!B$18-1)/(计算结果!B$18+1)+F492*2/(计算结果!B$18+1)</f>
        <v>1901.6241693372026</v>
      </c>
      <c r="H492" s="3">
        <f t="shared" si="37"/>
        <v>1.0010592912321654</v>
      </c>
      <c r="I492" s="3">
        <f ca="1">IFERROR(AVERAGE(OFFSET(H492,0,0,-计算结果!B$19,1)),AVERAGE(OFFSET(H492,0,0,-ROW(),1)))</f>
        <v>0.82275023983322948</v>
      </c>
      <c r="J492" s="20" t="str">
        <f t="shared" ca="1" si="35"/>
        <v>买</v>
      </c>
      <c r="K492" s="4" t="str">
        <f t="shared" ca="1" si="39"/>
        <v/>
      </c>
      <c r="L492" s="3">
        <f ca="1">IF(J491="买",B492/B491-1,0)-IF(K492=1,计算结果!B$17,0)</f>
        <v>5.225531914893633E-2</v>
      </c>
      <c r="M492" s="2">
        <f t="shared" ca="1" si="38"/>
        <v>2.1569932985062024</v>
      </c>
      <c r="N492" s="3">
        <f ca="1">1-M492/MAX(M$2:M492)</f>
        <v>0</v>
      </c>
    </row>
    <row r="493" spans="1:14" x14ac:dyDescent="0.15">
      <c r="A493" s="1">
        <v>39098</v>
      </c>
      <c r="B493" s="2">
        <v>2353.87</v>
      </c>
      <c r="C493" s="3">
        <f t="shared" si="36"/>
        <v>2.908618744917657E-2</v>
      </c>
      <c r="D493" s="3">
        <f>1-B493/MAX(B$2:B493)</f>
        <v>0</v>
      </c>
      <c r="E493" s="4">
        <f>E492*(计算结果!B$18-1)/(计算结果!B$18+1)+B493*2/(计算结果!B$18+1)</f>
        <v>2163.6949161505918</v>
      </c>
      <c r="F493" s="4">
        <f>F492*(计算结果!B$18-1)/(计算结果!B$18+1)+E493*2/(计算结果!B$18+1)</f>
        <v>2029.6570823770485</v>
      </c>
      <c r="G493" s="4">
        <f>G492*(计算结果!B$18-1)/(计算结果!B$18+1)+F493*2/(计算结果!B$18+1)</f>
        <v>1921.3215405741021</v>
      </c>
      <c r="H493" s="3">
        <f t="shared" si="37"/>
        <v>1.0358183049264065</v>
      </c>
      <c r="I493" s="3">
        <f ca="1">IFERROR(AVERAGE(OFFSET(H493,0,0,-计算结果!B$19,1)),AVERAGE(OFFSET(H493,0,0,-ROW(),1)))</f>
        <v>0.83779779019038292</v>
      </c>
      <c r="J493" s="20" t="str">
        <f t="shared" ca="1" si="35"/>
        <v>买</v>
      </c>
      <c r="K493" s="4" t="str">
        <f t="shared" ca="1" si="39"/>
        <v/>
      </c>
      <c r="L493" s="3">
        <f ca="1">IF(J492="买",B493/B492-1,0)-IF(K493=1,计算结果!B$17,0)</f>
        <v>2.908618744917657E-2</v>
      </c>
      <c r="M493" s="2">
        <f t="shared" ca="1" si="38"/>
        <v>2.2197320099131717</v>
      </c>
      <c r="N493" s="3">
        <f ca="1">1-M493/MAX(M$2:M493)</f>
        <v>0</v>
      </c>
    </row>
    <row r="494" spans="1:14" x14ac:dyDescent="0.15">
      <c r="A494" s="1">
        <v>39099</v>
      </c>
      <c r="B494" s="2">
        <v>2308.9299999999998</v>
      </c>
      <c r="C494" s="3">
        <f t="shared" si="36"/>
        <v>-1.9091963447429139E-2</v>
      </c>
      <c r="D494" s="3">
        <f>1-B494/MAX(B$2:B494)</f>
        <v>1.9091963447429139E-2</v>
      </c>
      <c r="E494" s="4">
        <f>E493*(计算结果!B$18-1)/(计算结果!B$18+1)+B494*2/(计算结果!B$18+1)</f>
        <v>2186.0387752043471</v>
      </c>
      <c r="F494" s="4">
        <f>F493*(计算结果!B$18-1)/(计算结果!B$18+1)+E494*2/(计算结果!B$18+1)</f>
        <v>2053.7158043504792</v>
      </c>
      <c r="G494" s="4">
        <f>G493*(计算结果!B$18-1)/(计算结果!B$18+1)+F494*2/(计算结果!B$18+1)</f>
        <v>1941.6898888473909</v>
      </c>
      <c r="H494" s="3">
        <f t="shared" si="37"/>
        <v>1.0601217882147211</v>
      </c>
      <c r="I494" s="3">
        <f ca="1">IFERROR(AVERAGE(OFFSET(H494,0,0,-计算结果!B$19,1)),AVERAGE(OFFSET(H494,0,0,-ROW(),1)))</f>
        <v>0.85380571885458034</v>
      </c>
      <c r="J494" s="20" t="str">
        <f t="shared" ca="1" si="35"/>
        <v>买</v>
      </c>
      <c r="K494" s="4" t="str">
        <f t="shared" ca="1" si="39"/>
        <v/>
      </c>
      <c r="L494" s="3">
        <f ca="1">IF(J493="买",B494/B493-1,0)-IF(K494=1,计算结果!B$17,0)</f>
        <v>-1.9091963447429139E-2</v>
      </c>
      <c r="M494" s="2">
        <f t="shared" ca="1" si="38"/>
        <v>2.1773529675168208</v>
      </c>
      <c r="N494" s="3">
        <f ca="1">1-M494/MAX(M$2:M494)</f>
        <v>1.909196344742925E-2</v>
      </c>
    </row>
    <row r="495" spans="1:14" x14ac:dyDescent="0.15">
      <c r="A495" s="1">
        <v>39100</v>
      </c>
      <c r="B495" s="2">
        <v>2317.09</v>
      </c>
      <c r="C495" s="3">
        <f t="shared" si="36"/>
        <v>3.5341045419308159E-3</v>
      </c>
      <c r="D495" s="3">
        <f>1-B495/MAX(B$2:B495)</f>
        <v>1.5625331900232298E-2</v>
      </c>
      <c r="E495" s="4">
        <f>E494*(计算结果!B$18-1)/(计算结果!B$18+1)+B495*2/(计算结果!B$18+1)</f>
        <v>2206.2005020959859</v>
      </c>
      <c r="F495" s="4">
        <f>F494*(计算结果!B$18-1)/(计算结果!B$18+1)+E495*2/(计算结果!B$18+1)</f>
        <v>2077.1749886190187</v>
      </c>
      <c r="G495" s="4">
        <f>G494*(计算结果!B$18-1)/(计算结果!B$18+1)+F495*2/(计算结果!B$18+1)</f>
        <v>1962.5337503507183</v>
      </c>
      <c r="H495" s="3">
        <f t="shared" si="37"/>
        <v>1.0734907578728003</v>
      </c>
      <c r="I495" s="3">
        <f ca="1">IFERROR(AVERAGE(OFFSET(H495,0,0,-计算结果!B$19,1)),AVERAGE(OFFSET(H495,0,0,-ROW(),1)))</f>
        <v>0.86968969707199373</v>
      </c>
      <c r="J495" s="20" t="str">
        <f t="shared" ca="1" si="35"/>
        <v>买</v>
      </c>
      <c r="K495" s="4" t="str">
        <f t="shared" ca="1" si="39"/>
        <v/>
      </c>
      <c r="L495" s="3">
        <f ca="1">IF(J494="买",B495/B494-1,0)-IF(K495=1,计算结果!B$17,0)</f>
        <v>3.5341045419308159E-3</v>
      </c>
      <c r="M495" s="2">
        <f t="shared" ca="1" si="38"/>
        <v>2.1850479605287085</v>
      </c>
      <c r="N495" s="3">
        <f ca="1">1-M495/MAX(M$2:M495)</f>
        <v>1.5625331900232298E-2</v>
      </c>
    </row>
    <row r="496" spans="1:14" x14ac:dyDescent="0.15">
      <c r="A496" s="1">
        <v>39101</v>
      </c>
      <c r="B496" s="2">
        <v>2396.09</v>
      </c>
      <c r="C496" s="3">
        <f t="shared" si="36"/>
        <v>3.409448920844671E-2</v>
      </c>
      <c r="D496" s="3">
        <f>1-B496/MAX(B$2:B496)</f>
        <v>0</v>
      </c>
      <c r="E496" s="4">
        <f>E495*(计算结果!B$18-1)/(计算结果!B$18+1)+B496*2/(计算结果!B$18+1)</f>
        <v>2235.4142710042961</v>
      </c>
      <c r="F496" s="4">
        <f>F495*(计算结果!B$18-1)/(计算结果!B$18+1)+E496*2/(计算结果!B$18+1)</f>
        <v>2101.519493601369</v>
      </c>
      <c r="G496" s="4">
        <f>G495*(计算结果!B$18-1)/(计算结果!B$18+1)+F496*2/(计算结果!B$18+1)</f>
        <v>1983.9161723892801</v>
      </c>
      <c r="H496" s="3">
        <f t="shared" si="37"/>
        <v>1.0895314302105945</v>
      </c>
      <c r="I496" s="3">
        <f ca="1">IFERROR(AVERAGE(OFFSET(H496,0,0,-计算结果!B$19,1)),AVERAGE(OFFSET(H496,0,0,-ROW(),1)))</f>
        <v>0.88542030132525229</v>
      </c>
      <c r="J496" s="20" t="str">
        <f t="shared" ca="1" si="35"/>
        <v>买</v>
      </c>
      <c r="K496" s="4" t="str">
        <f t="shared" ca="1" si="39"/>
        <v/>
      </c>
      <c r="L496" s="3">
        <f ca="1">IF(J495="买",B496/B495-1,0)-IF(K496=1,计算结果!B$17,0)</f>
        <v>3.409448920844671E-2</v>
      </c>
      <c r="M496" s="2">
        <f t="shared" ca="1" si="38"/>
        <v>2.2595460546388932</v>
      </c>
      <c r="N496" s="3">
        <f ca="1">1-M496/MAX(M$2:M496)</f>
        <v>0</v>
      </c>
    </row>
    <row r="497" spans="1:14" x14ac:dyDescent="0.15">
      <c r="A497" s="1">
        <v>39104</v>
      </c>
      <c r="B497" s="2">
        <v>2491.31</v>
      </c>
      <c r="C497" s="3">
        <f t="shared" si="36"/>
        <v>3.9739742664090194E-2</v>
      </c>
      <c r="D497" s="3">
        <f>1-B497/MAX(B$2:B497)</f>
        <v>0</v>
      </c>
      <c r="E497" s="4">
        <f>E496*(计算结果!B$18-1)/(计算结果!B$18+1)+B497*2/(计算结果!B$18+1)</f>
        <v>2274.7828446959429</v>
      </c>
      <c r="F497" s="4">
        <f>F496*(计算结果!B$18-1)/(计算结果!B$18+1)+E497*2/(计算结果!B$18+1)</f>
        <v>2128.1753937697649</v>
      </c>
      <c r="G497" s="4">
        <f>G496*(计算结果!B$18-1)/(计算结果!B$18+1)+F497*2/(计算结果!B$18+1)</f>
        <v>2006.1098987555085</v>
      </c>
      <c r="H497" s="3">
        <f t="shared" si="37"/>
        <v>1.1186826679022437</v>
      </c>
      <c r="I497" s="3">
        <f ca="1">IFERROR(AVERAGE(OFFSET(H497,0,0,-计算结果!B$19,1)),AVERAGE(OFFSET(H497,0,0,-ROW(),1)))</f>
        <v>0.90162014588557571</v>
      </c>
      <c r="J497" s="20" t="str">
        <f t="shared" ca="1" si="35"/>
        <v>买</v>
      </c>
      <c r="K497" s="4" t="str">
        <f t="shared" ca="1" si="39"/>
        <v/>
      </c>
      <c r="L497" s="3">
        <f ca="1">IF(J496="买",B497/B496-1,0)-IF(K497=1,计算结果!B$17,0)</f>
        <v>3.9739742664090194E-2</v>
      </c>
      <c r="M497" s="2">
        <f t="shared" ca="1" si="38"/>
        <v>2.3493398333879032</v>
      </c>
      <c r="N497" s="3">
        <f ca="1">1-M497/MAX(M$2:M497)</f>
        <v>0</v>
      </c>
    </row>
    <row r="498" spans="1:14" x14ac:dyDescent="0.15">
      <c r="A498" s="1">
        <v>39105</v>
      </c>
      <c r="B498" s="2">
        <v>2508.13</v>
      </c>
      <c r="C498" s="3">
        <f t="shared" si="36"/>
        <v>6.7514681031264345E-3</v>
      </c>
      <c r="D498" s="3">
        <f>1-B498/MAX(B$2:B498)</f>
        <v>0</v>
      </c>
      <c r="E498" s="4">
        <f>E497*(计算结果!B$18-1)/(计算结果!B$18+1)+B498*2/(计算结果!B$18+1)</f>
        <v>2310.6824070504131</v>
      </c>
      <c r="F498" s="4">
        <f>F497*(计算结果!B$18-1)/(计算结果!B$18+1)+E498*2/(计算结果!B$18+1)</f>
        <v>2156.2533958129416</v>
      </c>
      <c r="G498" s="4">
        <f>G497*(计算结果!B$18-1)/(计算结果!B$18+1)+F498*2/(计算结果!B$18+1)</f>
        <v>2029.2088983028059</v>
      </c>
      <c r="H498" s="3">
        <f t="shared" si="37"/>
        <v>1.1514324096415074</v>
      </c>
      <c r="I498" s="3">
        <f ca="1">IFERROR(AVERAGE(OFFSET(H498,0,0,-计算结果!B$19,1)),AVERAGE(OFFSET(H498,0,0,-ROW(),1)))</f>
        <v>0.91898470505840124</v>
      </c>
      <c r="J498" s="20" t="str">
        <f t="shared" ca="1" si="35"/>
        <v>买</v>
      </c>
      <c r="K498" s="4" t="str">
        <f t="shared" ca="1" si="39"/>
        <v/>
      </c>
      <c r="L498" s="3">
        <f ca="1">IF(J497="买",B498/B497-1,0)-IF(K498=1,计算结果!B$17,0)</f>
        <v>6.7514681031264345E-3</v>
      </c>
      <c r="M498" s="2">
        <f t="shared" ca="1" si="38"/>
        <v>2.3652013263364262</v>
      </c>
      <c r="N498" s="3">
        <f ca="1">1-M498/MAX(M$2:M498)</f>
        <v>0</v>
      </c>
    </row>
    <row r="499" spans="1:14" x14ac:dyDescent="0.15">
      <c r="A499" s="1">
        <v>39106</v>
      </c>
      <c r="B499" s="2">
        <v>2536.4299999999998</v>
      </c>
      <c r="C499" s="3">
        <f t="shared" si="36"/>
        <v>1.1283306686654893E-2</v>
      </c>
      <c r="D499" s="3">
        <f>1-B499/MAX(B$2:B499)</f>
        <v>0</v>
      </c>
      <c r="E499" s="4">
        <f>E498*(计算结果!B$18-1)/(计算结果!B$18+1)+B499*2/(计算结果!B$18+1)</f>
        <v>2345.4128059657342</v>
      </c>
      <c r="F499" s="4">
        <f>F498*(计算结果!B$18-1)/(计算结果!B$18+1)+E499*2/(计算结果!B$18+1)</f>
        <v>2185.3548435287557</v>
      </c>
      <c r="G499" s="4">
        <f>G498*(计算结果!B$18-1)/(计算结果!B$18+1)+F499*2/(计算结果!B$18+1)</f>
        <v>2053.2313514144907</v>
      </c>
      <c r="H499" s="3">
        <f t="shared" si="37"/>
        <v>1.1838334205895118</v>
      </c>
      <c r="I499" s="3">
        <f ca="1">IFERROR(AVERAGE(OFFSET(H499,0,0,-计算结果!B$19,1)),AVERAGE(OFFSET(H499,0,0,-ROW(),1)))</f>
        <v>0.93814346068684862</v>
      </c>
      <c r="J499" s="20" t="str">
        <f t="shared" ca="1" si="35"/>
        <v>买</v>
      </c>
      <c r="K499" s="4" t="str">
        <f t="shared" ca="1" si="39"/>
        <v/>
      </c>
      <c r="L499" s="3">
        <f ca="1">IF(J498="买",B499/B498-1,0)-IF(K499=1,计算结果!B$17,0)</f>
        <v>1.1283306686654893E-2</v>
      </c>
      <c r="M499" s="2">
        <f t="shared" ca="1" si="38"/>
        <v>2.391888618277163</v>
      </c>
      <c r="N499" s="3">
        <f ca="1">1-M499/MAX(M$2:M499)</f>
        <v>0</v>
      </c>
    </row>
    <row r="500" spans="1:14" x14ac:dyDescent="0.15">
      <c r="A500" s="1">
        <v>39107</v>
      </c>
      <c r="B500" s="2">
        <v>2452.83</v>
      </c>
      <c r="C500" s="3">
        <f t="shared" si="36"/>
        <v>-3.2959711089996513E-2</v>
      </c>
      <c r="D500" s="3">
        <f>1-B500/MAX(B$2:B500)</f>
        <v>3.2959711089996513E-2</v>
      </c>
      <c r="E500" s="4">
        <f>E499*(计算结果!B$18-1)/(计算结果!B$18+1)+B500*2/(计算结果!B$18+1)</f>
        <v>2361.9385281248519</v>
      </c>
      <c r="F500" s="4">
        <f>F499*(计算结果!B$18-1)/(计算结果!B$18+1)+E500*2/(计算结果!B$18+1)</f>
        <v>2212.5215642358476</v>
      </c>
      <c r="G500" s="4">
        <f>G499*(计算结果!B$18-1)/(计算结果!B$18+1)+F500*2/(计算结果!B$18+1)</f>
        <v>2077.7375380023918</v>
      </c>
      <c r="H500" s="3">
        <f t="shared" si="37"/>
        <v>1.193542392142928</v>
      </c>
      <c r="I500" s="3">
        <f ca="1">IFERROR(AVERAGE(OFFSET(H500,0,0,-计算结果!B$19,1)),AVERAGE(OFFSET(H500,0,0,-ROW(),1)))</f>
        <v>0.95803015199666886</v>
      </c>
      <c r="J500" s="20" t="str">
        <f t="shared" ca="1" si="35"/>
        <v>买</v>
      </c>
      <c r="K500" s="4" t="str">
        <f t="shared" ca="1" si="39"/>
        <v/>
      </c>
      <c r="L500" s="3">
        <f ca="1">IF(J499="买",B500/B499-1,0)-IF(K500=1,计算结果!B$17,0)</f>
        <v>-3.2959711089996513E-2</v>
      </c>
      <c r="M500" s="2">
        <f t="shared" ca="1" si="38"/>
        <v>2.3130526604592969</v>
      </c>
      <c r="N500" s="3">
        <f ca="1">1-M500/MAX(M$2:M500)</f>
        <v>3.2959711089996513E-2</v>
      </c>
    </row>
    <row r="501" spans="1:14" x14ac:dyDescent="0.15">
      <c r="A501" s="1">
        <v>39108</v>
      </c>
      <c r="B501" s="2">
        <v>2512.92</v>
      </c>
      <c r="C501" s="3">
        <f t="shared" si="36"/>
        <v>2.4498232653710206E-2</v>
      </c>
      <c r="D501" s="3">
        <f>1-B501/MAX(B$2:B501)</f>
        <v>9.2689331067681291E-3</v>
      </c>
      <c r="E501" s="4">
        <f>E500*(计算结果!B$18-1)/(计算结果!B$18+1)+B501*2/(计算结果!B$18+1)</f>
        <v>2385.1664468748745</v>
      </c>
      <c r="F501" s="4">
        <f>F500*(计算结果!B$18-1)/(计算结果!B$18+1)+E501*2/(计算结果!B$18+1)</f>
        <v>2239.0823154110826</v>
      </c>
      <c r="G501" s="4">
        <f>G500*(计算结果!B$18-1)/(计算结果!B$18+1)+F501*2/(计算结果!B$18+1)</f>
        <v>2102.5598114498825</v>
      </c>
      <c r="H501" s="3">
        <f t="shared" si="37"/>
        <v>1.1946780088189435</v>
      </c>
      <c r="I501" s="3">
        <f ca="1">IFERROR(AVERAGE(OFFSET(H501,0,0,-计算结果!B$19,1)),AVERAGE(OFFSET(H501,0,0,-ROW(),1)))</f>
        <v>0.97841255559113416</v>
      </c>
      <c r="J501" s="20" t="str">
        <f t="shared" ca="1" si="35"/>
        <v>买</v>
      </c>
      <c r="K501" s="4" t="str">
        <f t="shared" ca="1" si="39"/>
        <v/>
      </c>
      <c r="L501" s="3">
        <f ca="1">IF(J500="买",B501/B500-1,0)-IF(K501=1,计算结果!B$17,0)</f>
        <v>2.4498232653710206E-2</v>
      </c>
      <c r="M501" s="2">
        <f t="shared" ca="1" si="38"/>
        <v>2.3697183626755121</v>
      </c>
      <c r="N501" s="3">
        <f ca="1">1-M501/MAX(M$2:M501)</f>
        <v>9.2689331067681291E-3</v>
      </c>
    </row>
    <row r="502" spans="1:14" x14ac:dyDescent="0.15">
      <c r="A502" s="1">
        <v>39111</v>
      </c>
      <c r="B502" s="2">
        <v>2576.92</v>
      </c>
      <c r="C502" s="3">
        <f t="shared" si="36"/>
        <v>2.5468379415182429E-2</v>
      </c>
      <c r="D502" s="3">
        <f>1-B502/MAX(B$2:B502)</f>
        <v>0</v>
      </c>
      <c r="E502" s="4">
        <f>E501*(计算结果!B$18-1)/(计算结果!B$18+1)+B502*2/(计算结果!B$18+1)</f>
        <v>2414.6669935095092</v>
      </c>
      <c r="F502" s="4">
        <f>F501*(计算结果!B$18-1)/(计算结果!B$18+1)+E502*2/(计算结果!B$18+1)</f>
        <v>2266.0953428108405</v>
      </c>
      <c r="G502" s="4">
        <f>G501*(计算结果!B$18-1)/(计算结果!B$18+1)+F502*2/(计算结果!B$18+1)</f>
        <v>2127.7191239669532</v>
      </c>
      <c r="H502" s="3">
        <f t="shared" si="37"/>
        <v>1.1966038911264718</v>
      </c>
      <c r="I502" s="3">
        <f ca="1">IFERROR(AVERAGE(OFFSET(H502,0,0,-计算结果!B$19,1)),AVERAGE(OFFSET(H502,0,0,-ROW(),1)))</f>
        <v>0.99910700886327086</v>
      </c>
      <c r="J502" s="20" t="str">
        <f t="shared" ca="1" si="35"/>
        <v>买</v>
      </c>
      <c r="K502" s="4" t="str">
        <f t="shared" ca="1" si="39"/>
        <v/>
      </c>
      <c r="L502" s="3">
        <f ca="1">IF(J501="买",B502/B501-1,0)-IF(K502=1,计算结果!B$17,0)</f>
        <v>2.5468379415182429E-2</v>
      </c>
      <c r="M502" s="2">
        <f t="shared" ca="1" si="38"/>
        <v>2.430071249043257</v>
      </c>
      <c r="N502" s="3">
        <f ca="1">1-M502/MAX(M$2:M502)</f>
        <v>0</v>
      </c>
    </row>
    <row r="503" spans="1:14" x14ac:dyDescent="0.15">
      <c r="A503" s="1">
        <v>39112</v>
      </c>
      <c r="B503" s="2">
        <v>2551.88</v>
      </c>
      <c r="C503" s="3">
        <f t="shared" si="36"/>
        <v>-9.7170265277928269E-3</v>
      </c>
      <c r="D503" s="3">
        <f>1-B503/MAX(B$2:B503)</f>
        <v>9.7170265277928269E-3</v>
      </c>
      <c r="E503" s="4">
        <f>E502*(计算结果!B$18-1)/(计算结果!B$18+1)+B503*2/(计算结果!B$18+1)</f>
        <v>2435.7766868157387</v>
      </c>
      <c r="F503" s="4">
        <f>F502*(计算结果!B$18-1)/(计算结果!B$18+1)+E503*2/(计算结果!B$18+1)</f>
        <v>2292.2001649654403</v>
      </c>
      <c r="G503" s="4">
        <f>G502*(计算结果!B$18-1)/(计算结果!B$18+1)+F503*2/(计算结果!B$18+1)</f>
        <v>2153.0238995051818</v>
      </c>
      <c r="H503" s="3">
        <f t="shared" si="37"/>
        <v>1.1892911641011124</v>
      </c>
      <c r="I503" s="3">
        <f ca="1">IFERROR(AVERAGE(OFFSET(H503,0,0,-计算结果!B$19,1)),AVERAGE(OFFSET(H503,0,0,-ROW(),1)))</f>
        <v>1.0196974839489561</v>
      </c>
      <c r="J503" s="20" t="str">
        <f t="shared" ca="1" si="35"/>
        <v>买</v>
      </c>
      <c r="K503" s="4" t="str">
        <f t="shared" ca="1" si="39"/>
        <v/>
      </c>
      <c r="L503" s="3">
        <f ca="1">IF(J502="买",B503/B502-1,0)-IF(K503=1,计算结果!B$17,0)</f>
        <v>-9.7170265277928269E-3</v>
      </c>
      <c r="M503" s="2">
        <f t="shared" ca="1" si="38"/>
        <v>2.4064581822518769</v>
      </c>
      <c r="N503" s="3">
        <f ca="1">1-M503/MAX(M$2:M503)</f>
        <v>9.7170265277928269E-3</v>
      </c>
    </row>
    <row r="504" spans="1:14" x14ac:dyDescent="0.15">
      <c r="A504" s="1">
        <v>39113</v>
      </c>
      <c r="B504" s="2">
        <v>2385.33</v>
      </c>
      <c r="C504" s="3">
        <f t="shared" si="36"/>
        <v>-6.5265608100694483E-2</v>
      </c>
      <c r="D504" s="3">
        <f>1-B504/MAX(B$2:B504)</f>
        <v>7.4348446983220295E-2</v>
      </c>
      <c r="E504" s="4">
        <f>E503*(计算结果!B$18-1)/(计算结果!B$18+1)+B504*2/(计算结果!B$18+1)</f>
        <v>2428.0156580748562</v>
      </c>
      <c r="F504" s="4">
        <f>F503*(计算结果!B$18-1)/(计算结果!B$18+1)+E504*2/(计算结果!B$18+1)</f>
        <v>2313.0948562130425</v>
      </c>
      <c r="G504" s="4">
        <f>G503*(计算结果!B$18-1)/(计算结果!B$18+1)+F504*2/(计算结果!B$18+1)</f>
        <v>2177.6502005371603</v>
      </c>
      <c r="H504" s="3">
        <f t="shared" si="37"/>
        <v>1.1438006348948686</v>
      </c>
      <c r="I504" s="3">
        <f ca="1">IFERROR(AVERAGE(OFFSET(H504,0,0,-计算结果!B$19,1)),AVERAGE(OFFSET(H504,0,0,-ROW(),1)))</f>
        <v>1.0378105896915641</v>
      </c>
      <c r="J504" s="20" t="str">
        <f t="shared" ca="1" si="35"/>
        <v>买</v>
      </c>
      <c r="K504" s="4" t="str">
        <f t="shared" ca="1" si="39"/>
        <v/>
      </c>
      <c r="L504" s="3">
        <f ca="1">IF(J503="买",B504/B503-1,0)-IF(K504=1,计算结果!B$17,0)</f>
        <v>-6.5265608100694483E-2</v>
      </c>
      <c r="M504" s="2">
        <f t="shared" ca="1" si="38"/>
        <v>2.2493992256183164</v>
      </c>
      <c r="N504" s="3">
        <f ca="1">1-M504/MAX(M$2:M504)</f>
        <v>7.4348446983220295E-2</v>
      </c>
    </row>
    <row r="505" spans="1:14" x14ac:dyDescent="0.15">
      <c r="A505" s="1">
        <v>39114</v>
      </c>
      <c r="B505" s="2">
        <v>2395.17</v>
      </c>
      <c r="C505" s="3">
        <f t="shared" si="36"/>
        <v>4.1252153790041213E-3</v>
      </c>
      <c r="D505" s="3">
        <f>1-B505/MAX(B$2:B505)</f>
        <v>7.052993496111637E-2</v>
      </c>
      <c r="E505" s="4">
        <f>E504*(计算结果!B$18-1)/(计算结果!B$18+1)+B505*2/(计算结果!B$18+1)</f>
        <v>2422.9624799094936</v>
      </c>
      <c r="F505" s="4">
        <f>F504*(计算结果!B$18-1)/(计算结果!B$18+1)+E505*2/(计算结果!B$18+1)</f>
        <v>2329.9975675509581</v>
      </c>
      <c r="G505" s="4">
        <f>G504*(计算结果!B$18-1)/(计算结果!B$18+1)+F505*2/(计算结果!B$18+1)</f>
        <v>2201.0882570008216</v>
      </c>
      <c r="H505" s="3">
        <f t="shared" si="37"/>
        <v>1.0763003377622269</v>
      </c>
      <c r="I505" s="3">
        <f ca="1">IFERROR(AVERAGE(OFFSET(H505,0,0,-计算结果!B$19,1)),AVERAGE(OFFSET(H505,0,0,-ROW(),1)))</f>
        <v>1.0519812025301378</v>
      </c>
      <c r="J505" s="20" t="str">
        <f t="shared" ca="1" si="35"/>
        <v>买</v>
      </c>
      <c r="K505" s="4" t="str">
        <f t="shared" ca="1" si="39"/>
        <v/>
      </c>
      <c r="L505" s="3">
        <f ca="1">IF(J504="买",B505/B504-1,0)-IF(K505=1,计算结果!B$17,0)</f>
        <v>4.1252153790041213E-3</v>
      </c>
      <c r="M505" s="2">
        <f t="shared" ca="1" si="38"/>
        <v>2.2586784818973569</v>
      </c>
      <c r="N505" s="3">
        <f ca="1">1-M505/MAX(M$2:M505)</f>
        <v>7.0529934961116481E-2</v>
      </c>
    </row>
    <row r="506" spans="1:14" x14ac:dyDescent="0.15">
      <c r="A506" s="1">
        <v>39115</v>
      </c>
      <c r="B506" s="2">
        <v>2298</v>
      </c>
      <c r="C506" s="3">
        <f t="shared" si="36"/>
        <v>-4.0569145405127904E-2</v>
      </c>
      <c r="D506" s="3">
        <f>1-B506/MAX(B$2:B506)</f>
        <v>0.10823774117939244</v>
      </c>
      <c r="E506" s="4">
        <f>E505*(计算结果!B$18-1)/(计算结果!B$18+1)+B506*2/(计算结果!B$18+1)</f>
        <v>2403.7374830003405</v>
      </c>
      <c r="F506" s="4">
        <f>F505*(计算结果!B$18-1)/(计算结果!B$18+1)+E506*2/(计算结果!B$18+1)</f>
        <v>2341.342169927786</v>
      </c>
      <c r="G506" s="4">
        <f>G505*(计算结果!B$18-1)/(计算结果!B$18+1)+F506*2/(计算结果!B$18+1)</f>
        <v>2222.6657820665087</v>
      </c>
      <c r="H506" s="3">
        <f t="shared" si="37"/>
        <v>0.98031167069549208</v>
      </c>
      <c r="I506" s="3">
        <f ca="1">IFERROR(AVERAGE(OFFSET(H506,0,0,-计算结果!B$19,1)),AVERAGE(OFFSET(H506,0,0,-ROW(),1)))</f>
        <v>1.0607164082221012</v>
      </c>
      <c r="J506" s="20" t="str">
        <f t="shared" ca="1" si="35"/>
        <v>卖</v>
      </c>
      <c r="K506" s="4">
        <f t="shared" ca="1" si="39"/>
        <v>1</v>
      </c>
      <c r="L506" s="3">
        <f ca="1">IF(J505="买",B506/B505-1,0)-IF(K506=1,计算结果!B$17,0)</f>
        <v>-4.0569145405127904E-2</v>
      </c>
      <c r="M506" s="2">
        <f t="shared" ca="1" si="38"/>
        <v>2.1670458261418295</v>
      </c>
      <c r="N506" s="3">
        <f ca="1">1-M506/MAX(M$2:M506)</f>
        <v>0.10823774117939267</v>
      </c>
    </row>
    <row r="507" spans="1:14" x14ac:dyDescent="0.15">
      <c r="A507" s="1">
        <v>39118</v>
      </c>
      <c r="B507" s="2">
        <v>2271.8000000000002</v>
      </c>
      <c r="C507" s="3">
        <f t="shared" si="36"/>
        <v>-1.1401218450826756E-2</v>
      </c>
      <c r="D507" s="3">
        <f>1-B507/MAX(B$2:B507)</f>
        <v>0.11840491749840887</v>
      </c>
      <c r="E507" s="4">
        <f>E506*(计算结果!B$18-1)/(计算结果!B$18+1)+B507*2/(计算结果!B$18+1)</f>
        <v>2383.4394086925959</v>
      </c>
      <c r="F507" s="4">
        <f>F506*(计算结果!B$18-1)/(计算结果!B$18+1)+E507*2/(计算结果!B$18+1)</f>
        <v>2347.8186681992952</v>
      </c>
      <c r="G507" s="4">
        <f>G506*(计算结果!B$18-1)/(计算结果!B$18+1)+F507*2/(计算结果!B$18+1)</f>
        <v>2241.9200722407836</v>
      </c>
      <c r="H507" s="3">
        <f t="shared" si="37"/>
        <v>0.86627014864886287</v>
      </c>
      <c r="I507" s="3">
        <f ca="1">IFERROR(AVERAGE(OFFSET(H507,0,0,-计算结果!B$19,1)),AVERAGE(OFFSET(H507,0,0,-ROW(),1)))</f>
        <v>1.0626924237410269</v>
      </c>
      <c r="J507" s="20" t="str">
        <f t="shared" ca="1" si="35"/>
        <v>卖</v>
      </c>
      <c r="K507" s="4" t="str">
        <f t="shared" ca="1" si="39"/>
        <v/>
      </c>
      <c r="L507" s="3">
        <f ca="1">IF(J506="买",B507/B506-1,0)-IF(K507=1,计算结果!B$17,0)</f>
        <v>0</v>
      </c>
      <c r="M507" s="2">
        <f t="shared" ca="1" si="38"/>
        <v>2.1670458261418295</v>
      </c>
      <c r="N507" s="3">
        <f ca="1">1-M507/MAX(M$2:M507)</f>
        <v>0.10823774117939267</v>
      </c>
    </row>
    <row r="508" spans="1:14" x14ac:dyDescent="0.15">
      <c r="A508" s="1">
        <v>39119</v>
      </c>
      <c r="B508" s="2">
        <v>2316.04</v>
      </c>
      <c r="C508" s="3">
        <f t="shared" si="36"/>
        <v>1.9473545206444065E-2</v>
      </c>
      <c r="D508" s="3">
        <f>1-B508/MAX(B$2:B508)</f>
        <v>0.10123713580553528</v>
      </c>
      <c r="E508" s="4">
        <f>E507*(计算结果!B$18-1)/(计算结果!B$18+1)+B508*2/(计算结果!B$18+1)</f>
        <v>2373.0702688937349</v>
      </c>
      <c r="F508" s="4">
        <f>F507*(计算结果!B$18-1)/(计算结果!B$18+1)+E508*2/(计算结果!B$18+1)</f>
        <v>2351.7035298445935</v>
      </c>
      <c r="G508" s="4">
        <f>G507*(计算结果!B$18-1)/(计算结果!B$18+1)+F508*2/(计算结果!B$18+1)</f>
        <v>2258.809834949062</v>
      </c>
      <c r="H508" s="3">
        <f t="shared" si="37"/>
        <v>0.75336150103679389</v>
      </c>
      <c r="I508" s="3">
        <f ca="1">IFERROR(AVERAGE(OFFSET(H508,0,0,-计算结果!B$19,1)),AVERAGE(OFFSET(H508,0,0,-ROW(),1)))</f>
        <v>1.0572795110145337</v>
      </c>
      <c r="J508" s="20" t="str">
        <f t="shared" ca="1" si="35"/>
        <v>卖</v>
      </c>
      <c r="K508" s="4" t="str">
        <f t="shared" ca="1" si="39"/>
        <v/>
      </c>
      <c r="L508" s="3">
        <f ca="1">IF(J507="买",B508/B507-1,0)-IF(K508=1,计算结果!B$17,0)</f>
        <v>0</v>
      </c>
      <c r="M508" s="2">
        <f t="shared" ca="1" si="38"/>
        <v>2.1670458261418295</v>
      </c>
      <c r="N508" s="3">
        <f ca="1">1-M508/MAX(M$2:M508)</f>
        <v>0.10823774117939267</v>
      </c>
    </row>
    <row r="509" spans="1:14" x14ac:dyDescent="0.15">
      <c r="A509" s="1">
        <v>39120</v>
      </c>
      <c r="B509" s="2">
        <v>2369.79</v>
      </c>
      <c r="C509" s="3">
        <f t="shared" si="36"/>
        <v>2.320771661974752E-2</v>
      </c>
      <c r="D509" s="3">
        <f>1-B509/MAX(B$2:B509)</f>
        <v>8.0378901944957559E-2</v>
      </c>
      <c r="E509" s="4">
        <f>E508*(计算结果!B$18-1)/(计算结果!B$18+1)+B509*2/(计算结果!B$18+1)</f>
        <v>2372.5656121408524</v>
      </c>
      <c r="F509" s="4">
        <f>F508*(计算结果!B$18-1)/(计算结果!B$18+1)+E509*2/(计算结果!B$18+1)</f>
        <v>2354.9130809670951</v>
      </c>
      <c r="G509" s="4">
        <f>G508*(计算结果!B$18-1)/(计算结果!B$18+1)+F509*2/(计算结果!B$18+1)</f>
        <v>2273.5949497210672</v>
      </c>
      <c r="H509" s="3">
        <f t="shared" si="37"/>
        <v>0.6545533202151429</v>
      </c>
      <c r="I509" s="3">
        <f ca="1">IFERROR(AVERAGE(OFFSET(H509,0,0,-计算结果!B$19,1)),AVERAGE(OFFSET(H509,0,0,-ROW(),1)))</f>
        <v>1.0445314994224526</v>
      </c>
      <c r="J509" s="20" t="str">
        <f t="shared" ca="1" si="35"/>
        <v>卖</v>
      </c>
      <c r="K509" s="4" t="str">
        <f t="shared" ca="1" si="39"/>
        <v/>
      </c>
      <c r="L509" s="3">
        <f ca="1">IF(J508="买",B509/B508-1,0)-IF(K509=1,计算结果!B$17,0)</f>
        <v>0</v>
      </c>
      <c r="M509" s="2">
        <f t="shared" ca="1" si="38"/>
        <v>2.1670458261418295</v>
      </c>
      <c r="N509" s="3">
        <f ca="1">1-M509/MAX(M$2:M509)</f>
        <v>0.10823774117939267</v>
      </c>
    </row>
    <row r="510" spans="1:14" x14ac:dyDescent="0.15">
      <c r="A510" s="1">
        <v>39121</v>
      </c>
      <c r="B510" s="2">
        <v>2410.6</v>
      </c>
      <c r="C510" s="3">
        <f t="shared" si="36"/>
        <v>1.7220935188350106E-2</v>
      </c>
      <c r="D510" s="3">
        <f>1-B510/MAX(B$2:B510)</f>
        <v>6.4542166617512442E-2</v>
      </c>
      <c r="E510" s="4">
        <f>E509*(计算结果!B$18-1)/(计算结果!B$18+1)+B510*2/(计算结果!B$18+1)</f>
        <v>2378.4170564268752</v>
      </c>
      <c r="F510" s="4">
        <f>F509*(计算结果!B$18-1)/(计算结果!B$18+1)+E510*2/(计算结果!B$18+1)</f>
        <v>2358.5290771916766</v>
      </c>
      <c r="G510" s="4">
        <f>G509*(计算结果!B$18-1)/(计算结果!B$18+1)+F510*2/(计算结果!B$18+1)</f>
        <v>2286.6617385626996</v>
      </c>
      <c r="H510" s="3">
        <f t="shared" si="37"/>
        <v>0.57471929391976651</v>
      </c>
      <c r="I510" s="3">
        <f ca="1">IFERROR(AVERAGE(OFFSET(H510,0,0,-计算结果!B$19,1)),AVERAGE(OFFSET(H510,0,0,-ROW(),1)))</f>
        <v>1.0256232592381946</v>
      </c>
      <c r="J510" s="20" t="str">
        <f t="shared" ca="1" si="35"/>
        <v>卖</v>
      </c>
      <c r="K510" s="4" t="str">
        <f t="shared" ca="1" si="39"/>
        <v/>
      </c>
      <c r="L510" s="3">
        <f ca="1">IF(J509="买",B510/B509-1,0)-IF(K510=1,计算结果!B$17,0)</f>
        <v>0</v>
      </c>
      <c r="M510" s="2">
        <f t="shared" ca="1" si="38"/>
        <v>2.1670458261418295</v>
      </c>
      <c r="N510" s="3">
        <f ca="1">1-M510/MAX(M$2:M510)</f>
        <v>0.10823774117939267</v>
      </c>
    </row>
    <row r="511" spans="1:14" x14ac:dyDescent="0.15">
      <c r="A511" s="1">
        <v>39122</v>
      </c>
      <c r="B511" s="2">
        <v>2397.25</v>
      </c>
      <c r="C511" s="3">
        <f t="shared" si="36"/>
        <v>-5.5380403219115193E-3</v>
      </c>
      <c r="D511" s="3">
        <f>1-B511/MAX(B$2:B511)</f>
        <v>6.9722769818232666E-2</v>
      </c>
      <c r="E511" s="4">
        <f>E510*(计算结果!B$18-1)/(计算结果!B$18+1)+B511*2/(计算结果!B$18+1)</f>
        <v>2381.3144323612019</v>
      </c>
      <c r="F511" s="4">
        <f>F510*(计算结果!B$18-1)/(计算结果!B$18+1)+E511*2/(计算结果!B$18+1)</f>
        <v>2362.0345164485266</v>
      </c>
      <c r="G511" s="4">
        <f>G510*(计算结果!B$18-1)/(计算结果!B$18+1)+F511*2/(计算结果!B$18+1)</f>
        <v>2298.2575505451346</v>
      </c>
      <c r="H511" s="3">
        <f t="shared" si="37"/>
        <v>0.50710657317087915</v>
      </c>
      <c r="I511" s="3">
        <f ca="1">IFERROR(AVERAGE(OFFSET(H511,0,0,-计算结果!B$19,1)),AVERAGE(OFFSET(H511,0,0,-ROW(),1)))</f>
        <v>1.0022254503561718</v>
      </c>
      <c r="J511" s="20" t="str">
        <f t="shared" ca="1" si="35"/>
        <v>卖</v>
      </c>
      <c r="K511" s="4" t="str">
        <f t="shared" ca="1" si="39"/>
        <v/>
      </c>
      <c r="L511" s="3">
        <f ca="1">IF(J510="买",B511/B510-1,0)-IF(K511=1,计算结果!B$17,0)</f>
        <v>0</v>
      </c>
      <c r="M511" s="2">
        <f t="shared" ca="1" si="38"/>
        <v>2.1670458261418295</v>
      </c>
      <c r="N511" s="3">
        <f ca="1">1-M511/MAX(M$2:M511)</f>
        <v>0.10823774117939267</v>
      </c>
    </row>
    <row r="512" spans="1:14" x14ac:dyDescent="0.15">
      <c r="A512" s="1">
        <v>39125</v>
      </c>
      <c r="B512" s="2">
        <v>2485.39</v>
      </c>
      <c r="C512" s="3">
        <f t="shared" si="36"/>
        <v>3.6767129001981314E-2</v>
      </c>
      <c r="D512" s="3">
        <f>1-B512/MAX(B$2:B512)</f>
        <v>3.5519146888533637E-2</v>
      </c>
      <c r="E512" s="4">
        <f>E511*(计算结果!B$18-1)/(计算结果!B$18+1)+B512*2/(计算结果!B$18+1)</f>
        <v>2397.3260581517861</v>
      </c>
      <c r="F512" s="4">
        <f>F511*(计算结果!B$18-1)/(计算结果!B$18+1)+E512*2/(计算结果!B$18+1)</f>
        <v>2367.4639844028738</v>
      </c>
      <c r="G512" s="4">
        <f>G511*(计算结果!B$18-1)/(计算结果!B$18+1)+F512*2/(计算结果!B$18+1)</f>
        <v>2308.904694215556</v>
      </c>
      <c r="H512" s="3">
        <f t="shared" si="37"/>
        <v>0.46327025741288147</v>
      </c>
      <c r="I512" s="3">
        <f ca="1">IFERROR(AVERAGE(OFFSET(H512,0,0,-计算结果!B$19,1)),AVERAGE(OFFSET(H512,0,0,-ROW(),1)))</f>
        <v>0.9753359986652077</v>
      </c>
      <c r="J512" s="20" t="str">
        <f t="shared" ca="1" si="35"/>
        <v>卖</v>
      </c>
      <c r="K512" s="4" t="str">
        <f t="shared" ca="1" si="39"/>
        <v/>
      </c>
      <c r="L512" s="3">
        <f ca="1">IF(J511="买",B512/B511-1,0)-IF(K512=1,计算结果!B$17,0)</f>
        <v>0</v>
      </c>
      <c r="M512" s="2">
        <f t="shared" ca="1" si="38"/>
        <v>2.1670458261418295</v>
      </c>
      <c r="N512" s="3">
        <f ca="1">1-M512/MAX(M$2:M512)</f>
        <v>0.10823774117939267</v>
      </c>
    </row>
    <row r="513" spans="1:14" x14ac:dyDescent="0.15">
      <c r="A513" s="1">
        <v>39126</v>
      </c>
      <c r="B513" s="2">
        <v>2522.63</v>
      </c>
      <c r="C513" s="3">
        <f t="shared" si="36"/>
        <v>1.4983563947710499E-2</v>
      </c>
      <c r="D513" s="3">
        <f>1-B513/MAX(B$2:B513)</f>
        <v>2.1067786349595607E-2</v>
      </c>
      <c r="E513" s="4">
        <f>E512*(计算结果!B$18-1)/(计算结果!B$18+1)+B513*2/(计算结果!B$18+1)</f>
        <v>2416.6035876668957</v>
      </c>
      <c r="F513" s="4">
        <f>F512*(计算结果!B$18-1)/(计算结果!B$18+1)+E513*2/(计算结果!B$18+1)</f>
        <v>2375.0239233665698</v>
      </c>
      <c r="G513" s="4">
        <f>G512*(计算结果!B$18-1)/(计算结果!B$18+1)+F513*2/(计算结果!B$18+1)</f>
        <v>2319.0768833157117</v>
      </c>
      <c r="H513" s="3">
        <f t="shared" si="37"/>
        <v>0.44056340331586064</v>
      </c>
      <c r="I513" s="3">
        <f ca="1">IFERROR(AVERAGE(OFFSET(H513,0,0,-计算结果!B$19,1)),AVERAGE(OFFSET(H513,0,0,-ROW(),1)))</f>
        <v>0.94557325358468025</v>
      </c>
      <c r="J513" s="20" t="str">
        <f t="shared" ca="1" si="35"/>
        <v>卖</v>
      </c>
      <c r="K513" s="4" t="str">
        <f t="shared" ca="1" si="39"/>
        <v/>
      </c>
      <c r="L513" s="3">
        <f ca="1">IF(J512="买",B513/B512-1,0)-IF(K513=1,计算结果!B$17,0)</f>
        <v>0</v>
      </c>
      <c r="M513" s="2">
        <f t="shared" ca="1" si="38"/>
        <v>2.1670458261418295</v>
      </c>
      <c r="N513" s="3">
        <f ca="1">1-M513/MAX(M$2:M513)</f>
        <v>0.10823774117939267</v>
      </c>
    </row>
    <row r="514" spans="1:14" x14ac:dyDescent="0.15">
      <c r="A514" s="1">
        <v>39127</v>
      </c>
      <c r="B514" s="2">
        <v>2588.35</v>
      </c>
      <c r="C514" s="3">
        <f t="shared" si="36"/>
        <v>2.6052175705513658E-2</v>
      </c>
      <c r="D514" s="3">
        <f>1-B514/MAX(B$2:B514)</f>
        <v>0</v>
      </c>
      <c r="E514" s="4">
        <f>E513*(计算结果!B$18-1)/(计算结果!B$18+1)+B514*2/(计算结果!B$18+1)</f>
        <v>2443.0261126412192</v>
      </c>
      <c r="F514" s="4">
        <f>F513*(计算结果!B$18-1)/(计算结果!B$18+1)+E514*2/(计算结果!B$18+1)</f>
        <v>2385.4857986395928</v>
      </c>
      <c r="G514" s="4">
        <f>G513*(计算结果!B$18-1)/(计算结果!B$18+1)+F514*2/(计算结果!B$18+1)</f>
        <v>2329.2936395193856</v>
      </c>
      <c r="H514" s="3">
        <f t="shared" si="37"/>
        <v>0.44055271634920568</v>
      </c>
      <c r="I514" s="3">
        <f ca="1">IFERROR(AVERAGE(OFFSET(H514,0,0,-计算结果!B$19,1)),AVERAGE(OFFSET(H514,0,0,-ROW(),1)))</f>
        <v>0.91459479999140447</v>
      </c>
      <c r="J514" s="20" t="str">
        <f t="shared" ca="1" si="35"/>
        <v>卖</v>
      </c>
      <c r="K514" s="4" t="str">
        <f t="shared" ca="1" si="39"/>
        <v/>
      </c>
      <c r="L514" s="3">
        <f ca="1">IF(J513="买",B514/B513-1,0)-IF(K514=1,计算结果!B$17,0)</f>
        <v>0</v>
      </c>
      <c r="M514" s="2">
        <f t="shared" ca="1" si="38"/>
        <v>2.1670458261418295</v>
      </c>
      <c r="N514" s="3">
        <f ca="1">1-M514/MAX(M$2:M514)</f>
        <v>0.10823774117939267</v>
      </c>
    </row>
    <row r="515" spans="1:14" x14ac:dyDescent="0.15">
      <c r="A515" s="1">
        <v>39128</v>
      </c>
      <c r="B515" s="2">
        <v>2668.63</v>
      </c>
      <c r="C515" s="3">
        <f t="shared" si="36"/>
        <v>3.1015898159058919E-2</v>
      </c>
      <c r="D515" s="3">
        <f>1-B515/MAX(B$2:B515)</f>
        <v>0</v>
      </c>
      <c r="E515" s="4">
        <f>E514*(计算结果!B$18-1)/(计算结果!B$18+1)+B515*2/(计算结果!B$18+1)</f>
        <v>2477.7344030041086</v>
      </c>
      <c r="F515" s="4">
        <f>F514*(计算结果!B$18-1)/(计算结果!B$18+1)+E515*2/(计算结果!B$18+1)</f>
        <v>2399.6778916187491</v>
      </c>
      <c r="G515" s="4">
        <f>G514*(计算结果!B$18-1)/(计算结果!B$18+1)+F515*2/(计算结果!B$18+1)</f>
        <v>2340.1219859962107</v>
      </c>
      <c r="H515" s="3">
        <f t="shared" si="37"/>
        <v>0.46487683189052037</v>
      </c>
      <c r="I515" s="3">
        <f ca="1">IFERROR(AVERAGE(OFFSET(H515,0,0,-计算结果!B$19,1)),AVERAGE(OFFSET(H515,0,0,-ROW(),1)))</f>
        <v>0.8841641036922907</v>
      </c>
      <c r="J515" s="20" t="str">
        <f t="shared" ref="J515:J578" ca="1" si="40">IF(H515&gt;I515,"买","卖")</f>
        <v>卖</v>
      </c>
      <c r="K515" s="4" t="str">
        <f t="shared" ca="1" si="39"/>
        <v/>
      </c>
      <c r="L515" s="3">
        <f ca="1">IF(J514="买",B515/B514-1,0)-IF(K515=1,计算结果!B$17,0)</f>
        <v>0</v>
      </c>
      <c r="M515" s="2">
        <f t="shared" ca="1" si="38"/>
        <v>2.1670458261418295</v>
      </c>
      <c r="N515" s="3">
        <f ca="1">1-M515/MAX(M$2:M515)</f>
        <v>0.10823774117939267</v>
      </c>
    </row>
    <row r="516" spans="1:14" x14ac:dyDescent="0.15">
      <c r="A516" s="1">
        <v>39129</v>
      </c>
      <c r="B516" s="2">
        <v>2676.74</v>
      </c>
      <c r="C516" s="3">
        <f t="shared" ref="C516:C579" si="41">B516/B515-1</f>
        <v>3.0390125270267632E-3</v>
      </c>
      <c r="D516" s="3">
        <f>1-B516/MAX(B$2:B516)</f>
        <v>0</v>
      </c>
      <c r="E516" s="4">
        <f>E515*(计算结果!B$18-1)/(计算结果!B$18+1)+B516*2/(计算结果!B$18+1)</f>
        <v>2508.350648695784</v>
      </c>
      <c r="F516" s="4">
        <f>F515*(计算结果!B$18-1)/(计算结果!B$18+1)+E516*2/(计算结果!B$18+1)</f>
        <v>2416.3967773229083</v>
      </c>
      <c r="G516" s="4">
        <f>G515*(计算结果!B$18-1)/(计算结果!B$18+1)+F516*2/(计算结果!B$18+1)</f>
        <v>2351.8565692772413</v>
      </c>
      <c r="H516" s="3">
        <f t="shared" ref="H516:H579" si="42">(G516-G515)/G515*100</f>
        <v>0.50145177692670972</v>
      </c>
      <c r="I516" s="3">
        <f ca="1">IFERROR(AVERAGE(OFFSET(H516,0,0,-计算结果!B$19,1)),AVERAGE(OFFSET(H516,0,0,-ROW(),1)))</f>
        <v>0.85476012102809662</v>
      </c>
      <c r="J516" s="20" t="str">
        <f t="shared" ca="1" si="40"/>
        <v>卖</v>
      </c>
      <c r="K516" s="4" t="str">
        <f t="shared" ca="1" si="39"/>
        <v/>
      </c>
      <c r="L516" s="3">
        <f ca="1">IF(J515="买",B516/B515-1,0)-IF(K516=1,计算结果!B$17,0)</f>
        <v>0</v>
      </c>
      <c r="M516" s="2">
        <f t="shared" ref="M516:M579" ca="1" si="43">IFERROR(M515*(1+L516),M515)</f>
        <v>2.1670458261418295</v>
      </c>
      <c r="N516" s="3">
        <f ca="1">1-M516/MAX(M$2:M516)</f>
        <v>0.10823774117939267</v>
      </c>
    </row>
    <row r="517" spans="1:14" x14ac:dyDescent="0.15">
      <c r="A517" s="1">
        <v>39139</v>
      </c>
      <c r="B517" s="2">
        <v>2707.68</v>
      </c>
      <c r="C517" s="3">
        <f t="shared" si="41"/>
        <v>1.1558836495139557E-2</v>
      </c>
      <c r="D517" s="3">
        <f>1-B517/MAX(B$2:B517)</f>
        <v>0</v>
      </c>
      <c r="E517" s="4">
        <f>E516*(计算结果!B$18-1)/(计算结果!B$18+1)+B517*2/(计算结果!B$18+1)</f>
        <v>2539.0167027425859</v>
      </c>
      <c r="F517" s="4">
        <f>F516*(计算结果!B$18-1)/(计算结果!B$18+1)+E517*2/(计算结果!B$18+1)</f>
        <v>2435.2613812336281</v>
      </c>
      <c r="G517" s="4">
        <f>G516*(计算结果!B$18-1)/(计算结果!B$18+1)+F517*2/(计算结果!B$18+1)</f>
        <v>2364.6880788089929</v>
      </c>
      <c r="H517" s="3">
        <f t="shared" si="42"/>
        <v>0.54559064950525193</v>
      </c>
      <c r="I517" s="3">
        <f ca="1">IFERROR(AVERAGE(OFFSET(H517,0,0,-计算结果!B$19,1)),AVERAGE(OFFSET(H517,0,0,-ROW(),1)))</f>
        <v>0.82610552010824689</v>
      </c>
      <c r="J517" s="20" t="str">
        <f t="shared" ca="1" si="40"/>
        <v>卖</v>
      </c>
      <c r="K517" s="4" t="str">
        <f t="shared" ref="K517:K580" ca="1" si="44">IF(J516&lt;&gt;J517,1,"")</f>
        <v/>
      </c>
      <c r="L517" s="3">
        <f ca="1">IF(J516="买",B517/B516-1,0)-IF(K517=1,计算结果!B$17,0)</f>
        <v>0</v>
      </c>
      <c r="M517" s="2">
        <f t="shared" ca="1" si="43"/>
        <v>2.1670458261418295</v>
      </c>
      <c r="N517" s="3">
        <f ca="1">1-M517/MAX(M$2:M517)</f>
        <v>0.10823774117939267</v>
      </c>
    </row>
    <row r="518" spans="1:14" x14ac:dyDescent="0.15">
      <c r="A518" s="1">
        <v>39140</v>
      </c>
      <c r="B518" s="2">
        <v>2457.4899999999998</v>
      </c>
      <c r="C518" s="3">
        <f t="shared" si="41"/>
        <v>-9.2400135909708747E-2</v>
      </c>
      <c r="D518" s="3">
        <f>1-B518/MAX(B$2:B518)</f>
        <v>9.2400135909708747E-2</v>
      </c>
      <c r="E518" s="4">
        <f>E517*(计算结果!B$18-1)/(计算结果!B$18+1)+B518*2/(计算结果!B$18+1)</f>
        <v>2526.4741330898805</v>
      </c>
      <c r="F518" s="4">
        <f>F517*(计算结果!B$18-1)/(计算结果!B$18+1)+E518*2/(计算结果!B$18+1)</f>
        <v>2449.2941122884358</v>
      </c>
      <c r="G518" s="4">
        <f>G517*(计算结果!B$18-1)/(计算结果!B$18+1)+F518*2/(计算结果!B$18+1)</f>
        <v>2377.7043916519842</v>
      </c>
      <c r="H518" s="3">
        <f t="shared" si="42"/>
        <v>0.55044523460139083</v>
      </c>
      <c r="I518" s="3">
        <f ca="1">IFERROR(AVERAGE(OFFSET(H518,0,0,-计算结果!B$19,1)),AVERAGE(OFFSET(H518,0,0,-ROW(),1)))</f>
        <v>0.79605616135624113</v>
      </c>
      <c r="J518" s="20" t="str">
        <f t="shared" ca="1" si="40"/>
        <v>卖</v>
      </c>
      <c r="K518" s="4" t="str">
        <f t="shared" ca="1" si="44"/>
        <v/>
      </c>
      <c r="L518" s="3">
        <f ca="1">IF(J517="买",B518/B517-1,0)-IF(K518=1,计算结果!B$17,0)</f>
        <v>0</v>
      </c>
      <c r="M518" s="2">
        <f t="shared" ca="1" si="43"/>
        <v>2.1670458261418295</v>
      </c>
      <c r="N518" s="3">
        <f ca="1">1-M518/MAX(M$2:M518)</f>
        <v>0.10823774117939267</v>
      </c>
    </row>
    <row r="519" spans="1:14" x14ac:dyDescent="0.15">
      <c r="A519" s="1">
        <v>39141</v>
      </c>
      <c r="B519" s="2">
        <v>2544.5700000000002</v>
      </c>
      <c r="C519" s="3">
        <f t="shared" si="41"/>
        <v>3.543452872646502E-2</v>
      </c>
      <c r="D519" s="3">
        <f>1-B519/MAX(B$2:B519)</f>
        <v>6.0239762453465628E-2</v>
      </c>
      <c r="E519" s="4">
        <f>E518*(计算结果!B$18-1)/(计算结果!B$18+1)+B519*2/(计算结果!B$18+1)</f>
        <v>2529.2581126145146</v>
      </c>
      <c r="F519" s="4">
        <f>F518*(计算结果!B$18-1)/(计算结果!B$18+1)+E519*2/(计算结果!B$18+1)</f>
        <v>2461.5962661847557</v>
      </c>
      <c r="G519" s="4">
        <f>G518*(计算结果!B$18-1)/(计算结果!B$18+1)+F519*2/(计算结果!B$18+1)</f>
        <v>2390.6108338877953</v>
      </c>
      <c r="H519" s="3">
        <f t="shared" si="42"/>
        <v>0.5428110525902623</v>
      </c>
      <c r="I519" s="3">
        <f ca="1">IFERROR(AVERAGE(OFFSET(H519,0,0,-计算结果!B$19,1)),AVERAGE(OFFSET(H519,0,0,-ROW(),1)))</f>
        <v>0.76400504295627858</v>
      </c>
      <c r="J519" s="20" t="str">
        <f t="shared" ca="1" si="40"/>
        <v>卖</v>
      </c>
      <c r="K519" s="4" t="str">
        <f t="shared" ca="1" si="44"/>
        <v/>
      </c>
      <c r="L519" s="3">
        <f ca="1">IF(J518="买",B519/B518-1,0)-IF(K519=1,计算结果!B$17,0)</f>
        <v>0</v>
      </c>
      <c r="M519" s="2">
        <f t="shared" ca="1" si="43"/>
        <v>2.1670458261418295</v>
      </c>
      <c r="N519" s="3">
        <f ca="1">1-M519/MAX(M$2:M519)</f>
        <v>0.10823774117939267</v>
      </c>
    </row>
    <row r="520" spans="1:14" x14ac:dyDescent="0.15">
      <c r="A520" s="1">
        <v>39142</v>
      </c>
      <c r="B520" s="2">
        <v>2473.54</v>
      </c>
      <c r="C520" s="3">
        <f t="shared" si="41"/>
        <v>-2.79143430913672E-2</v>
      </c>
      <c r="D520" s="3">
        <f>1-B520/MAX(B$2:B520)</f>
        <v>8.6472552147964232E-2</v>
      </c>
      <c r="E520" s="4">
        <f>E519*(计算结果!B$18-1)/(计算结果!B$18+1)+B520*2/(计算结果!B$18+1)</f>
        <v>2520.6860952892048</v>
      </c>
      <c r="F520" s="4">
        <f>F519*(计算结果!B$18-1)/(计算结果!B$18+1)+E520*2/(计算结果!B$18+1)</f>
        <v>2470.6870091239016</v>
      </c>
      <c r="G520" s="4">
        <f>G519*(计算结果!B$18-1)/(计算结果!B$18+1)+F520*2/(计算结果!B$18+1)</f>
        <v>2402.9302454625808</v>
      </c>
      <c r="H520" s="3">
        <f t="shared" si="42"/>
        <v>0.51532484502091946</v>
      </c>
      <c r="I520" s="3">
        <f ca="1">IFERROR(AVERAGE(OFFSET(H520,0,0,-计算结果!B$19,1)),AVERAGE(OFFSET(H520,0,0,-ROW(),1)))</f>
        <v>0.73009416560017815</v>
      </c>
      <c r="J520" s="20" t="str">
        <f t="shared" ca="1" si="40"/>
        <v>卖</v>
      </c>
      <c r="K520" s="4" t="str">
        <f t="shared" ca="1" si="44"/>
        <v/>
      </c>
      <c r="L520" s="3">
        <f ca="1">IF(J519="买",B520/B519-1,0)-IF(K520=1,计算结果!B$17,0)</f>
        <v>0</v>
      </c>
      <c r="M520" s="2">
        <f t="shared" ca="1" si="43"/>
        <v>2.1670458261418295</v>
      </c>
      <c r="N520" s="3">
        <f ca="1">1-M520/MAX(M$2:M520)</f>
        <v>0.10823774117939267</v>
      </c>
    </row>
    <row r="521" spans="1:14" x14ac:dyDescent="0.15">
      <c r="A521" s="1">
        <v>39143</v>
      </c>
      <c r="B521" s="2">
        <v>2508.73</v>
      </c>
      <c r="C521" s="3">
        <f t="shared" si="41"/>
        <v>1.4226574059849506E-2</v>
      </c>
      <c r="D521" s="3">
        <f>1-B521/MAX(B$2:B521)</f>
        <v>7.3476186255391984E-2</v>
      </c>
      <c r="E521" s="4">
        <f>E520*(计算结果!B$18-1)/(计算结果!B$18+1)+B521*2/(计算结果!B$18+1)</f>
        <v>2518.8466960139426</v>
      </c>
      <c r="F521" s="4">
        <f>F520*(计算结果!B$18-1)/(计算结果!B$18+1)+E521*2/(计算结果!B$18+1)</f>
        <v>2478.0961917223694</v>
      </c>
      <c r="G521" s="4">
        <f>G520*(计算结果!B$18-1)/(计算结果!B$18+1)+F521*2/(计算结果!B$18+1)</f>
        <v>2414.4942371948559</v>
      </c>
      <c r="H521" s="3">
        <f t="shared" si="42"/>
        <v>0.48124541917565938</v>
      </c>
      <c r="I521" s="3">
        <f ca="1">IFERROR(AVERAGE(OFFSET(H521,0,0,-计算结果!B$19,1)),AVERAGE(OFFSET(H521,0,0,-ROW(),1)))</f>
        <v>0.69442253611801397</v>
      </c>
      <c r="J521" s="20" t="str">
        <f t="shared" ca="1" si="40"/>
        <v>卖</v>
      </c>
      <c r="K521" s="4" t="str">
        <f t="shared" ca="1" si="44"/>
        <v/>
      </c>
      <c r="L521" s="3">
        <f ca="1">IF(J520="买",B521/B520-1,0)-IF(K521=1,计算结果!B$17,0)</f>
        <v>0</v>
      </c>
      <c r="M521" s="2">
        <f t="shared" ca="1" si="43"/>
        <v>2.1670458261418295</v>
      </c>
      <c r="N521" s="3">
        <f ca="1">1-M521/MAX(M$2:M521)</f>
        <v>0.10823774117939267</v>
      </c>
    </row>
    <row r="522" spans="1:14" x14ac:dyDescent="0.15">
      <c r="A522" s="1">
        <v>39146</v>
      </c>
      <c r="B522" s="2">
        <v>2475.61</v>
      </c>
      <c r="C522" s="3">
        <f t="shared" si="41"/>
        <v>-1.3201898968800863E-2</v>
      </c>
      <c r="D522" s="3">
        <f>1-B522/MAX(B$2:B522)</f>
        <v>8.5708060036636446E-2</v>
      </c>
      <c r="E522" s="4">
        <f>E521*(计算结果!B$18-1)/(计算结果!B$18+1)+B522*2/(计算结果!B$18+1)</f>
        <v>2512.1948966271821</v>
      </c>
      <c r="F522" s="4">
        <f>F521*(计算结果!B$18-1)/(计算结果!B$18+1)+E522*2/(计算结果!B$18+1)</f>
        <v>2483.3421463231098</v>
      </c>
      <c r="G522" s="4">
        <f>G521*(计算结果!B$18-1)/(计算结果!B$18+1)+F522*2/(计算结果!B$18+1)</f>
        <v>2425.0862232145873</v>
      </c>
      <c r="H522" s="3">
        <f t="shared" si="42"/>
        <v>0.43868342514816255</v>
      </c>
      <c r="I522" s="3">
        <f ca="1">IFERROR(AVERAGE(OFFSET(H522,0,0,-计算结果!B$19,1)),AVERAGE(OFFSET(H522,0,0,-ROW(),1)))</f>
        <v>0.65652651281909846</v>
      </c>
      <c r="J522" s="20" t="str">
        <f t="shared" ca="1" si="40"/>
        <v>卖</v>
      </c>
      <c r="K522" s="4" t="str">
        <f t="shared" ca="1" si="44"/>
        <v/>
      </c>
      <c r="L522" s="3">
        <f ca="1">IF(J521="买",B522/B521-1,0)-IF(K522=1,计算结果!B$17,0)</f>
        <v>0</v>
      </c>
      <c r="M522" s="2">
        <f t="shared" ca="1" si="43"/>
        <v>2.1670458261418295</v>
      </c>
      <c r="N522" s="3">
        <f ca="1">1-M522/MAX(M$2:M522)</f>
        <v>0.10823774117939267</v>
      </c>
    </row>
    <row r="523" spans="1:14" x14ac:dyDescent="0.15">
      <c r="A523" s="1">
        <v>39147</v>
      </c>
      <c r="B523" s="2">
        <v>2520.29</v>
      </c>
      <c r="C523" s="3">
        <f t="shared" si="41"/>
        <v>1.804807703959832E-2</v>
      </c>
      <c r="D523" s="3">
        <f>1-B523/MAX(B$2:B523)</f>
        <v>6.9206848667493936E-2</v>
      </c>
      <c r="E523" s="4">
        <f>E522*(计算结果!B$18-1)/(计算结果!B$18+1)+B523*2/(计算结果!B$18+1)</f>
        <v>2513.4402971460772</v>
      </c>
      <c r="F523" s="4">
        <f>F522*(计算结果!B$18-1)/(计算结果!B$18+1)+E523*2/(计算结果!B$18+1)</f>
        <v>2487.9726310651049</v>
      </c>
      <c r="G523" s="4">
        <f>G522*(计算结果!B$18-1)/(计算结果!B$18+1)+F523*2/(计算结果!B$18+1)</f>
        <v>2434.76105519159</v>
      </c>
      <c r="H523" s="3">
        <f t="shared" si="42"/>
        <v>0.39894795840199604</v>
      </c>
      <c r="I523" s="3">
        <f ca="1">IFERROR(AVERAGE(OFFSET(H523,0,0,-计算结果!B$19,1)),AVERAGE(OFFSET(H523,0,0,-ROW(),1)))</f>
        <v>0.61700935253414257</v>
      </c>
      <c r="J523" s="20" t="str">
        <f t="shared" ca="1" si="40"/>
        <v>卖</v>
      </c>
      <c r="K523" s="4" t="str">
        <f t="shared" ca="1" si="44"/>
        <v/>
      </c>
      <c r="L523" s="3">
        <f ca="1">IF(J522="买",B523/B522-1,0)-IF(K523=1,计算结果!B$17,0)</f>
        <v>0</v>
      </c>
      <c r="M523" s="2">
        <f t="shared" ca="1" si="43"/>
        <v>2.1670458261418295</v>
      </c>
      <c r="N523" s="3">
        <f ca="1">1-M523/MAX(M$2:M523)</f>
        <v>0.10823774117939267</v>
      </c>
    </row>
    <row r="524" spans="1:14" x14ac:dyDescent="0.15">
      <c r="A524" s="1">
        <v>39148</v>
      </c>
      <c r="B524" s="2">
        <v>2589.44</v>
      </c>
      <c r="C524" s="3">
        <f t="shared" si="41"/>
        <v>2.7437318721258208E-2</v>
      </c>
      <c r="D524" s="3">
        <f>1-B524/MAX(B$2:B524)</f>
        <v>4.3668380310819543E-2</v>
      </c>
      <c r="E524" s="4">
        <f>E523*(计算结果!B$18-1)/(计算结果!B$18+1)+B524*2/(计算结果!B$18+1)</f>
        <v>2525.1325591236036</v>
      </c>
      <c r="F524" s="4">
        <f>F523*(计算结果!B$18-1)/(计算结果!B$18+1)+E524*2/(计算结果!B$18+1)</f>
        <v>2493.6895430741042</v>
      </c>
      <c r="G524" s="4">
        <f>G523*(计算结果!B$18-1)/(计算结果!B$18+1)+F524*2/(计算结果!B$18+1)</f>
        <v>2443.8269764042843</v>
      </c>
      <c r="H524" s="3">
        <f t="shared" si="42"/>
        <v>0.37235363171935276</v>
      </c>
      <c r="I524" s="3">
        <f ca="1">IFERROR(AVERAGE(OFFSET(H524,0,0,-计算结果!B$19,1)),AVERAGE(OFFSET(H524,0,0,-ROW(),1)))</f>
        <v>0.57843700237536677</v>
      </c>
      <c r="J524" s="20" t="str">
        <f t="shared" ca="1" si="40"/>
        <v>卖</v>
      </c>
      <c r="K524" s="4" t="str">
        <f t="shared" ca="1" si="44"/>
        <v/>
      </c>
      <c r="L524" s="3">
        <f ca="1">IF(J523="买",B524/B523-1,0)-IF(K524=1,计算结果!B$17,0)</f>
        <v>0</v>
      </c>
      <c r="M524" s="2">
        <f t="shared" ca="1" si="43"/>
        <v>2.1670458261418295</v>
      </c>
      <c r="N524" s="3">
        <f ca="1">1-M524/MAX(M$2:M524)</f>
        <v>0.10823774117939267</v>
      </c>
    </row>
    <row r="525" spans="1:14" x14ac:dyDescent="0.15">
      <c r="A525" s="1">
        <v>39149</v>
      </c>
      <c r="B525" s="2">
        <v>2627.63</v>
      </c>
      <c r="C525" s="3">
        <f t="shared" si="41"/>
        <v>1.4748362580326191E-2</v>
      </c>
      <c r="D525" s="3">
        <f>1-B525/MAX(B$2:B525)</f>
        <v>2.9564054836612841E-2</v>
      </c>
      <c r="E525" s="4">
        <f>E524*(计算结果!B$18-1)/(计算结果!B$18+1)+B525*2/(计算结果!B$18+1)</f>
        <v>2540.9013961815108</v>
      </c>
      <c r="F525" s="4">
        <f>F524*(计算结果!B$18-1)/(计算结果!B$18+1)+E525*2/(计算结果!B$18+1)</f>
        <v>2500.9529050906281</v>
      </c>
      <c r="G525" s="4">
        <f>G524*(计算结果!B$18-1)/(计算结果!B$18+1)+F525*2/(计算结果!B$18+1)</f>
        <v>2452.6155808175681</v>
      </c>
      <c r="H525" s="3">
        <f t="shared" si="42"/>
        <v>0.35962465829781748</v>
      </c>
      <c r="I525" s="3">
        <f ca="1">IFERROR(AVERAGE(OFFSET(H525,0,0,-计算结果!B$19,1)),AVERAGE(OFFSET(H525,0,0,-ROW(),1)))</f>
        <v>0.54260321840214643</v>
      </c>
      <c r="J525" s="20" t="str">
        <f t="shared" ca="1" si="40"/>
        <v>卖</v>
      </c>
      <c r="K525" s="4" t="str">
        <f t="shared" ca="1" si="44"/>
        <v/>
      </c>
      <c r="L525" s="3">
        <f ca="1">IF(J524="买",B525/B524-1,0)-IF(K525=1,计算结果!B$17,0)</f>
        <v>0</v>
      </c>
      <c r="M525" s="2">
        <f t="shared" ca="1" si="43"/>
        <v>2.1670458261418295</v>
      </c>
      <c r="N525" s="3">
        <f ca="1">1-M525/MAX(M$2:M525)</f>
        <v>0.10823774117939267</v>
      </c>
    </row>
    <row r="526" spans="1:14" x14ac:dyDescent="0.15">
      <c r="A526" s="1">
        <v>39150</v>
      </c>
      <c r="B526" s="2">
        <v>2611.39</v>
      </c>
      <c r="C526" s="3">
        <f t="shared" si="41"/>
        <v>-6.18047441991465E-3</v>
      </c>
      <c r="D526" s="3">
        <f>1-B526/MAX(B$2:B526)</f>
        <v>3.556180937186082E-2</v>
      </c>
      <c r="E526" s="4">
        <f>E525*(计算结果!B$18-1)/(计算结果!B$18+1)+B526*2/(计算结果!B$18+1)</f>
        <v>2551.7457967689706</v>
      </c>
      <c r="F526" s="4">
        <f>F525*(计算结果!B$18-1)/(计算结果!B$18+1)+E526*2/(计算结果!B$18+1)</f>
        <v>2508.7671961180649</v>
      </c>
      <c r="G526" s="4">
        <f>G525*(计算结果!B$18-1)/(计算结果!B$18+1)+F526*2/(计算结果!B$18+1)</f>
        <v>2461.2542908637984</v>
      </c>
      <c r="H526" s="3">
        <f t="shared" si="42"/>
        <v>0.35222438093419312</v>
      </c>
      <c r="I526" s="3">
        <f ca="1">IFERROR(AVERAGE(OFFSET(H526,0,0,-计算结果!B$19,1)),AVERAGE(OFFSET(H526,0,0,-ROW(),1)))</f>
        <v>0.51119885391408149</v>
      </c>
      <c r="J526" s="20" t="str">
        <f t="shared" ca="1" si="40"/>
        <v>卖</v>
      </c>
      <c r="K526" s="4" t="str">
        <f t="shared" ca="1" si="44"/>
        <v/>
      </c>
      <c r="L526" s="3">
        <f ca="1">IF(J525="买",B526/B525-1,0)-IF(K526=1,计算结果!B$17,0)</f>
        <v>0</v>
      </c>
      <c r="M526" s="2">
        <f t="shared" ca="1" si="43"/>
        <v>2.1670458261418295</v>
      </c>
      <c r="N526" s="3">
        <f ca="1">1-M526/MAX(M$2:M526)</f>
        <v>0.10823774117939267</v>
      </c>
    </row>
    <row r="527" spans="1:14" x14ac:dyDescent="0.15">
      <c r="A527" s="1">
        <v>39153</v>
      </c>
      <c r="B527" s="2">
        <v>2616.17</v>
      </c>
      <c r="C527" s="3">
        <f t="shared" si="41"/>
        <v>1.8304427910040832E-3</v>
      </c>
      <c r="D527" s="3">
        <f>1-B527/MAX(B$2:B527)</f>
        <v>3.379646043845641E-2</v>
      </c>
      <c r="E527" s="4">
        <f>E526*(计算结果!B$18-1)/(计算结果!B$18+1)+B527*2/(计算结果!B$18+1)</f>
        <v>2561.6572126506676</v>
      </c>
      <c r="F527" s="4">
        <f>F526*(计算结果!B$18-1)/(计算结果!B$18+1)+E527*2/(计算结果!B$18+1)</f>
        <v>2516.9041217384652</v>
      </c>
      <c r="G527" s="4">
        <f>G526*(计算结果!B$18-1)/(计算结果!B$18+1)+F527*2/(计算结果!B$18+1)</f>
        <v>2469.8158033060549</v>
      </c>
      <c r="H527" s="3">
        <f t="shared" si="42"/>
        <v>0.34785160046391772</v>
      </c>
      <c r="I527" s="3">
        <f ca="1">IFERROR(AVERAGE(OFFSET(H527,0,0,-计算结果!B$19,1)),AVERAGE(OFFSET(H527,0,0,-ROW(),1)))</f>
        <v>0.48527792650483415</v>
      </c>
      <c r="J527" s="20" t="str">
        <f t="shared" ca="1" si="40"/>
        <v>卖</v>
      </c>
      <c r="K527" s="4" t="str">
        <f t="shared" ca="1" si="44"/>
        <v/>
      </c>
      <c r="L527" s="3">
        <f ca="1">IF(J526="买",B527/B526-1,0)-IF(K527=1,计算结果!B$17,0)</f>
        <v>0</v>
      </c>
      <c r="M527" s="2">
        <f t="shared" ca="1" si="43"/>
        <v>2.1670458261418295</v>
      </c>
      <c r="N527" s="3">
        <f ca="1">1-M527/MAX(M$2:M527)</f>
        <v>0.10823774117939267</v>
      </c>
    </row>
    <row r="528" spans="1:14" x14ac:dyDescent="0.15">
      <c r="A528" s="1">
        <v>39154</v>
      </c>
      <c r="B528" s="2">
        <v>2640.17</v>
      </c>
      <c r="C528" s="3">
        <f t="shared" si="41"/>
        <v>9.1737157753510878E-3</v>
      </c>
      <c r="D528" s="3">
        <f>1-B528/MAX(B$2:B528)</f>
        <v>2.4932783785380774E-2</v>
      </c>
      <c r="E528" s="4">
        <f>E527*(计算结果!B$18-1)/(计算结果!B$18+1)+B528*2/(计算结果!B$18+1)</f>
        <v>2573.7361030121033</v>
      </c>
      <c r="F528" s="4">
        <f>F527*(计算结果!B$18-1)/(计算结果!B$18+1)+E528*2/(计算结果!B$18+1)</f>
        <v>2525.647503472871</v>
      </c>
      <c r="G528" s="4">
        <f>G527*(计算结果!B$18-1)/(计算结果!B$18+1)+F528*2/(计算结果!B$18+1)</f>
        <v>2478.4052956394112</v>
      </c>
      <c r="H528" s="3">
        <f t="shared" si="42"/>
        <v>0.3477786611397698</v>
      </c>
      <c r="I528" s="3">
        <f ca="1">IFERROR(AVERAGE(OFFSET(H528,0,0,-计算结果!B$19,1)),AVERAGE(OFFSET(H528,0,0,-ROW(),1)))</f>
        <v>0.46499878450998289</v>
      </c>
      <c r="J528" s="20" t="str">
        <f t="shared" ca="1" si="40"/>
        <v>卖</v>
      </c>
      <c r="K528" s="4" t="str">
        <f t="shared" ca="1" si="44"/>
        <v/>
      </c>
      <c r="L528" s="3">
        <f ca="1">IF(J527="买",B528/B527-1,0)-IF(K528=1,计算结果!B$17,0)</f>
        <v>0</v>
      </c>
      <c r="M528" s="2">
        <f t="shared" ca="1" si="43"/>
        <v>2.1670458261418295</v>
      </c>
      <c r="N528" s="3">
        <f ca="1">1-M528/MAX(M$2:M528)</f>
        <v>0.10823774117939267</v>
      </c>
    </row>
    <row r="529" spans="1:14" x14ac:dyDescent="0.15">
      <c r="A529" s="1">
        <v>39155</v>
      </c>
      <c r="B529" s="2">
        <v>2597.36</v>
      </c>
      <c r="C529" s="3">
        <f t="shared" si="41"/>
        <v>-1.6214864951878072E-2</v>
      </c>
      <c r="D529" s="3">
        <f>1-B529/MAX(B$2:B529)</f>
        <v>4.0743367015304455E-2</v>
      </c>
      <c r="E529" s="4">
        <f>E528*(计算结果!B$18-1)/(计算结果!B$18+1)+B529*2/(计算结果!B$18+1)</f>
        <v>2577.3705487025491</v>
      </c>
      <c r="F529" s="4">
        <f>F528*(计算结果!B$18-1)/(计算结果!B$18+1)+E529*2/(计算结果!B$18+1)</f>
        <v>2533.6048950466675</v>
      </c>
      <c r="G529" s="4">
        <f>G528*(计算结果!B$18-1)/(计算结果!B$18+1)+F529*2/(计算结果!B$18+1)</f>
        <v>2486.8975417020661</v>
      </c>
      <c r="H529" s="3">
        <f t="shared" si="42"/>
        <v>0.34264960931113347</v>
      </c>
      <c r="I529" s="3">
        <f ca="1">IFERROR(AVERAGE(OFFSET(H529,0,0,-计算结果!B$19,1)),AVERAGE(OFFSET(H529,0,0,-ROW(),1)))</f>
        <v>0.44940359896478244</v>
      </c>
      <c r="J529" s="20" t="str">
        <f t="shared" ca="1" si="40"/>
        <v>卖</v>
      </c>
      <c r="K529" s="4" t="str">
        <f t="shared" ca="1" si="44"/>
        <v/>
      </c>
      <c r="L529" s="3">
        <f ca="1">IF(J528="买",B529/B528-1,0)-IF(K529=1,计算结果!B$17,0)</f>
        <v>0</v>
      </c>
      <c r="M529" s="2">
        <f t="shared" ca="1" si="43"/>
        <v>2.1670458261418295</v>
      </c>
      <c r="N529" s="3">
        <f ca="1">1-M529/MAX(M$2:M529)</f>
        <v>0.10823774117939267</v>
      </c>
    </row>
    <row r="530" spans="1:14" x14ac:dyDescent="0.15">
      <c r="A530" s="1">
        <v>39156</v>
      </c>
      <c r="B530" s="2">
        <v>2645.55</v>
      </c>
      <c r="C530" s="3">
        <f t="shared" si="41"/>
        <v>1.8553454276650116E-2</v>
      </c>
      <c r="D530" s="3">
        <f>1-B530/MAX(B$2:B530)</f>
        <v>2.2945842935649607E-2</v>
      </c>
      <c r="E530" s="4">
        <f>E529*(计算结果!B$18-1)/(计算结果!B$18+1)+B530*2/(计算结果!B$18+1)</f>
        <v>2587.8596950560027</v>
      </c>
      <c r="F530" s="4">
        <f>F529*(计算结果!B$18-1)/(计算结果!B$18+1)+E530*2/(计算结果!B$18+1)</f>
        <v>2541.9517873557961</v>
      </c>
      <c r="G530" s="4">
        <f>G529*(计算结果!B$18-1)/(计算结果!B$18+1)+F530*2/(计算结果!B$18+1)</f>
        <v>2495.3674256487939</v>
      </c>
      <c r="H530" s="3">
        <f t="shared" si="42"/>
        <v>0.34058033371696134</v>
      </c>
      <c r="I530" s="3">
        <f ca="1">IFERROR(AVERAGE(OFFSET(H530,0,0,-计算结果!B$19,1)),AVERAGE(OFFSET(H530,0,0,-ROW(),1)))</f>
        <v>0.43769665095464216</v>
      </c>
      <c r="J530" s="20" t="str">
        <f t="shared" ca="1" si="40"/>
        <v>卖</v>
      </c>
      <c r="K530" s="4" t="str">
        <f t="shared" ca="1" si="44"/>
        <v/>
      </c>
      <c r="L530" s="3">
        <f ca="1">IF(J529="买",B530/B529-1,0)-IF(K530=1,计算结果!B$17,0)</f>
        <v>0</v>
      </c>
      <c r="M530" s="2">
        <f t="shared" ca="1" si="43"/>
        <v>2.1670458261418295</v>
      </c>
      <c r="N530" s="3">
        <f ca="1">1-M530/MAX(M$2:M530)</f>
        <v>0.10823774117939267</v>
      </c>
    </row>
    <row r="531" spans="1:14" x14ac:dyDescent="0.15">
      <c r="A531" s="1">
        <v>39157</v>
      </c>
      <c r="B531" s="2">
        <v>2604.23</v>
      </c>
      <c r="C531" s="3">
        <f t="shared" si="41"/>
        <v>-1.5618680425620424E-2</v>
      </c>
      <c r="D531" s="3">
        <f>1-B531/MAX(B$2:B531)</f>
        <v>3.8206139573361608E-2</v>
      </c>
      <c r="E531" s="4">
        <f>E530*(计算结果!B$18-1)/(计算结果!B$18+1)+B531*2/(计算结果!B$18+1)</f>
        <v>2590.3782035089253</v>
      </c>
      <c r="F531" s="4">
        <f>F530*(计算结果!B$18-1)/(计算结果!B$18+1)+E531*2/(计算结果!B$18+1)</f>
        <v>2549.4020052255082</v>
      </c>
      <c r="G531" s="4">
        <f>G530*(计算结果!B$18-1)/(计算结果!B$18+1)+F531*2/(计算结果!B$18+1)</f>
        <v>2503.6804378913653</v>
      </c>
      <c r="H531" s="3">
        <f t="shared" si="42"/>
        <v>0.3331378039612754</v>
      </c>
      <c r="I531" s="3">
        <f ca="1">IFERROR(AVERAGE(OFFSET(H531,0,0,-计算结果!B$19,1)),AVERAGE(OFFSET(H531,0,0,-ROW(),1)))</f>
        <v>0.42899821249416198</v>
      </c>
      <c r="J531" s="20" t="str">
        <f t="shared" ca="1" si="40"/>
        <v>卖</v>
      </c>
      <c r="K531" s="4" t="str">
        <f t="shared" ca="1" si="44"/>
        <v/>
      </c>
      <c r="L531" s="3">
        <f ca="1">IF(J530="买",B531/B530-1,0)-IF(K531=1,计算结果!B$17,0)</f>
        <v>0</v>
      </c>
      <c r="M531" s="2">
        <f t="shared" ca="1" si="43"/>
        <v>2.1670458261418295</v>
      </c>
      <c r="N531" s="3">
        <f ca="1">1-M531/MAX(M$2:M531)</f>
        <v>0.10823774117939267</v>
      </c>
    </row>
    <row r="532" spans="1:14" x14ac:dyDescent="0.15">
      <c r="A532" s="1">
        <v>39160</v>
      </c>
      <c r="B532" s="2">
        <v>2659.41</v>
      </c>
      <c r="C532" s="3">
        <f t="shared" si="41"/>
        <v>2.1188604693133772E-2</v>
      </c>
      <c r="D532" s="3">
        <f>1-B532/MAX(B$2:B532)</f>
        <v>1.7827069668498452E-2</v>
      </c>
      <c r="E532" s="4">
        <f>E531*(计算结果!B$18-1)/(计算结果!B$18+1)+B532*2/(计算结果!B$18+1)</f>
        <v>2600.9984798921673</v>
      </c>
      <c r="F532" s="4">
        <f>F531*(计算结果!B$18-1)/(计算结果!B$18+1)+E532*2/(计算结果!B$18+1)</f>
        <v>2557.3399244049942</v>
      </c>
      <c r="G532" s="4">
        <f>G531*(计算结果!B$18-1)/(计算结果!B$18+1)+F532*2/(计算结果!B$18+1)</f>
        <v>2511.9357435088468</v>
      </c>
      <c r="H532" s="3">
        <f t="shared" si="42"/>
        <v>0.3297268090824837</v>
      </c>
      <c r="I532" s="3">
        <f ca="1">IFERROR(AVERAGE(OFFSET(H532,0,0,-计算结果!B$19,1)),AVERAGE(OFFSET(H532,0,0,-ROW(),1)))</f>
        <v>0.42232104007764215</v>
      </c>
      <c r="J532" s="20" t="str">
        <f t="shared" ca="1" si="40"/>
        <v>卖</v>
      </c>
      <c r="K532" s="4" t="str">
        <f t="shared" ca="1" si="44"/>
        <v/>
      </c>
      <c r="L532" s="3">
        <f ca="1">IF(J531="买",B532/B531-1,0)-IF(K532=1,计算结果!B$17,0)</f>
        <v>0</v>
      </c>
      <c r="M532" s="2">
        <f t="shared" ca="1" si="43"/>
        <v>2.1670458261418295</v>
      </c>
      <c r="N532" s="3">
        <f ca="1">1-M532/MAX(M$2:M532)</f>
        <v>0.10823774117939267</v>
      </c>
    </row>
    <row r="533" spans="1:14" x14ac:dyDescent="0.15">
      <c r="A533" s="1">
        <v>39161</v>
      </c>
      <c r="B533" s="2">
        <v>2672.77</v>
      </c>
      <c r="C533" s="3">
        <f t="shared" si="41"/>
        <v>5.0236706637938333E-3</v>
      </c>
      <c r="D533" s="3">
        <f>1-B533/MAX(B$2:B533)</f>
        <v>1.2892956331619687E-2</v>
      </c>
      <c r="E533" s="4">
        <f>E532*(计算结果!B$18-1)/(计算结果!B$18+1)+B533*2/(计算结果!B$18+1)</f>
        <v>2612.0402522164495</v>
      </c>
      <c r="F533" s="4">
        <f>F532*(计算结果!B$18-1)/(计算结果!B$18+1)+E533*2/(计算结果!B$18+1)</f>
        <v>2565.7553594529104</v>
      </c>
      <c r="G533" s="4">
        <f>G532*(计算结果!B$18-1)/(计算结果!B$18+1)+F533*2/(计算结果!B$18+1)</f>
        <v>2520.2156844233186</v>
      </c>
      <c r="H533" s="3">
        <f t="shared" si="42"/>
        <v>0.32962391398220281</v>
      </c>
      <c r="I533" s="3">
        <f ca="1">IFERROR(AVERAGE(OFFSET(H533,0,0,-计算结果!B$19,1)),AVERAGE(OFFSET(H533,0,0,-ROW(),1)))</f>
        <v>0.41677406561095937</v>
      </c>
      <c r="J533" s="20" t="str">
        <f t="shared" ca="1" si="40"/>
        <v>卖</v>
      </c>
      <c r="K533" s="4" t="str">
        <f t="shared" ca="1" si="44"/>
        <v/>
      </c>
      <c r="L533" s="3">
        <f ca="1">IF(J532="买",B533/B532-1,0)-IF(K533=1,计算结果!B$17,0)</f>
        <v>0</v>
      </c>
      <c r="M533" s="2">
        <f t="shared" ca="1" si="43"/>
        <v>2.1670458261418295</v>
      </c>
      <c r="N533" s="3">
        <f ca="1">1-M533/MAX(M$2:M533)</f>
        <v>0.10823774117939267</v>
      </c>
    </row>
    <row r="534" spans="1:14" x14ac:dyDescent="0.15">
      <c r="A534" s="1">
        <v>39162</v>
      </c>
      <c r="B534" s="2">
        <v>2702.6</v>
      </c>
      <c r="C534" s="3">
        <f t="shared" si="41"/>
        <v>1.1160705934292858E-2</v>
      </c>
      <c r="D534" s="3">
        <f>1-B534/MAX(B$2:B534)</f>
        <v>1.8761448915676215E-3</v>
      </c>
      <c r="E534" s="4">
        <f>E533*(计算结果!B$18-1)/(计算结果!B$18+1)+B534*2/(计算结果!B$18+1)</f>
        <v>2625.9725211062264</v>
      </c>
      <c r="F534" s="4">
        <f>F533*(计算结果!B$18-1)/(计算结果!B$18+1)+E534*2/(计算结果!B$18+1)</f>
        <v>2575.019538168805</v>
      </c>
      <c r="G534" s="4">
        <f>G533*(计算结果!B$18-1)/(计算结果!B$18+1)+F534*2/(计算结果!B$18+1)</f>
        <v>2528.6470465380089</v>
      </c>
      <c r="H534" s="3">
        <f t="shared" si="42"/>
        <v>0.33454922794116154</v>
      </c>
      <c r="I534" s="3">
        <f ca="1">IFERROR(AVERAGE(OFFSET(H534,0,0,-计算结果!B$19,1)),AVERAGE(OFFSET(H534,0,0,-ROW(),1)))</f>
        <v>0.41147389119055705</v>
      </c>
      <c r="J534" s="20" t="str">
        <f t="shared" ca="1" si="40"/>
        <v>卖</v>
      </c>
      <c r="K534" s="4" t="str">
        <f t="shared" ca="1" si="44"/>
        <v/>
      </c>
      <c r="L534" s="3">
        <f ca="1">IF(J533="买",B534/B533-1,0)-IF(K534=1,计算结果!B$17,0)</f>
        <v>0</v>
      </c>
      <c r="M534" s="2">
        <f t="shared" ca="1" si="43"/>
        <v>2.1670458261418295</v>
      </c>
      <c r="N534" s="3">
        <f ca="1">1-M534/MAX(M$2:M534)</f>
        <v>0.10823774117939267</v>
      </c>
    </row>
    <row r="535" spans="1:14" x14ac:dyDescent="0.15">
      <c r="A535" s="1">
        <v>39163</v>
      </c>
      <c r="B535" s="2">
        <v>2711.32</v>
      </c>
      <c r="C535" s="3">
        <f t="shared" si="41"/>
        <v>3.2265226078591613E-3</v>
      </c>
      <c r="D535" s="3">
        <f>1-B535/MAX(B$2:B535)</f>
        <v>0</v>
      </c>
      <c r="E535" s="4">
        <f>E534*(计算结果!B$18-1)/(计算结果!B$18+1)+B535*2/(计算结果!B$18+1)</f>
        <v>2639.1029024744994</v>
      </c>
      <c r="F535" s="4">
        <f>F534*(计算结果!B$18-1)/(计算结果!B$18+1)+E535*2/(计算结果!B$18+1)</f>
        <v>2584.8785172927583</v>
      </c>
      <c r="G535" s="4">
        <f>G534*(计算结果!B$18-1)/(计算结果!B$18+1)+F535*2/(计算结果!B$18+1)</f>
        <v>2537.2980420387398</v>
      </c>
      <c r="H535" s="3">
        <f t="shared" si="42"/>
        <v>0.34211953434051073</v>
      </c>
      <c r="I535" s="3">
        <f ca="1">IFERROR(AVERAGE(OFFSET(H535,0,0,-计算结果!B$19,1)),AVERAGE(OFFSET(H535,0,0,-ROW(),1)))</f>
        <v>0.40533602631305665</v>
      </c>
      <c r="J535" s="20" t="str">
        <f t="shared" ca="1" si="40"/>
        <v>卖</v>
      </c>
      <c r="K535" s="4" t="str">
        <f t="shared" ca="1" si="44"/>
        <v/>
      </c>
      <c r="L535" s="3">
        <f ca="1">IF(J534="买",B535/B534-1,0)-IF(K535=1,计算结果!B$17,0)</f>
        <v>0</v>
      </c>
      <c r="M535" s="2">
        <f t="shared" ca="1" si="43"/>
        <v>2.1670458261418295</v>
      </c>
      <c r="N535" s="3">
        <f ca="1">1-M535/MAX(M$2:M535)</f>
        <v>0.10823774117939267</v>
      </c>
    </row>
    <row r="536" spans="1:14" x14ac:dyDescent="0.15">
      <c r="A536" s="1">
        <v>39164</v>
      </c>
      <c r="B536" s="2">
        <v>2716.27</v>
      </c>
      <c r="C536" s="3">
        <f t="shared" si="41"/>
        <v>1.8256790050601435E-3</v>
      </c>
      <c r="D536" s="3">
        <f>1-B536/MAX(B$2:B536)</f>
        <v>0</v>
      </c>
      <c r="E536" s="4">
        <f>E535*(计算结果!B$18-1)/(计算结果!B$18+1)+B536*2/(计算结果!B$18+1)</f>
        <v>2650.9747636322686</v>
      </c>
      <c r="F536" s="4">
        <f>F535*(计算结果!B$18-1)/(计算结果!B$18+1)+E536*2/(计算结果!B$18+1)</f>
        <v>2595.04717057576</v>
      </c>
      <c r="G536" s="4">
        <f>G535*(计算结果!B$18-1)/(计算结果!B$18+1)+F536*2/(计算结果!B$18+1)</f>
        <v>2546.1825233521272</v>
      </c>
      <c r="H536" s="3">
        <f t="shared" si="42"/>
        <v>0.35015521102316444</v>
      </c>
      <c r="I536" s="3">
        <f ca="1">IFERROR(AVERAGE(OFFSET(H536,0,0,-计算结果!B$19,1)),AVERAGE(OFFSET(H536,0,0,-ROW(),1)))</f>
        <v>0.39777119801787941</v>
      </c>
      <c r="J536" s="20" t="str">
        <f t="shared" ca="1" si="40"/>
        <v>卖</v>
      </c>
      <c r="K536" s="4" t="str">
        <f t="shared" ca="1" si="44"/>
        <v/>
      </c>
      <c r="L536" s="3">
        <f ca="1">IF(J535="买",B536/B535-1,0)-IF(K536=1,计算结果!B$17,0)</f>
        <v>0</v>
      </c>
      <c r="M536" s="2">
        <f t="shared" ca="1" si="43"/>
        <v>2.1670458261418295</v>
      </c>
      <c r="N536" s="3">
        <f ca="1">1-M536/MAX(M$2:M536)</f>
        <v>0.10823774117939267</v>
      </c>
    </row>
    <row r="537" spans="1:14" x14ac:dyDescent="0.15">
      <c r="A537" s="1">
        <v>39167</v>
      </c>
      <c r="B537" s="2">
        <v>2764.03</v>
      </c>
      <c r="C537" s="3">
        <f t="shared" si="41"/>
        <v>1.7582935422472801E-2</v>
      </c>
      <c r="D537" s="3">
        <f>1-B537/MAX(B$2:B537)</f>
        <v>0</v>
      </c>
      <c r="E537" s="4">
        <f>E536*(计算结果!B$18-1)/(计算结果!B$18+1)+B537*2/(计算结果!B$18+1)</f>
        <v>2668.3678769196117</v>
      </c>
      <c r="F537" s="4">
        <f>F536*(计算结果!B$18-1)/(计算结果!B$18+1)+E537*2/(计算结果!B$18+1)</f>
        <v>2606.3272792440448</v>
      </c>
      <c r="G537" s="4">
        <f>G536*(计算结果!B$18-1)/(计算结果!B$18+1)+F537*2/(计算结果!B$18+1)</f>
        <v>2555.4355627201144</v>
      </c>
      <c r="H537" s="3">
        <f t="shared" si="42"/>
        <v>0.36340832925855115</v>
      </c>
      <c r="I537" s="3">
        <f ca="1">IFERROR(AVERAGE(OFFSET(H537,0,0,-计算结果!B$19,1)),AVERAGE(OFFSET(H537,0,0,-ROW(),1)))</f>
        <v>0.38866208200554431</v>
      </c>
      <c r="J537" s="20" t="str">
        <f t="shared" ca="1" si="40"/>
        <v>卖</v>
      </c>
      <c r="K537" s="4" t="str">
        <f t="shared" ca="1" si="44"/>
        <v/>
      </c>
      <c r="L537" s="3">
        <f ca="1">IF(J536="买",B537/B536-1,0)-IF(K537=1,计算结果!B$17,0)</f>
        <v>0</v>
      </c>
      <c r="M537" s="2">
        <f t="shared" ca="1" si="43"/>
        <v>2.1670458261418295</v>
      </c>
      <c r="N537" s="3">
        <f ca="1">1-M537/MAX(M$2:M537)</f>
        <v>0.10823774117939267</v>
      </c>
    </row>
    <row r="538" spans="1:14" x14ac:dyDescent="0.15">
      <c r="A538" s="1">
        <v>39168</v>
      </c>
      <c r="B538" s="2">
        <v>2784.02</v>
      </c>
      <c r="C538" s="3">
        <f t="shared" si="41"/>
        <v>7.2321935724286579E-3</v>
      </c>
      <c r="D538" s="3">
        <f>1-B538/MAX(B$2:B538)</f>
        <v>0</v>
      </c>
      <c r="E538" s="4">
        <f>E537*(计算结果!B$18-1)/(计算结果!B$18+1)+B538*2/(计算结果!B$18+1)</f>
        <v>2686.1605112396719</v>
      </c>
      <c r="F538" s="4">
        <f>F537*(计算结果!B$18-1)/(计算结果!B$18+1)+E538*2/(计算结果!B$18+1)</f>
        <v>2618.6093149356798</v>
      </c>
      <c r="G538" s="4">
        <f>G537*(计算结果!B$18-1)/(计算结果!B$18+1)+F538*2/(计算结果!B$18+1)</f>
        <v>2565.154601522509</v>
      </c>
      <c r="H538" s="3">
        <f t="shared" si="42"/>
        <v>0.38032807182385958</v>
      </c>
      <c r="I538" s="3">
        <f ca="1">IFERROR(AVERAGE(OFFSET(H538,0,0,-计算结果!B$19,1)),AVERAGE(OFFSET(H538,0,0,-ROW(),1)))</f>
        <v>0.3801562238666677</v>
      </c>
      <c r="J538" s="20" t="str">
        <f t="shared" ca="1" si="40"/>
        <v>买</v>
      </c>
      <c r="K538" s="4">
        <f t="shared" ca="1" si="44"/>
        <v>1</v>
      </c>
      <c r="L538" s="3">
        <f ca="1">IF(J537="买",B538/B537-1,0)-IF(K538=1,计算结果!B$17,0)</f>
        <v>0</v>
      </c>
      <c r="M538" s="2">
        <f t="shared" ca="1" si="43"/>
        <v>2.1670458261418295</v>
      </c>
      <c r="N538" s="3">
        <f ca="1">1-M538/MAX(M$2:M538)</f>
        <v>0.10823774117939267</v>
      </c>
    </row>
    <row r="539" spans="1:14" x14ac:dyDescent="0.15">
      <c r="A539" s="1">
        <v>39169</v>
      </c>
      <c r="B539" s="2">
        <v>2797.65</v>
      </c>
      <c r="C539" s="3">
        <f t="shared" si="41"/>
        <v>4.8957981623696245E-3</v>
      </c>
      <c r="D539" s="3">
        <f>1-B539/MAX(B$2:B539)</f>
        <v>0</v>
      </c>
      <c r="E539" s="4">
        <f>E538*(计算结果!B$18-1)/(计算结果!B$18+1)+B539*2/(计算结果!B$18+1)</f>
        <v>2703.3127402797222</v>
      </c>
      <c r="F539" s="4">
        <f>F538*(计算结果!B$18-1)/(计算结果!B$18+1)+E539*2/(计算结果!B$18+1)</f>
        <v>2631.6406111424558</v>
      </c>
      <c r="G539" s="4">
        <f>G538*(计算结果!B$18-1)/(计算结果!B$18+1)+F539*2/(计算结果!B$18+1)</f>
        <v>2575.3832183871159</v>
      </c>
      <c r="H539" s="3">
        <f t="shared" si="42"/>
        <v>0.39875245174446322</v>
      </c>
      <c r="I539" s="3">
        <f ca="1">IFERROR(AVERAGE(OFFSET(H539,0,0,-计算结果!B$19,1)),AVERAGE(OFFSET(H539,0,0,-ROW(),1)))</f>
        <v>0.3729532938243777</v>
      </c>
      <c r="J539" s="20" t="str">
        <f t="shared" ca="1" si="40"/>
        <v>买</v>
      </c>
      <c r="K539" s="4" t="str">
        <f t="shared" ca="1" si="44"/>
        <v/>
      </c>
      <c r="L539" s="3">
        <f ca="1">IF(J538="买",B539/B538-1,0)-IF(K539=1,计算结果!B$17,0)</f>
        <v>4.8957981623696245E-3</v>
      </c>
      <c r="M539" s="2">
        <f t="shared" ca="1" si="43"/>
        <v>2.1776552451152256</v>
      </c>
      <c r="N539" s="3">
        <f ca="1">1-M539/MAX(M$2:M539)</f>
        <v>0.10387185315138814</v>
      </c>
    </row>
    <row r="540" spans="1:14" x14ac:dyDescent="0.15">
      <c r="A540" s="1">
        <v>39170</v>
      </c>
      <c r="B540" s="2">
        <v>2783.3</v>
      </c>
      <c r="C540" s="3">
        <f t="shared" si="41"/>
        <v>-5.129304952370739E-3</v>
      </c>
      <c r="D540" s="3">
        <f>1-B540/MAX(B$2:B540)</f>
        <v>5.129304952370739E-3</v>
      </c>
      <c r="E540" s="4">
        <f>E539*(计算结果!B$18-1)/(计算结果!B$18+1)+B540*2/(计算结果!B$18+1)</f>
        <v>2715.61847254438</v>
      </c>
      <c r="F540" s="4">
        <f>F539*(计算结果!B$18-1)/(计算结果!B$18+1)+E540*2/(计算结果!B$18+1)</f>
        <v>2644.5602821273674</v>
      </c>
      <c r="G540" s="4">
        <f>G539*(计算结果!B$18-1)/(计算结果!B$18+1)+F540*2/(计算结果!B$18+1)</f>
        <v>2586.0258435779238</v>
      </c>
      <c r="H540" s="3">
        <f t="shared" si="42"/>
        <v>0.41324433252589887</v>
      </c>
      <c r="I540" s="3">
        <f ca="1">IFERROR(AVERAGE(OFFSET(H540,0,0,-计算结果!B$19,1)),AVERAGE(OFFSET(H540,0,0,-ROW(),1)))</f>
        <v>0.36784926819962671</v>
      </c>
      <c r="J540" s="20" t="str">
        <f t="shared" ca="1" si="40"/>
        <v>买</v>
      </c>
      <c r="K540" s="4" t="str">
        <f t="shared" ca="1" si="44"/>
        <v/>
      </c>
      <c r="L540" s="3">
        <f ca="1">IF(J539="买",B540/B539-1,0)-IF(K540=1,计算结果!B$17,0)</f>
        <v>-5.129304952370739E-3</v>
      </c>
      <c r="M540" s="2">
        <f t="shared" ca="1" si="43"/>
        <v>2.1664853872819001</v>
      </c>
      <c r="N540" s="3">
        <f ca="1">1-M540/MAX(M$2:M540)</f>
        <v>0.10846836769297741</v>
      </c>
    </row>
    <row r="541" spans="1:14" x14ac:dyDescent="0.15">
      <c r="A541" s="1">
        <v>39171</v>
      </c>
      <c r="B541" s="2">
        <v>2781.78</v>
      </c>
      <c r="C541" s="3">
        <f t="shared" si="41"/>
        <v>-5.4611432472240207E-4</v>
      </c>
      <c r="D541" s="3">
        <f>1-B541/MAX(B$2:B541)</f>
        <v>5.6726180901828238E-3</v>
      </c>
      <c r="E541" s="4">
        <f>E540*(计算结果!B$18-1)/(计算结果!B$18+1)+B541*2/(计算结果!B$18+1)</f>
        <v>2725.7971690760137</v>
      </c>
      <c r="F541" s="4">
        <f>F540*(计算结果!B$18-1)/(计算结果!B$18+1)+E541*2/(计算结果!B$18+1)</f>
        <v>2657.0582647348515</v>
      </c>
      <c r="G541" s="4">
        <f>G540*(计算结果!B$18-1)/(计算结果!B$18+1)+F541*2/(计算结果!B$18+1)</f>
        <v>2596.9539083712971</v>
      </c>
      <c r="H541" s="3">
        <f t="shared" si="42"/>
        <v>0.42258142239807173</v>
      </c>
      <c r="I541" s="3">
        <f ca="1">IFERROR(AVERAGE(OFFSET(H541,0,0,-计算结果!B$19,1)),AVERAGE(OFFSET(H541,0,0,-ROW(),1)))</f>
        <v>0.36491606836074741</v>
      </c>
      <c r="J541" s="20" t="str">
        <f t="shared" ca="1" si="40"/>
        <v>买</v>
      </c>
      <c r="K541" s="4" t="str">
        <f t="shared" ca="1" si="44"/>
        <v/>
      </c>
      <c r="L541" s="3">
        <f ca="1">IF(J540="买",B541/B540-1,0)-IF(K541=1,计算结果!B$17,0)</f>
        <v>-5.4611432472240207E-4</v>
      </c>
      <c r="M541" s="2">
        <f t="shared" ca="1" si="43"/>
        <v>2.1653022385776035</v>
      </c>
      <c r="N541" s="3">
        <f ca="1">1-M541/MAX(M$2:M541)</f>
        <v>0.1089552458883235</v>
      </c>
    </row>
    <row r="542" spans="1:14" x14ac:dyDescent="0.15">
      <c r="A542" s="1">
        <v>39174</v>
      </c>
      <c r="B542" s="2">
        <v>2850.11</v>
      </c>
      <c r="C542" s="3">
        <f t="shared" si="41"/>
        <v>2.4563409040254669E-2</v>
      </c>
      <c r="D542" s="3">
        <f>1-B542/MAX(B$2:B542)</f>
        <v>0</v>
      </c>
      <c r="E542" s="4">
        <f>E541*(计算结果!B$18-1)/(计算结果!B$18+1)+B542*2/(计算结果!B$18+1)</f>
        <v>2744.9222199873961</v>
      </c>
      <c r="F542" s="4">
        <f>F541*(计算结果!B$18-1)/(计算结果!B$18+1)+E542*2/(计算结果!B$18+1)</f>
        <v>2670.5757963121664</v>
      </c>
      <c r="G542" s="4">
        <f>G541*(计算结果!B$18-1)/(计算结果!B$18+1)+F542*2/(计算结果!B$18+1)</f>
        <v>2608.2803526698926</v>
      </c>
      <c r="H542" s="3">
        <f t="shared" si="42"/>
        <v>0.43614344721655235</v>
      </c>
      <c r="I542" s="3">
        <f ca="1">IFERROR(AVERAGE(OFFSET(H542,0,0,-计算结果!B$19,1)),AVERAGE(OFFSET(H542,0,0,-ROW(),1)))</f>
        <v>0.36478906946416684</v>
      </c>
      <c r="J542" s="20" t="str">
        <f t="shared" ca="1" si="40"/>
        <v>买</v>
      </c>
      <c r="K542" s="4" t="str">
        <f t="shared" ca="1" si="44"/>
        <v/>
      </c>
      <c r="L542" s="3">
        <f ca="1">IF(J541="买",B542/B541-1,0)-IF(K542=1,计算结果!B$17,0)</f>
        <v>2.4563409040254669E-2</v>
      </c>
      <c r="M542" s="2">
        <f t="shared" ca="1" si="43"/>
        <v>2.2184894431595641</v>
      </c>
      <c r="N542" s="3">
        <f ca="1">1-M542/MAX(M$2:M542)</f>
        <v>8.7068149119905347E-2</v>
      </c>
    </row>
    <row r="543" spans="1:14" x14ac:dyDescent="0.15">
      <c r="A543" s="1">
        <v>39175</v>
      </c>
      <c r="B543" s="2">
        <v>2888.11</v>
      </c>
      <c r="C543" s="3">
        <f t="shared" si="41"/>
        <v>1.3332818733312157E-2</v>
      </c>
      <c r="D543" s="3">
        <f>1-B543/MAX(B$2:B543)</f>
        <v>0</v>
      </c>
      <c r="E543" s="4">
        <f>E542*(计算结果!B$18-1)/(计算结果!B$18+1)+B543*2/(计算结果!B$18+1)</f>
        <v>2766.9511092201042</v>
      </c>
      <c r="F543" s="4">
        <f>F542*(计算结果!B$18-1)/(计算结果!B$18+1)+E543*2/(计算结果!B$18+1)</f>
        <v>2685.4027675287721</v>
      </c>
      <c r="G543" s="4">
        <f>G542*(计算结果!B$18-1)/(计算结果!B$18+1)+F543*2/(计算结果!B$18+1)</f>
        <v>2620.1453395712588</v>
      </c>
      <c r="H543" s="3">
        <f t="shared" si="42"/>
        <v>0.45489691663018039</v>
      </c>
      <c r="I543" s="3">
        <f ca="1">IFERROR(AVERAGE(OFFSET(H543,0,0,-计算结果!B$19,1)),AVERAGE(OFFSET(H543,0,0,-ROW(),1)))</f>
        <v>0.36758651737557602</v>
      </c>
      <c r="J543" s="20" t="str">
        <f t="shared" ca="1" si="40"/>
        <v>买</v>
      </c>
      <c r="K543" s="4" t="str">
        <f t="shared" ca="1" si="44"/>
        <v/>
      </c>
      <c r="L543" s="3">
        <f ca="1">IF(J542="买",B543/B542-1,0)-IF(K543=1,计算结果!B$17,0)</f>
        <v>1.3332818733312157E-2</v>
      </c>
      <c r="M543" s="2">
        <f t="shared" ca="1" si="43"/>
        <v>2.248068160766977</v>
      </c>
      <c r="N543" s="3">
        <f ca="1">1-M543/MAX(M$2:M543)</f>
        <v>7.4896194236253932E-2</v>
      </c>
    </row>
    <row r="544" spans="1:14" x14ac:dyDescent="0.15">
      <c r="A544" s="1">
        <v>39176</v>
      </c>
      <c r="B544" s="2">
        <v>2911.82</v>
      </c>
      <c r="C544" s="3">
        <f t="shared" si="41"/>
        <v>8.2095211054979966E-3</v>
      </c>
      <c r="D544" s="3">
        <f>1-B544/MAX(B$2:B544)</f>
        <v>0</v>
      </c>
      <c r="E544" s="4">
        <f>E543*(计算结果!B$18-1)/(计算结果!B$18+1)+B544*2/(计算结果!B$18+1)</f>
        <v>2789.2386308785499</v>
      </c>
      <c r="F544" s="4">
        <f>F543*(计算结果!B$18-1)/(计算结果!B$18+1)+E544*2/(计算结果!B$18+1)</f>
        <v>2701.3775157364303</v>
      </c>
      <c r="G544" s="4">
        <f>G543*(计算结果!B$18-1)/(计算结果!B$18+1)+F544*2/(计算结果!B$18+1)</f>
        <v>2632.6425974428234</v>
      </c>
      <c r="H544" s="3">
        <f t="shared" si="42"/>
        <v>0.47696811634157776</v>
      </c>
      <c r="I544" s="3">
        <f ca="1">IFERROR(AVERAGE(OFFSET(H544,0,0,-计算结果!B$19,1)),AVERAGE(OFFSET(H544,0,0,-ROW(),1)))</f>
        <v>0.37281724160668733</v>
      </c>
      <c r="J544" s="20" t="str">
        <f t="shared" ca="1" si="40"/>
        <v>买</v>
      </c>
      <c r="K544" s="4" t="str">
        <f t="shared" ca="1" si="44"/>
        <v/>
      </c>
      <c r="L544" s="3">
        <f ca="1">IF(J543="买",B544/B543-1,0)-IF(K544=1,计算结果!B$17,0)</f>
        <v>8.2095211054979966E-3</v>
      </c>
      <c r="M544" s="2">
        <f t="shared" ca="1" si="43"/>
        <v>2.2665237237793914</v>
      </c>
      <c r="N544" s="3">
        <f ca="1">1-M544/MAX(M$2:M544)</f>
        <v>6.7301535018060021E-2</v>
      </c>
    </row>
    <row r="545" spans="1:14" x14ac:dyDescent="0.15">
      <c r="A545" s="1">
        <v>39177</v>
      </c>
      <c r="B545" s="2">
        <v>2945.04</v>
      </c>
      <c r="C545" s="3">
        <f t="shared" si="41"/>
        <v>1.1408672239355377E-2</v>
      </c>
      <c r="D545" s="3">
        <f>1-B545/MAX(B$2:B545)</f>
        <v>0</v>
      </c>
      <c r="E545" s="4">
        <f>E544*(计算结果!B$18-1)/(计算结果!B$18+1)+B545*2/(计算结果!B$18+1)</f>
        <v>2813.20807228185</v>
      </c>
      <c r="F545" s="4">
        <f>F544*(计算结果!B$18-1)/(计算结果!B$18+1)+E545*2/(计算结果!B$18+1)</f>
        <v>2718.582216743418</v>
      </c>
      <c r="G545" s="4">
        <f>G544*(计算结果!B$18-1)/(计算结果!B$18+1)+F545*2/(计算结果!B$18+1)</f>
        <v>2645.8640773352226</v>
      </c>
      <c r="H545" s="3">
        <f t="shared" si="42"/>
        <v>0.50221324783096954</v>
      </c>
      <c r="I545" s="3">
        <f ca="1">IFERROR(AVERAGE(OFFSET(H545,0,0,-计算结果!B$19,1)),AVERAGE(OFFSET(H545,0,0,-ROW(),1)))</f>
        <v>0.3799466710833449</v>
      </c>
      <c r="J545" s="20" t="str">
        <f t="shared" ca="1" si="40"/>
        <v>买</v>
      </c>
      <c r="K545" s="4" t="str">
        <f t="shared" ca="1" si="44"/>
        <v/>
      </c>
      <c r="L545" s="3">
        <f ca="1">IF(J544="买",B545/B544-1,0)-IF(K545=1,计算结果!B$17,0)</f>
        <v>1.1408672239355377E-2</v>
      </c>
      <c r="M545" s="2">
        <f t="shared" ca="1" si="43"/>
        <v>2.2923817500667139</v>
      </c>
      <c r="N545" s="3">
        <f ca="1">1-M545/MAX(M$2:M545)</f>
        <v>5.6660683932931111E-2</v>
      </c>
    </row>
    <row r="546" spans="1:14" x14ac:dyDescent="0.15">
      <c r="A546" s="1">
        <v>39178</v>
      </c>
      <c r="B546" s="2">
        <v>2972.01</v>
      </c>
      <c r="C546" s="3">
        <f t="shared" si="41"/>
        <v>9.1577703528644694E-3</v>
      </c>
      <c r="D546" s="3">
        <f>1-B546/MAX(B$2:B546)</f>
        <v>0</v>
      </c>
      <c r="E546" s="4">
        <f>E545*(计算结果!B$18-1)/(计算结果!B$18+1)+B546*2/(计算结果!B$18+1)</f>
        <v>2837.6391380846421</v>
      </c>
      <c r="F546" s="4">
        <f>F545*(计算结果!B$18-1)/(计算结果!B$18+1)+E546*2/(计算结果!B$18+1)</f>
        <v>2736.8986661805297</v>
      </c>
      <c r="G546" s="4">
        <f>G545*(计算结果!B$18-1)/(计算结果!B$18+1)+F546*2/(计算结果!B$18+1)</f>
        <v>2659.8693986960393</v>
      </c>
      <c r="H546" s="3">
        <f t="shared" si="42"/>
        <v>0.52932882988161989</v>
      </c>
      <c r="I546" s="3">
        <f ca="1">IFERROR(AVERAGE(OFFSET(H546,0,0,-计算结果!B$19,1)),AVERAGE(OFFSET(H546,0,0,-ROW(),1)))</f>
        <v>0.38880189353071626</v>
      </c>
      <c r="J546" s="20" t="str">
        <f t="shared" ca="1" si="40"/>
        <v>买</v>
      </c>
      <c r="K546" s="4" t="str">
        <f t="shared" ca="1" si="44"/>
        <v/>
      </c>
      <c r="L546" s="3">
        <f ca="1">IF(J545="买",B546/B545-1,0)-IF(K546=1,计算结果!B$17,0)</f>
        <v>9.1577703528644694E-3</v>
      </c>
      <c r="M546" s="2">
        <f t="shared" ca="1" si="43"/>
        <v>2.3133748556949225</v>
      </c>
      <c r="N546" s="3">
        <f ca="1">1-M546/MAX(M$2:M546)</f>
        <v>4.802179911156057E-2</v>
      </c>
    </row>
    <row r="547" spans="1:14" x14ac:dyDescent="0.15">
      <c r="A547" s="1">
        <v>39181</v>
      </c>
      <c r="B547" s="2">
        <v>3038.17</v>
      </c>
      <c r="C547" s="3">
        <f t="shared" si="41"/>
        <v>2.2261028731397126E-2</v>
      </c>
      <c r="D547" s="3">
        <f>1-B547/MAX(B$2:B547)</f>
        <v>0</v>
      </c>
      <c r="E547" s="4">
        <f>E546*(计算结果!B$18-1)/(计算结果!B$18+1)+B547*2/(计算结果!B$18+1)</f>
        <v>2868.4900399177741</v>
      </c>
      <c r="F547" s="4">
        <f>F546*(计算结果!B$18-1)/(计算结果!B$18+1)+E547*2/(计算结果!B$18+1)</f>
        <v>2757.1434929093366</v>
      </c>
      <c r="G547" s="4">
        <f>G546*(计算结果!B$18-1)/(计算结果!B$18+1)+F547*2/(计算结果!B$18+1)</f>
        <v>2674.8346439596235</v>
      </c>
      <c r="H547" s="3">
        <f t="shared" si="42"/>
        <v>0.56263082957834887</v>
      </c>
      <c r="I547" s="3">
        <f ca="1">IFERROR(AVERAGE(OFFSET(H547,0,0,-计算结果!B$19,1)),AVERAGE(OFFSET(H547,0,0,-ROW(),1)))</f>
        <v>0.39954085498643782</v>
      </c>
      <c r="J547" s="20" t="str">
        <f t="shared" ca="1" si="40"/>
        <v>买</v>
      </c>
      <c r="K547" s="4" t="str">
        <f t="shared" ca="1" si="44"/>
        <v/>
      </c>
      <c r="L547" s="3">
        <f ca="1">IF(J546="买",B547/B546-1,0)-IF(K547=1,计算结果!B$17,0)</f>
        <v>2.2261028731397126E-2</v>
      </c>
      <c r="M547" s="2">
        <f t="shared" ca="1" si="43"/>
        <v>2.364872959824039</v>
      </c>
      <c r="N547" s="3">
        <f ca="1">1-M547/MAX(M$2:M547)</f>
        <v>2.6829785029919284E-2</v>
      </c>
    </row>
    <row r="548" spans="1:14" x14ac:dyDescent="0.15">
      <c r="A548" s="1">
        <v>39182</v>
      </c>
      <c r="B548" s="2">
        <v>3081.57</v>
      </c>
      <c r="C548" s="3">
        <f t="shared" si="41"/>
        <v>1.4284914932344073E-2</v>
      </c>
      <c r="D548" s="3">
        <f>1-B548/MAX(B$2:B548)</f>
        <v>0</v>
      </c>
      <c r="E548" s="4">
        <f>E547*(计算结果!B$18-1)/(计算结果!B$18+1)+B548*2/(计算结果!B$18+1)</f>
        <v>2901.2715722381163</v>
      </c>
      <c r="F548" s="4">
        <f>F547*(计算结果!B$18-1)/(计算结果!B$18+1)+E548*2/(计算结果!B$18+1)</f>
        <v>2779.3170435753027</v>
      </c>
      <c r="G548" s="4">
        <f>G547*(计算结果!B$18-1)/(计算结果!B$18+1)+F548*2/(计算结果!B$18+1)</f>
        <v>2690.9088592851126</v>
      </c>
      <c r="H548" s="3">
        <f t="shared" si="42"/>
        <v>0.60094239327235921</v>
      </c>
      <c r="I548" s="3">
        <f ca="1">IFERROR(AVERAGE(OFFSET(H548,0,0,-计算结果!B$19,1)),AVERAGE(OFFSET(H548,0,0,-ROW(),1)))</f>
        <v>0.41219904159306725</v>
      </c>
      <c r="J548" s="20" t="str">
        <f t="shared" ca="1" si="40"/>
        <v>买</v>
      </c>
      <c r="K548" s="4" t="str">
        <f t="shared" ca="1" si="44"/>
        <v/>
      </c>
      <c r="L548" s="3">
        <f ca="1">IF(J547="买",B548/B547-1,0)-IF(K548=1,计算结果!B$17,0)</f>
        <v>1.4284914932344073E-2</v>
      </c>
      <c r="M548" s="2">
        <f t="shared" ca="1" si="43"/>
        <v>2.3986549688809262</v>
      </c>
      <c r="N548" s="3">
        <f ca="1">1-M548/MAX(M$2:M548)</f>
        <v>1.292813129438064E-2</v>
      </c>
    </row>
    <row r="549" spans="1:14" x14ac:dyDescent="0.15">
      <c r="A549" s="1">
        <v>39183</v>
      </c>
      <c r="B549" s="2">
        <v>3121.32</v>
      </c>
      <c r="C549" s="3">
        <f t="shared" si="41"/>
        <v>1.2899268879175141E-2</v>
      </c>
      <c r="D549" s="3">
        <f>1-B549/MAX(B$2:B549)</f>
        <v>0</v>
      </c>
      <c r="E549" s="4">
        <f>E548*(计算结果!B$18-1)/(计算结果!B$18+1)+B549*2/(计算结果!B$18+1)</f>
        <v>2935.1251765091752</v>
      </c>
      <c r="F549" s="4">
        <f>F548*(计算结果!B$18-1)/(计算结果!B$18+1)+E549*2/(计算结果!B$18+1)</f>
        <v>2803.2875255651293</v>
      </c>
      <c r="G549" s="4">
        <f>G548*(计算结果!B$18-1)/(计算结果!B$18+1)+F549*2/(计算结果!B$18+1)</f>
        <v>2708.1978848666536</v>
      </c>
      <c r="H549" s="3">
        <f t="shared" si="42"/>
        <v>0.6424976275909281</v>
      </c>
      <c r="I549" s="3">
        <f ca="1">IFERROR(AVERAGE(OFFSET(H549,0,0,-计算结果!B$19,1)),AVERAGE(OFFSET(H549,0,0,-ROW(),1)))</f>
        <v>0.42719144250705698</v>
      </c>
      <c r="J549" s="20" t="str">
        <f t="shared" ca="1" si="40"/>
        <v>买</v>
      </c>
      <c r="K549" s="4" t="str">
        <f t="shared" ca="1" si="44"/>
        <v/>
      </c>
      <c r="L549" s="3">
        <f ca="1">IF(J548="买",B549/B548-1,0)-IF(K549=1,计算结果!B$17,0)</f>
        <v>1.2899268879175141E-2</v>
      </c>
      <c r="M549" s="2">
        <f t="shared" ca="1" si="43"/>
        <v>2.429595864272891</v>
      </c>
      <c r="N549" s="3">
        <f ca="1">1-M549/MAX(M$2:M549)</f>
        <v>1.9562585687693534E-4</v>
      </c>
    </row>
    <row r="550" spans="1:14" x14ac:dyDescent="0.15">
      <c r="A550" s="1">
        <v>39184</v>
      </c>
      <c r="B550" s="2">
        <v>3176.44</v>
      </c>
      <c r="C550" s="3">
        <f t="shared" si="41"/>
        <v>1.7659195468583855E-2</v>
      </c>
      <c r="D550" s="3">
        <f>1-B550/MAX(B$2:B550)</f>
        <v>0</v>
      </c>
      <c r="E550" s="4">
        <f>E549*(计算结果!B$18-1)/(计算结果!B$18+1)+B550*2/(计算结果!B$18+1)</f>
        <v>2972.2505339693021</v>
      </c>
      <c r="F550" s="4">
        <f>F549*(计算结果!B$18-1)/(计算结果!B$18+1)+E550*2/(计算结果!B$18+1)</f>
        <v>2829.2818345503865</v>
      </c>
      <c r="G550" s="4">
        <f>G549*(计算结果!B$18-1)/(计算结果!B$18+1)+F550*2/(计算结果!B$18+1)</f>
        <v>2726.8261848179973</v>
      </c>
      <c r="H550" s="3">
        <f t="shared" si="42"/>
        <v>0.68784855255364508</v>
      </c>
      <c r="I550" s="3">
        <f ca="1">IFERROR(AVERAGE(OFFSET(H550,0,0,-计算结果!B$19,1)),AVERAGE(OFFSET(H550,0,0,-ROW(),1)))</f>
        <v>0.44455485344889112</v>
      </c>
      <c r="J550" s="20" t="str">
        <f t="shared" ca="1" si="40"/>
        <v>买</v>
      </c>
      <c r="K550" s="4" t="str">
        <f t="shared" ca="1" si="44"/>
        <v/>
      </c>
      <c r="L550" s="3">
        <f ca="1">IF(J549="买",B550/B549-1,0)-IF(K550=1,计算结果!B$17,0)</f>
        <v>1.7659195468583855E-2</v>
      </c>
      <c r="M550" s="2">
        <f t="shared" ca="1" si="43"/>
        <v>2.4725005725497491</v>
      </c>
      <c r="N550" s="3">
        <f ca="1">1-M550/MAX(M$2:M550)</f>
        <v>0</v>
      </c>
    </row>
    <row r="551" spans="1:14" x14ac:dyDescent="0.15">
      <c r="A551" s="1">
        <v>39185</v>
      </c>
      <c r="B551" s="2">
        <v>3169.23</v>
      </c>
      <c r="C551" s="3">
        <f t="shared" si="41"/>
        <v>-2.2698366725013575E-3</v>
      </c>
      <c r="D551" s="3">
        <f>1-B551/MAX(B$2:B551)</f>
        <v>2.2698366725013575E-3</v>
      </c>
      <c r="E551" s="4">
        <f>E550*(计算结果!B$18-1)/(计算结果!B$18+1)+B551*2/(计算结果!B$18+1)</f>
        <v>3002.5550672047939</v>
      </c>
      <c r="F551" s="4">
        <f>F550*(计算结果!B$18-1)/(计算结果!B$18+1)+E551*2/(计算结果!B$18+1)</f>
        <v>2855.9392549587565</v>
      </c>
      <c r="G551" s="4">
        <f>G550*(计算结果!B$18-1)/(计算结果!B$18+1)+F551*2/(计算结果!B$18+1)</f>
        <v>2746.6897340704218</v>
      </c>
      <c r="H551" s="3">
        <f t="shared" si="42"/>
        <v>0.72844940990436791</v>
      </c>
      <c r="I551" s="3">
        <f ca="1">IFERROR(AVERAGE(OFFSET(H551,0,0,-计算结果!B$19,1)),AVERAGE(OFFSET(H551,0,0,-ROW(),1)))</f>
        <v>0.46432043374604587</v>
      </c>
      <c r="J551" s="20" t="str">
        <f t="shared" ca="1" si="40"/>
        <v>买</v>
      </c>
      <c r="K551" s="4" t="str">
        <f t="shared" ca="1" si="44"/>
        <v/>
      </c>
      <c r="L551" s="3">
        <f ca="1">IF(J550="买",B551/B550-1,0)-IF(K551=1,计算结果!B$17,0)</f>
        <v>-2.2698366725013575E-3</v>
      </c>
      <c r="M551" s="2">
        <f t="shared" ca="1" si="43"/>
        <v>2.4668884000773952</v>
      </c>
      <c r="N551" s="3">
        <f ca="1">1-M551/MAX(M$2:M551)</f>
        <v>2.2698366725013575E-3</v>
      </c>
    </row>
    <row r="552" spans="1:14" x14ac:dyDescent="0.15">
      <c r="A552" s="1">
        <v>39188</v>
      </c>
      <c r="B552" s="2">
        <v>3256</v>
      </c>
      <c r="C552" s="3">
        <f t="shared" si="41"/>
        <v>2.7378890140507206E-2</v>
      </c>
      <c r="D552" s="3">
        <f>1-B552/MAX(B$2:B552)</f>
        <v>0</v>
      </c>
      <c r="E552" s="4">
        <f>E551*(计算结果!B$18-1)/(计算结果!B$18+1)+B552*2/(计算结果!B$18+1)</f>
        <v>3041.5465953271332</v>
      </c>
      <c r="F552" s="4">
        <f>F551*(计算结果!B$18-1)/(计算结果!B$18+1)+E552*2/(计算结果!B$18+1)</f>
        <v>2884.4942304000451</v>
      </c>
      <c r="G552" s="4">
        <f>G551*(计算结果!B$18-1)/(计算结果!B$18+1)+F552*2/(计算结果!B$18+1)</f>
        <v>2767.8904258134407</v>
      </c>
      <c r="H552" s="3">
        <f t="shared" si="42"/>
        <v>0.77186336265220923</v>
      </c>
      <c r="I552" s="3">
        <f ca="1">IFERROR(AVERAGE(OFFSET(H552,0,0,-计算结果!B$19,1)),AVERAGE(OFFSET(H552,0,0,-ROW(),1)))</f>
        <v>0.48642726142453202</v>
      </c>
      <c r="J552" s="20" t="str">
        <f t="shared" ca="1" si="40"/>
        <v>买</v>
      </c>
      <c r="K552" s="4" t="str">
        <f t="shared" ca="1" si="44"/>
        <v/>
      </c>
      <c r="L552" s="3">
        <f ca="1">IF(J551="买",B552/B551-1,0)-IF(K552=1,计算结果!B$17,0)</f>
        <v>2.7378890140507206E-2</v>
      </c>
      <c r="M552" s="2">
        <f t="shared" ca="1" si="43"/>
        <v>2.534429066572006</v>
      </c>
      <c r="N552" s="3">
        <f ca="1">1-M552/MAX(M$2:M552)</f>
        <v>0</v>
      </c>
    </row>
    <row r="553" spans="1:14" x14ac:dyDescent="0.15">
      <c r="A553" s="1">
        <v>39189</v>
      </c>
      <c r="B553" s="2">
        <v>3283.6</v>
      </c>
      <c r="C553" s="3">
        <f t="shared" si="41"/>
        <v>8.4766584766584607E-3</v>
      </c>
      <c r="D553" s="3">
        <f>1-B553/MAX(B$2:B553)</f>
        <v>0</v>
      </c>
      <c r="E553" s="4">
        <f>E552*(计算结果!B$18-1)/(计算结果!B$18+1)+B553*2/(计算结果!B$18+1)</f>
        <v>3078.7855806614202</v>
      </c>
      <c r="F553" s="4">
        <f>F552*(计算结果!B$18-1)/(计算结果!B$18+1)+E553*2/(计算结果!B$18+1)</f>
        <v>2914.3852073633334</v>
      </c>
      <c r="G553" s="4">
        <f>G552*(计算结果!B$18-1)/(计算结果!B$18+1)+F553*2/(计算结果!B$18+1)</f>
        <v>2790.428084513424</v>
      </c>
      <c r="H553" s="3">
        <f t="shared" si="42"/>
        <v>0.81425400694320349</v>
      </c>
      <c r="I553" s="3">
        <f ca="1">IFERROR(AVERAGE(OFFSET(H553,0,0,-计算结果!B$19,1)),AVERAGE(OFFSET(H553,0,0,-ROW(),1)))</f>
        <v>0.51065876607258209</v>
      </c>
      <c r="J553" s="20" t="str">
        <f t="shared" ca="1" si="40"/>
        <v>买</v>
      </c>
      <c r="K553" s="4" t="str">
        <f t="shared" ca="1" si="44"/>
        <v/>
      </c>
      <c r="L553" s="3">
        <f ca="1">IF(J552="买",B553/B552-1,0)-IF(K553=1,计算结果!B$17,0)</f>
        <v>8.4766584766584607E-3</v>
      </c>
      <c r="M553" s="2">
        <f t="shared" ca="1" si="43"/>
        <v>2.555912556202653</v>
      </c>
      <c r="N553" s="3">
        <f ca="1">1-M553/MAX(M$2:M553)</f>
        <v>0</v>
      </c>
    </row>
    <row r="554" spans="1:14" x14ac:dyDescent="0.15">
      <c r="A554" s="1">
        <v>39190</v>
      </c>
      <c r="B554" s="2">
        <v>3304.5</v>
      </c>
      <c r="C554" s="3">
        <f t="shared" si="41"/>
        <v>6.3649652820074731E-3</v>
      </c>
      <c r="D554" s="3">
        <f>1-B554/MAX(B$2:B554)</f>
        <v>0</v>
      </c>
      <c r="E554" s="4">
        <f>E553*(计算结果!B$18-1)/(计算结果!B$18+1)+B554*2/(计算结果!B$18+1)</f>
        <v>3113.5108759442787</v>
      </c>
      <c r="F554" s="4">
        <f>F553*(计算结果!B$18-1)/(计算结果!B$18+1)+E554*2/(计算结果!B$18+1)</f>
        <v>2945.0199256065557</v>
      </c>
      <c r="G554" s="4">
        <f>G553*(计算结果!B$18-1)/(计算结果!B$18+1)+F554*2/(计算结果!B$18+1)</f>
        <v>2814.2114446815976</v>
      </c>
      <c r="H554" s="3">
        <f t="shared" si="42"/>
        <v>0.85231940934685801</v>
      </c>
      <c r="I554" s="3">
        <f ca="1">IFERROR(AVERAGE(OFFSET(H554,0,0,-计算结果!B$19,1)),AVERAGE(OFFSET(H554,0,0,-ROW(),1)))</f>
        <v>0.53654727514286693</v>
      </c>
      <c r="J554" s="20" t="str">
        <f t="shared" ca="1" si="40"/>
        <v>买</v>
      </c>
      <c r="K554" s="4" t="str">
        <f t="shared" ca="1" si="44"/>
        <v/>
      </c>
      <c r="L554" s="3">
        <f ca="1">IF(J553="买",B554/B553-1,0)-IF(K554=1,计算结果!B$17,0)</f>
        <v>6.3649652820074731E-3</v>
      </c>
      <c r="M554" s="2">
        <f t="shared" ca="1" si="43"/>
        <v>2.5721808508867299</v>
      </c>
      <c r="N554" s="3">
        <f ca="1">1-M554/MAX(M$2:M554)</f>
        <v>0</v>
      </c>
    </row>
    <row r="555" spans="1:14" x14ac:dyDescent="0.15">
      <c r="A555" s="1">
        <v>39191</v>
      </c>
      <c r="B555" s="2">
        <v>3150.3</v>
      </c>
      <c r="C555" s="3">
        <f t="shared" si="41"/>
        <v>-4.6663640490240521E-2</v>
      </c>
      <c r="D555" s="3">
        <f>1-B555/MAX(B$2:B555)</f>
        <v>4.6663640490240521E-2</v>
      </c>
      <c r="E555" s="4">
        <f>E554*(计算结果!B$18-1)/(计算结果!B$18+1)+B555*2/(计算结果!B$18+1)</f>
        <v>3119.1707411836205</v>
      </c>
      <c r="F555" s="4">
        <f>F554*(计算结果!B$18-1)/(计算结果!B$18+1)+E555*2/(计算结果!B$18+1)</f>
        <v>2971.8123587722584</v>
      </c>
      <c r="G555" s="4">
        <f>G554*(计算结果!B$18-1)/(计算结果!B$18+1)+F555*2/(计算结果!B$18+1)</f>
        <v>2838.4577391570838</v>
      </c>
      <c r="H555" s="3">
        <f t="shared" si="42"/>
        <v>0.86156619543665403</v>
      </c>
      <c r="I555" s="3">
        <f ca="1">IFERROR(AVERAGE(OFFSET(H555,0,0,-计算结果!B$19,1)),AVERAGE(OFFSET(H555,0,0,-ROW(),1)))</f>
        <v>0.5625196081976741</v>
      </c>
      <c r="J555" s="20" t="str">
        <f t="shared" ca="1" si="40"/>
        <v>买</v>
      </c>
      <c r="K555" s="4" t="str">
        <f t="shared" ca="1" si="44"/>
        <v/>
      </c>
      <c r="L555" s="3">
        <f ca="1">IF(J554="买",B555/B554-1,0)-IF(K555=1,计算结果!B$17,0)</f>
        <v>-4.6663640490240521E-2</v>
      </c>
      <c r="M555" s="2">
        <f t="shared" ca="1" si="43"/>
        <v>2.4521535283850704</v>
      </c>
      <c r="N555" s="3">
        <f ca="1">1-M555/MAX(M$2:M555)</f>
        <v>4.6663640490240632E-2</v>
      </c>
    </row>
    <row r="556" spans="1:14" x14ac:dyDescent="0.15">
      <c r="A556" s="1">
        <v>39192</v>
      </c>
      <c r="B556" s="2">
        <v>3289.28</v>
      </c>
      <c r="C556" s="3">
        <f t="shared" si="41"/>
        <v>4.4116433355553486E-2</v>
      </c>
      <c r="D556" s="3">
        <f>1-B556/MAX(B$2:B556)</f>
        <v>4.6058405205022801E-3</v>
      </c>
      <c r="E556" s="4">
        <f>E555*(计算结果!B$18-1)/(计算结果!B$18+1)+B556*2/(计算结果!B$18+1)</f>
        <v>3145.3413963861403</v>
      </c>
      <c r="F556" s="4">
        <f>F555*(计算结果!B$18-1)/(计算结果!B$18+1)+E556*2/(计算结果!B$18+1)</f>
        <v>2998.5091337897788</v>
      </c>
      <c r="G556" s="4">
        <f>G555*(计算结果!B$18-1)/(计算结果!B$18+1)+F556*2/(计算结果!B$18+1)</f>
        <v>2863.0810306390367</v>
      </c>
      <c r="H556" s="3">
        <f t="shared" si="42"/>
        <v>0.86748839492199536</v>
      </c>
      <c r="I556" s="3">
        <f ca="1">IFERROR(AVERAGE(OFFSET(H556,0,0,-计算结果!B$19,1)),AVERAGE(OFFSET(H556,0,0,-ROW(),1)))</f>
        <v>0.58838626739261568</v>
      </c>
      <c r="J556" s="20" t="str">
        <f t="shared" ca="1" si="40"/>
        <v>买</v>
      </c>
      <c r="K556" s="4" t="str">
        <f t="shared" ca="1" si="44"/>
        <v/>
      </c>
      <c r="L556" s="3">
        <f ca="1">IF(J555="买",B556/B555-1,0)-IF(K556=1,计算结果!B$17,0)</f>
        <v>4.4116433355553486E-2</v>
      </c>
      <c r="M556" s="2">
        <f t="shared" ca="1" si="43"/>
        <v>2.5603337960976558</v>
      </c>
      <c r="N556" s="3">
        <f ca="1">1-M556/MAX(M$2:M556)</f>
        <v>4.6058405205022801E-3</v>
      </c>
    </row>
    <row r="557" spans="1:14" x14ac:dyDescent="0.15">
      <c r="A557" s="1">
        <v>39195</v>
      </c>
      <c r="B557" s="2">
        <v>3431.32</v>
      </c>
      <c r="C557" s="3">
        <f t="shared" si="41"/>
        <v>4.3182702597528877E-2</v>
      </c>
      <c r="D557" s="3">
        <f>1-B557/MAX(B$2:B557)</f>
        <v>0</v>
      </c>
      <c r="E557" s="4">
        <f>E556*(计算结果!B$18-1)/(计算结果!B$18+1)+B557*2/(计算结果!B$18+1)</f>
        <v>3189.3381046344266</v>
      </c>
      <c r="F557" s="4">
        <f>F556*(计算结果!B$18-1)/(计算结果!B$18+1)+E557*2/(计算结果!B$18+1)</f>
        <v>3027.8674369966479</v>
      </c>
      <c r="G557" s="4">
        <f>G556*(计算结果!B$18-1)/(计算结果!B$18+1)+F557*2/(计算结果!B$18+1)</f>
        <v>2888.4327854632847</v>
      </c>
      <c r="H557" s="3">
        <f t="shared" si="42"/>
        <v>0.88547109051222117</v>
      </c>
      <c r="I557" s="3">
        <f ca="1">IFERROR(AVERAGE(OFFSET(H557,0,0,-计算结果!B$19,1)),AVERAGE(OFFSET(H557,0,0,-ROW(),1)))</f>
        <v>0.61448940545529918</v>
      </c>
      <c r="J557" s="20" t="str">
        <f t="shared" ca="1" si="40"/>
        <v>买</v>
      </c>
      <c r="K557" s="4" t="str">
        <f t="shared" ca="1" si="44"/>
        <v/>
      </c>
      <c r="L557" s="3">
        <f ca="1">IF(J556="买",B557/B556-1,0)-IF(K557=1,计算结果!B$17,0)</f>
        <v>4.3182702597528877E-2</v>
      </c>
      <c r="M557" s="2">
        <f t="shared" ca="1" si="43"/>
        <v>2.670895928964943</v>
      </c>
      <c r="N557" s="3">
        <f ca="1">1-M557/MAX(M$2:M557)</f>
        <v>0</v>
      </c>
    </row>
    <row r="558" spans="1:14" x14ac:dyDescent="0.15">
      <c r="A558" s="1">
        <v>39196</v>
      </c>
      <c r="B558" s="2">
        <v>3445.2</v>
      </c>
      <c r="C558" s="3">
        <f t="shared" si="41"/>
        <v>4.0450905191005138E-3</v>
      </c>
      <c r="D558" s="3">
        <f>1-B558/MAX(B$2:B558)</f>
        <v>0</v>
      </c>
      <c r="E558" s="4">
        <f>E557*(计算结果!B$18-1)/(计算结果!B$18+1)+B558*2/(计算结果!B$18+1)</f>
        <v>3228.7014731522072</v>
      </c>
      <c r="F558" s="4">
        <f>F557*(计算结果!B$18-1)/(计算结果!B$18+1)+E558*2/(计算结果!B$18+1)</f>
        <v>3058.7649810205799</v>
      </c>
      <c r="G558" s="4">
        <f>G557*(计算结果!B$18-1)/(计算结果!B$18+1)+F558*2/(计算结果!B$18+1)</f>
        <v>2914.6377386259455</v>
      </c>
      <c r="H558" s="3">
        <f t="shared" si="42"/>
        <v>0.9072377690262815</v>
      </c>
      <c r="I558" s="3">
        <f ca="1">IFERROR(AVERAGE(OFFSET(H558,0,0,-计算结果!B$19,1)),AVERAGE(OFFSET(H558,0,0,-ROW(),1)))</f>
        <v>0.64083489031542018</v>
      </c>
      <c r="J558" s="20" t="str">
        <f t="shared" ca="1" si="40"/>
        <v>买</v>
      </c>
      <c r="K558" s="4" t="str">
        <f t="shared" ca="1" si="44"/>
        <v/>
      </c>
      <c r="L558" s="3">
        <f ca="1">IF(J557="买",B558/B557-1,0)-IF(K558=1,计算结果!B$17,0)</f>
        <v>4.0450905191005138E-3</v>
      </c>
      <c r="M558" s="2">
        <f t="shared" ca="1" si="43"/>
        <v>2.6816999447647034</v>
      </c>
      <c r="N558" s="3">
        <f ca="1">1-M558/MAX(M$2:M558)</f>
        <v>0</v>
      </c>
    </row>
    <row r="559" spans="1:14" x14ac:dyDescent="0.15">
      <c r="A559" s="1">
        <v>39197</v>
      </c>
      <c r="B559" s="2">
        <v>3448.28</v>
      </c>
      <c r="C559" s="3">
        <f t="shared" si="41"/>
        <v>8.93997445721606E-4</v>
      </c>
      <c r="D559" s="3">
        <f>1-B559/MAX(B$2:B559)</f>
        <v>0</v>
      </c>
      <c r="E559" s="4">
        <f>E558*(计算结果!B$18-1)/(计算结果!B$18+1)+B559*2/(计算结果!B$18+1)</f>
        <v>3262.4827849749445</v>
      </c>
      <c r="F559" s="4">
        <f>F558*(计算结果!B$18-1)/(计算结果!B$18+1)+E559*2/(计算结果!B$18+1)</f>
        <v>3090.1061816289439</v>
      </c>
      <c r="G559" s="4">
        <f>G558*(计算结果!B$18-1)/(计算结果!B$18+1)+F559*2/(计算结果!B$18+1)</f>
        <v>2941.6328837033298</v>
      </c>
      <c r="H559" s="3">
        <f t="shared" si="42"/>
        <v>0.92619212053812927</v>
      </c>
      <c r="I559" s="3">
        <f ca="1">IFERROR(AVERAGE(OFFSET(H559,0,0,-计算结果!B$19,1)),AVERAGE(OFFSET(H559,0,0,-ROW(),1)))</f>
        <v>0.66720687375510357</v>
      </c>
      <c r="J559" s="20" t="str">
        <f t="shared" ca="1" si="40"/>
        <v>买</v>
      </c>
      <c r="K559" s="4" t="str">
        <f t="shared" ca="1" si="44"/>
        <v/>
      </c>
      <c r="L559" s="3">
        <f ca="1">IF(J558="买",B559/B558-1,0)-IF(K559=1,计算结果!B$17,0)</f>
        <v>8.93997445721606E-4</v>
      </c>
      <c r="M559" s="2">
        <f t="shared" ca="1" si="43"/>
        <v>2.6840973776655148</v>
      </c>
      <c r="N559" s="3">
        <f ca="1">1-M559/MAX(M$2:M559)</f>
        <v>0</v>
      </c>
    </row>
    <row r="560" spans="1:14" x14ac:dyDescent="0.15">
      <c r="A560" s="1">
        <v>39198</v>
      </c>
      <c r="B560" s="2">
        <v>3493.58</v>
      </c>
      <c r="C560" s="3">
        <f t="shared" si="41"/>
        <v>1.313698423561882E-2</v>
      </c>
      <c r="D560" s="3">
        <f>1-B560/MAX(B$2:B560)</f>
        <v>0</v>
      </c>
      <c r="E560" s="4">
        <f>E559*(计算结果!B$18-1)/(计算结果!B$18+1)+B560*2/(计算结果!B$18+1)</f>
        <v>3298.0362026711064</v>
      </c>
      <c r="F560" s="4">
        <f>F559*(计算结果!B$18-1)/(计算结果!B$18+1)+E560*2/(计算结果!B$18+1)</f>
        <v>3122.0954156354305</v>
      </c>
      <c r="G560" s="4">
        <f>G559*(计算结果!B$18-1)/(计算结果!B$18+1)+F560*2/(计算结果!B$18+1)</f>
        <v>2969.3963501544222</v>
      </c>
      <c r="H560" s="3">
        <f t="shared" si="42"/>
        <v>0.94381139825102778</v>
      </c>
      <c r="I560" s="3">
        <f ca="1">IFERROR(AVERAGE(OFFSET(H560,0,0,-计算结果!B$19,1)),AVERAGE(OFFSET(H560,0,0,-ROW(),1)))</f>
        <v>0.69373522704135993</v>
      </c>
      <c r="J560" s="20" t="str">
        <f t="shared" ca="1" si="40"/>
        <v>买</v>
      </c>
      <c r="K560" s="4" t="str">
        <f t="shared" ca="1" si="44"/>
        <v/>
      </c>
      <c r="L560" s="3">
        <f ca="1">IF(J559="买",B560/B559-1,0)-IF(K560=1,计算结果!B$17,0)</f>
        <v>1.313698423561882E-2</v>
      </c>
      <c r="M560" s="2">
        <f t="shared" ca="1" si="43"/>
        <v>2.7193583226027727</v>
      </c>
      <c r="N560" s="3">
        <f ca="1">1-M560/MAX(M$2:M560)</f>
        <v>0</v>
      </c>
    </row>
    <row r="561" spans="1:14" x14ac:dyDescent="0.15">
      <c r="A561" s="1">
        <v>39199</v>
      </c>
      <c r="B561" s="2">
        <v>3470.52</v>
      </c>
      <c r="C561" s="3">
        <f t="shared" si="41"/>
        <v>-6.6006789596917415E-3</v>
      </c>
      <c r="D561" s="3">
        <f>1-B561/MAX(B$2:B561)</f>
        <v>6.6006789596917415E-3</v>
      </c>
      <c r="E561" s="4">
        <f>E560*(计算结果!B$18-1)/(计算结果!B$18+1)+B561*2/(计算结果!B$18+1)</f>
        <v>3324.5721714909359</v>
      </c>
      <c r="F561" s="4">
        <f>F560*(计算结果!B$18-1)/(计算结果!B$18+1)+E561*2/(计算结果!B$18+1)</f>
        <v>3153.2456857670468</v>
      </c>
      <c r="G561" s="4">
        <f>G560*(计算结果!B$18-1)/(计算结果!B$18+1)+F561*2/(计算结果!B$18+1)</f>
        <v>2997.6808633255955</v>
      </c>
      <c r="H561" s="3">
        <f t="shared" si="42"/>
        <v>0.95253411252096432</v>
      </c>
      <c r="I561" s="3">
        <f ca="1">IFERROR(AVERAGE(OFFSET(H561,0,0,-计算结果!B$19,1)),AVERAGE(OFFSET(H561,0,0,-ROW(),1)))</f>
        <v>0.72023286154750454</v>
      </c>
      <c r="J561" s="20" t="str">
        <f t="shared" ca="1" si="40"/>
        <v>买</v>
      </c>
      <c r="K561" s="4" t="str">
        <f t="shared" ca="1" si="44"/>
        <v/>
      </c>
      <c r="L561" s="3">
        <f ca="1">IF(J560="买",B561/B560-1,0)-IF(K561=1,计算结果!B$17,0)</f>
        <v>-6.6006789596917415E-3</v>
      </c>
      <c r="M561" s="2">
        <f t="shared" ca="1" si="43"/>
        <v>2.7014087113389058</v>
      </c>
      <c r="N561" s="3">
        <f ca="1">1-M561/MAX(M$2:M561)</f>
        <v>6.6006789596917415E-3</v>
      </c>
    </row>
    <row r="562" spans="1:14" x14ac:dyDescent="0.15">
      <c r="A562" s="1">
        <v>39202</v>
      </c>
      <c r="B562" s="2">
        <v>3558.71</v>
      </c>
      <c r="C562" s="3">
        <f t="shared" si="41"/>
        <v>2.5411177575694666E-2</v>
      </c>
      <c r="D562" s="3">
        <f>1-B562/MAX(B$2:B562)</f>
        <v>0</v>
      </c>
      <c r="E562" s="4">
        <f>E561*(计算结果!B$18-1)/(计算结果!B$18+1)+B562*2/(计算结果!B$18+1)</f>
        <v>3360.5933758769452</v>
      </c>
      <c r="F562" s="4">
        <f>F561*(计算结果!B$18-1)/(计算结果!B$18+1)+E562*2/(计算结果!B$18+1)</f>
        <v>3185.1453303993394</v>
      </c>
      <c r="G562" s="4">
        <f>G561*(计算结果!B$18-1)/(计算结果!B$18+1)+F562*2/(计算结果!B$18+1)</f>
        <v>3026.5215505677097</v>
      </c>
      <c r="H562" s="3">
        <f t="shared" si="42"/>
        <v>0.96209998852641865</v>
      </c>
      <c r="I562" s="3">
        <f ca="1">IFERROR(AVERAGE(OFFSET(H562,0,0,-计算结果!B$19,1)),AVERAGE(OFFSET(H562,0,0,-ROW(),1)))</f>
        <v>0.74653068861299787</v>
      </c>
      <c r="J562" s="20" t="str">
        <f t="shared" ca="1" si="40"/>
        <v>买</v>
      </c>
      <c r="K562" s="4" t="str">
        <f t="shared" ca="1" si="44"/>
        <v/>
      </c>
      <c r="L562" s="3">
        <f ca="1">IF(J561="买",B562/B561-1,0)-IF(K562=1,计算结果!B$17,0)</f>
        <v>2.5411177575694666E-2</v>
      </c>
      <c r="M562" s="2">
        <f t="shared" ca="1" si="43"/>
        <v>2.7700546878072672</v>
      </c>
      <c r="N562" s="3">
        <f ca="1">1-M562/MAX(M$2:M562)</f>
        <v>0</v>
      </c>
    </row>
    <row r="563" spans="1:14" x14ac:dyDescent="0.15">
      <c r="A563" s="1">
        <v>39210</v>
      </c>
      <c r="B563" s="2">
        <v>3686.03</v>
      </c>
      <c r="C563" s="3">
        <f t="shared" si="41"/>
        <v>3.5777009084752676E-2</v>
      </c>
      <c r="D563" s="3">
        <f>1-B563/MAX(B$2:B563)</f>
        <v>0</v>
      </c>
      <c r="E563" s="4">
        <f>E562*(计算结果!B$18-1)/(计算结果!B$18+1)+B563*2/(计算结果!B$18+1)</f>
        <v>3410.6605488189539</v>
      </c>
      <c r="F563" s="4">
        <f>F562*(计算结果!B$18-1)/(计算结果!B$18+1)+E563*2/(计算结果!B$18+1)</f>
        <v>3219.8399793869726</v>
      </c>
      <c r="G563" s="4">
        <f>G562*(计算结果!B$18-1)/(计算结果!B$18+1)+F563*2/(计算结果!B$18+1)</f>
        <v>3056.2628473091345</v>
      </c>
      <c r="H563" s="3">
        <f t="shared" si="42"/>
        <v>0.98268907868328104</v>
      </c>
      <c r="I563" s="3">
        <f ca="1">IFERROR(AVERAGE(OFFSET(H563,0,0,-计算结果!B$19,1)),AVERAGE(OFFSET(H563,0,0,-ROW(),1)))</f>
        <v>0.77292029671565299</v>
      </c>
      <c r="J563" s="20" t="str">
        <f t="shared" ca="1" si="40"/>
        <v>买</v>
      </c>
      <c r="K563" s="4" t="str">
        <f t="shared" ca="1" si="44"/>
        <v/>
      </c>
      <c r="L563" s="3">
        <f ca="1">IF(J562="买",B563/B562-1,0)-IF(K563=1,计算结果!B$17,0)</f>
        <v>3.5777009084752676E-2</v>
      </c>
      <c r="M563" s="2">
        <f t="shared" ca="1" si="43"/>
        <v>2.8691589595382094</v>
      </c>
      <c r="N563" s="3">
        <f ca="1">1-M563/MAX(M$2:M563)</f>
        <v>0</v>
      </c>
    </row>
    <row r="564" spans="1:14" x14ac:dyDescent="0.15">
      <c r="A564" s="1">
        <v>39211</v>
      </c>
      <c r="B564" s="2">
        <v>3701.28</v>
      </c>
      <c r="C564" s="3">
        <f t="shared" si="41"/>
        <v>4.1372425075216768E-3</v>
      </c>
      <c r="D564" s="3">
        <f>1-B564/MAX(B$2:B564)</f>
        <v>0</v>
      </c>
      <c r="E564" s="4">
        <f>E563*(计算结果!B$18-1)/(计算结果!B$18+1)+B564*2/(计算结果!B$18+1)</f>
        <v>3455.3712336160379</v>
      </c>
      <c r="F564" s="4">
        <f>F563*(计算结果!B$18-1)/(计算结果!B$18+1)+E564*2/(计算结果!B$18+1)</f>
        <v>3256.0755569606749</v>
      </c>
      <c r="G564" s="4">
        <f>G563*(计算结果!B$18-1)/(计算结果!B$18+1)+F564*2/(计算结果!B$18+1)</f>
        <v>3087.003264178602</v>
      </c>
      <c r="H564" s="3">
        <f t="shared" si="42"/>
        <v>1.0058171827901736</v>
      </c>
      <c r="I564" s="3">
        <f ca="1">IFERROR(AVERAGE(OFFSET(H564,0,0,-计算结果!B$19,1)),AVERAGE(OFFSET(H564,0,0,-ROW(),1)))</f>
        <v>0.79936275003808266</v>
      </c>
      <c r="J564" s="20" t="str">
        <f t="shared" ca="1" si="40"/>
        <v>买</v>
      </c>
      <c r="K564" s="4" t="str">
        <f t="shared" ca="1" si="44"/>
        <v/>
      </c>
      <c r="L564" s="3">
        <f ca="1">IF(J563="买",B564/B563-1,0)-IF(K564=1,计算结果!B$17,0)</f>
        <v>4.1372425075216768E-3</v>
      </c>
      <c r="M564" s="2">
        <f t="shared" ca="1" si="43"/>
        <v>2.8810293659464477</v>
      </c>
      <c r="N564" s="3">
        <f ca="1">1-M564/MAX(M$2:M564)</f>
        <v>0</v>
      </c>
    </row>
    <row r="565" spans="1:14" x14ac:dyDescent="0.15">
      <c r="A565" s="1">
        <v>39212</v>
      </c>
      <c r="B565" s="2">
        <v>3724.51</v>
      </c>
      <c r="C565" s="3">
        <f t="shared" si="41"/>
        <v>6.2762071499589123E-3</v>
      </c>
      <c r="D565" s="3">
        <f>1-B565/MAX(B$2:B565)</f>
        <v>0</v>
      </c>
      <c r="E565" s="4">
        <f>E564*(计算结果!B$18-1)/(计算结果!B$18+1)+B565*2/(计算结果!B$18+1)</f>
        <v>3496.7771976751092</v>
      </c>
      <c r="F565" s="4">
        <f>F564*(计算结果!B$18-1)/(计算结果!B$18+1)+E565*2/(计算结果!B$18+1)</f>
        <v>3293.1065786090494</v>
      </c>
      <c r="G565" s="4">
        <f>G564*(计算结果!B$18-1)/(计算结果!B$18+1)+F565*2/(计算结果!B$18+1)</f>
        <v>3118.7114663986708</v>
      </c>
      <c r="H565" s="3">
        <f t="shared" si="42"/>
        <v>1.0271515611275479</v>
      </c>
      <c r="I565" s="3">
        <f ca="1">IFERROR(AVERAGE(OFFSET(H565,0,0,-计算结果!B$19,1)),AVERAGE(OFFSET(H565,0,0,-ROW(),1)))</f>
        <v>0.82560966570291183</v>
      </c>
      <c r="J565" s="20" t="str">
        <f t="shared" ca="1" si="40"/>
        <v>买</v>
      </c>
      <c r="K565" s="4" t="str">
        <f t="shared" ca="1" si="44"/>
        <v/>
      </c>
      <c r="L565" s="3">
        <f ca="1">IF(J564="买",B565/B564-1,0)-IF(K565=1,计算结果!B$17,0)</f>
        <v>6.2762071499589123E-3</v>
      </c>
      <c r="M565" s="2">
        <f t="shared" ca="1" si="43"/>
        <v>2.8991113030522424</v>
      </c>
      <c r="N565" s="3">
        <f ca="1">1-M565/MAX(M$2:M565)</f>
        <v>0</v>
      </c>
    </row>
    <row r="566" spans="1:14" x14ac:dyDescent="0.15">
      <c r="A566" s="1">
        <v>39213</v>
      </c>
      <c r="B566" s="2">
        <v>3702.61</v>
      </c>
      <c r="C566" s="3">
        <f t="shared" si="41"/>
        <v>-5.8799681031868056E-3</v>
      </c>
      <c r="D566" s="3">
        <f>1-B566/MAX(B$2:B566)</f>
        <v>5.8799681031868056E-3</v>
      </c>
      <c r="E566" s="4">
        <f>E565*(计算结果!B$18-1)/(计算结果!B$18+1)+B566*2/(计算结果!B$18+1)</f>
        <v>3528.4437826481694</v>
      </c>
      <c r="F566" s="4">
        <f>F565*(计算结果!B$18-1)/(计算结果!B$18+1)+E566*2/(计算结果!B$18+1)</f>
        <v>3329.3123023073758</v>
      </c>
      <c r="G566" s="4">
        <f>G565*(计算结果!B$18-1)/(计算结果!B$18+1)+F566*2/(计算结果!B$18+1)</f>
        <v>3151.1115950000103</v>
      </c>
      <c r="H566" s="3">
        <f t="shared" si="42"/>
        <v>1.0388947150264429</v>
      </c>
      <c r="I566" s="3">
        <f ca="1">IFERROR(AVERAGE(OFFSET(H566,0,0,-计算结果!B$19,1)),AVERAGE(OFFSET(H566,0,0,-ROW(),1)))</f>
        <v>0.85108795996015285</v>
      </c>
      <c r="J566" s="20" t="str">
        <f t="shared" ca="1" si="40"/>
        <v>买</v>
      </c>
      <c r="K566" s="4" t="str">
        <f t="shared" ca="1" si="44"/>
        <v/>
      </c>
      <c r="L566" s="3">
        <f ca="1">IF(J565="买",B566/B565-1,0)-IF(K566=1,计算结果!B$17,0)</f>
        <v>-5.8799681031868056E-3</v>
      </c>
      <c r="M566" s="2">
        <f t="shared" ca="1" si="43"/>
        <v>2.8820646210627068</v>
      </c>
      <c r="N566" s="3">
        <f ca="1">1-M566/MAX(M$2:M566)</f>
        <v>5.8799681031868056E-3</v>
      </c>
    </row>
    <row r="567" spans="1:14" x14ac:dyDescent="0.15">
      <c r="A567" s="1">
        <v>39216</v>
      </c>
      <c r="B567" s="2">
        <v>3734.42</v>
      </c>
      <c r="C567" s="3">
        <f t="shared" si="41"/>
        <v>8.5912369922838128E-3</v>
      </c>
      <c r="D567" s="3">
        <f>1-B567/MAX(B$2:B567)</f>
        <v>0</v>
      </c>
      <c r="E567" s="4">
        <f>E566*(计算结果!B$18-1)/(计算结果!B$18+1)+B567*2/(计算结果!B$18+1)</f>
        <v>3560.1324314715284</v>
      </c>
      <c r="F567" s="4">
        <f>F566*(计算结果!B$18-1)/(计算结果!B$18+1)+E567*2/(计算结果!B$18+1)</f>
        <v>3364.8230914095529</v>
      </c>
      <c r="G567" s="4">
        <f>G566*(计算结果!B$18-1)/(计算结果!B$18+1)+F567*2/(计算结果!B$18+1)</f>
        <v>3183.9902867553242</v>
      </c>
      <c r="H567" s="3">
        <f t="shared" si="42"/>
        <v>1.0433997896959204</v>
      </c>
      <c r="I567" s="3">
        <f ca="1">IFERROR(AVERAGE(OFFSET(H567,0,0,-计算结果!B$19,1)),AVERAGE(OFFSET(H567,0,0,-ROW(),1)))</f>
        <v>0.87512640796603147</v>
      </c>
      <c r="J567" s="20" t="str">
        <f t="shared" ca="1" si="40"/>
        <v>买</v>
      </c>
      <c r="K567" s="4" t="str">
        <f t="shared" ca="1" si="44"/>
        <v/>
      </c>
      <c r="L567" s="3">
        <f ca="1">IF(J566="买",B567/B566-1,0)-IF(K567=1,计算结果!B$17,0)</f>
        <v>8.5912369922838128E-3</v>
      </c>
      <c r="M567" s="2">
        <f t="shared" ca="1" si="43"/>
        <v>2.9068251212493332</v>
      </c>
      <c r="N567" s="3">
        <f ca="1">1-M567/MAX(M$2:M567)</f>
        <v>0</v>
      </c>
    </row>
    <row r="568" spans="1:14" x14ac:dyDescent="0.15">
      <c r="A568" s="1">
        <v>39217</v>
      </c>
      <c r="B568" s="2">
        <v>3604.64</v>
      </c>
      <c r="C568" s="3">
        <f t="shared" si="41"/>
        <v>-3.4752384573775941E-2</v>
      </c>
      <c r="D568" s="3">
        <f>1-B568/MAX(B$2:B568)</f>
        <v>3.4752384573775941E-2</v>
      </c>
      <c r="E568" s="4">
        <f>E567*(计算结果!B$18-1)/(计算结果!B$18+1)+B568*2/(计算结果!B$18+1)</f>
        <v>3566.9797497066779</v>
      </c>
      <c r="F568" s="4">
        <f>F567*(计算结果!B$18-1)/(计算结果!B$18+1)+E568*2/(计算结果!B$18+1)</f>
        <v>3395.9241157629567</v>
      </c>
      <c r="G568" s="4">
        <f>G567*(计算结果!B$18-1)/(计算结果!B$18+1)+F568*2/(计算结果!B$18+1)</f>
        <v>3216.5954912180364</v>
      </c>
      <c r="H568" s="3">
        <f t="shared" si="42"/>
        <v>1.0240359274443283</v>
      </c>
      <c r="I568" s="3">
        <f ca="1">IFERROR(AVERAGE(OFFSET(H568,0,0,-计算结果!B$19,1)),AVERAGE(OFFSET(H568,0,0,-ROW(),1)))</f>
        <v>0.89628108467462986</v>
      </c>
      <c r="J568" s="20" t="str">
        <f t="shared" ca="1" si="40"/>
        <v>买</v>
      </c>
      <c r="K568" s="4" t="str">
        <f t="shared" ca="1" si="44"/>
        <v/>
      </c>
      <c r="L568" s="3">
        <f ca="1">IF(J567="买",B568/B567-1,0)-IF(K568=1,计算结果!B$17,0)</f>
        <v>-3.4752384573775941E-2</v>
      </c>
      <c r="M568" s="2">
        <f t="shared" ca="1" si="43"/>
        <v>2.8058060167469634</v>
      </c>
      <c r="N568" s="3">
        <f ca="1">1-M568/MAX(M$2:M568)</f>
        <v>3.4752384573775941E-2</v>
      </c>
    </row>
    <row r="569" spans="1:14" x14ac:dyDescent="0.15">
      <c r="A569" s="1">
        <v>39218</v>
      </c>
      <c r="B569" s="2">
        <v>3700.29</v>
      </c>
      <c r="C569" s="3">
        <f t="shared" si="41"/>
        <v>2.6535243463979841E-2</v>
      </c>
      <c r="D569" s="3">
        <f>1-B569/MAX(B$2:B569)</f>
        <v>9.1393040954150795E-3</v>
      </c>
      <c r="E569" s="4">
        <f>E568*(计算结果!B$18-1)/(计算结果!B$18+1)+B569*2/(计算结果!B$18+1)</f>
        <v>3587.4890189825733</v>
      </c>
      <c r="F569" s="4">
        <f>F568*(计算结果!B$18-1)/(计算结果!B$18+1)+E569*2/(计算结果!B$18+1)</f>
        <v>3425.395639335205</v>
      </c>
      <c r="G569" s="4">
        <f>G568*(计算结果!B$18-1)/(计算结果!B$18+1)+F569*2/(计算结果!B$18+1)</f>
        <v>3248.7185909283703</v>
      </c>
      <c r="H569" s="3">
        <f t="shared" si="42"/>
        <v>0.99866768445197895</v>
      </c>
      <c r="I569" s="3">
        <f ca="1">IFERROR(AVERAGE(OFFSET(H569,0,0,-计算结果!B$19,1)),AVERAGE(OFFSET(H569,0,0,-ROW(),1)))</f>
        <v>0.91408958751768254</v>
      </c>
      <c r="J569" s="20" t="str">
        <f t="shared" ca="1" si="40"/>
        <v>买</v>
      </c>
      <c r="K569" s="4" t="str">
        <f t="shared" ca="1" si="44"/>
        <v/>
      </c>
      <c r="L569" s="3">
        <f ca="1">IF(J568="买",B569/B568-1,0)-IF(K569=1,计算结果!B$17,0)</f>
        <v>2.6535243463979841E-2</v>
      </c>
      <c r="M569" s="2">
        <f t="shared" ca="1" si="43"/>
        <v>2.8802587625140434</v>
      </c>
      <c r="N569" s="3">
        <f ca="1">1-M569/MAX(M$2:M569)</f>
        <v>9.1393040954151905E-3</v>
      </c>
    </row>
    <row r="570" spans="1:14" x14ac:dyDescent="0.15">
      <c r="A570" s="1">
        <v>39219</v>
      </c>
      <c r="B570" s="2">
        <v>3778.6</v>
      </c>
      <c r="C570" s="3">
        <f t="shared" si="41"/>
        <v>2.116320612708722E-2</v>
      </c>
      <c r="D570" s="3">
        <f>1-B570/MAX(B$2:B570)</f>
        <v>0</v>
      </c>
      <c r="E570" s="4">
        <f>E569*(计算结果!B$18-1)/(计算结果!B$18+1)+B570*2/(计算结果!B$18+1)</f>
        <v>3616.8907083698696</v>
      </c>
      <c r="F570" s="4">
        <f>F569*(计算结果!B$18-1)/(计算结果!B$18+1)+E570*2/(计算结果!B$18+1)</f>
        <v>3454.8564191866917</v>
      </c>
      <c r="G570" s="4">
        <f>G569*(计算结果!B$18-1)/(计算结果!B$18+1)+F570*2/(计算结果!B$18+1)</f>
        <v>3280.4321029681123</v>
      </c>
      <c r="H570" s="3">
        <f t="shared" si="42"/>
        <v>0.97618526049925991</v>
      </c>
      <c r="I570" s="3">
        <f ca="1">IFERROR(AVERAGE(OFFSET(H570,0,0,-计算结果!B$19,1)),AVERAGE(OFFSET(H570,0,0,-ROW(),1)))</f>
        <v>0.92850642291496333</v>
      </c>
      <c r="J570" s="20" t="str">
        <f t="shared" ca="1" si="40"/>
        <v>买</v>
      </c>
      <c r="K570" s="4" t="str">
        <f t="shared" ca="1" si="44"/>
        <v/>
      </c>
      <c r="L570" s="3">
        <f ca="1">IF(J569="买",B570/B569-1,0)-IF(K570=1,计算结果!B$17,0)</f>
        <v>2.116320612708722E-2</v>
      </c>
      <c r="M570" s="2">
        <f t="shared" ca="1" si="43"/>
        <v>2.9412142724044772</v>
      </c>
      <c r="N570" s="3">
        <f ca="1">1-M570/MAX(M$2:M570)</f>
        <v>0</v>
      </c>
    </row>
    <row r="571" spans="1:14" x14ac:dyDescent="0.15">
      <c r="A571" s="1">
        <v>39220</v>
      </c>
      <c r="B571" s="2">
        <v>3776.63</v>
      </c>
      <c r="C571" s="3">
        <f t="shared" si="41"/>
        <v>-5.2135711639222926E-4</v>
      </c>
      <c r="D571" s="3">
        <f>1-B571/MAX(B$2:B571)</f>
        <v>5.2135711639222926E-4</v>
      </c>
      <c r="E571" s="4">
        <f>E570*(计算结果!B$18-1)/(计算结果!B$18+1)+B571*2/(计算结果!B$18+1)</f>
        <v>3641.4659840052741</v>
      </c>
      <c r="F571" s="4">
        <f>F570*(计算结果!B$18-1)/(计算结果!B$18+1)+E571*2/(计算结果!B$18+1)</f>
        <v>3483.5655830049354</v>
      </c>
      <c r="G571" s="4">
        <f>G570*(计算结果!B$18-1)/(计算结果!B$18+1)+F571*2/(计算结果!B$18+1)</f>
        <v>3311.6834075891616</v>
      </c>
      <c r="H571" s="3">
        <f t="shared" si="42"/>
        <v>0.95265817551210086</v>
      </c>
      <c r="I571" s="3">
        <f ca="1">IFERROR(AVERAGE(OFFSET(H571,0,0,-计算结果!B$19,1)),AVERAGE(OFFSET(H571,0,0,-ROW(),1)))</f>
        <v>0.93971686119535003</v>
      </c>
      <c r="J571" s="20" t="str">
        <f t="shared" ca="1" si="40"/>
        <v>买</v>
      </c>
      <c r="K571" s="4" t="str">
        <f t="shared" ca="1" si="44"/>
        <v/>
      </c>
      <c r="L571" s="3">
        <f ca="1">IF(J570="买",B571/B570-1,0)-IF(K571=1,计算结果!B$17,0)</f>
        <v>-5.2135711639222926E-4</v>
      </c>
      <c r="M571" s="2">
        <f t="shared" ca="1" si="43"/>
        <v>2.9396808494127247</v>
      </c>
      <c r="N571" s="3">
        <f ca="1">1-M571/MAX(M$2:M571)</f>
        <v>5.2135711639222926E-4</v>
      </c>
    </row>
    <row r="572" spans="1:14" x14ac:dyDescent="0.15">
      <c r="A572" s="1">
        <v>39223</v>
      </c>
      <c r="B572" s="2">
        <v>3831.44</v>
      </c>
      <c r="C572" s="3">
        <f t="shared" si="41"/>
        <v>1.4512938784048135E-2</v>
      </c>
      <c r="D572" s="3">
        <f>1-B572/MAX(B$2:B572)</f>
        <v>0</v>
      </c>
      <c r="E572" s="4">
        <f>E571*(计算结果!B$18-1)/(计算结果!B$18+1)+B572*2/(计算结果!B$18+1)</f>
        <v>3670.6927556967703</v>
      </c>
      <c r="F572" s="4">
        <f>F571*(计算结果!B$18-1)/(计算结果!B$18+1)+E572*2/(计算结果!B$18+1)</f>
        <v>3512.3543788036795</v>
      </c>
      <c r="G572" s="4">
        <f>G571*(计算结果!B$18-1)/(计算结果!B$18+1)+F572*2/(计算结果!B$18+1)</f>
        <v>3342.5558646990876</v>
      </c>
      <c r="H572" s="3">
        <f t="shared" si="42"/>
        <v>0.93222851674703233</v>
      </c>
      <c r="I572" s="3">
        <f ca="1">IFERROR(AVERAGE(OFFSET(H572,0,0,-计算结果!B$19,1)),AVERAGE(OFFSET(H572,0,0,-ROW(),1)))</f>
        <v>0.9477351189000911</v>
      </c>
      <c r="J572" s="20" t="str">
        <f t="shared" ca="1" si="40"/>
        <v>卖</v>
      </c>
      <c r="K572" s="4">
        <f t="shared" ca="1" si="44"/>
        <v>1</v>
      </c>
      <c r="L572" s="3">
        <f ca="1">IF(J571="买",B572/B571-1,0)-IF(K572=1,计算结果!B$17,0)</f>
        <v>1.4512938784048135E-2</v>
      </c>
      <c r="M572" s="2">
        <f t="shared" ca="1" si="43"/>
        <v>2.9823442576248902</v>
      </c>
      <c r="N572" s="3">
        <f ca="1">1-M572/MAX(M$2:M572)</f>
        <v>0</v>
      </c>
    </row>
    <row r="573" spans="1:14" x14ac:dyDescent="0.15">
      <c r="A573" s="1">
        <v>39224</v>
      </c>
      <c r="B573" s="2">
        <v>3870.49</v>
      </c>
      <c r="C573" s="3">
        <f t="shared" si="41"/>
        <v>1.0191990478775503E-2</v>
      </c>
      <c r="D573" s="3">
        <f>1-B573/MAX(B$2:B573)</f>
        <v>0</v>
      </c>
      <c r="E573" s="4">
        <f>E572*(计算结果!B$18-1)/(计算结果!B$18+1)+B573*2/(计算结果!B$18+1)</f>
        <v>3701.4307932818829</v>
      </c>
      <c r="F573" s="4">
        <f>F572*(计算结果!B$18-1)/(计算结果!B$18+1)+E573*2/(计算结果!B$18+1)</f>
        <v>3541.4430579541722</v>
      </c>
      <c r="G573" s="4">
        <f>G572*(计算结果!B$18-1)/(计算结果!B$18+1)+F573*2/(计算结果!B$18+1)</f>
        <v>3373.1538944306394</v>
      </c>
      <c r="H573" s="3">
        <f t="shared" si="42"/>
        <v>0.91540817775700545</v>
      </c>
      <c r="I573" s="3">
        <f ca="1">IFERROR(AVERAGE(OFFSET(H573,0,0,-计算结果!B$19,1)),AVERAGE(OFFSET(H573,0,0,-ROW(),1)))</f>
        <v>0.95279282744078098</v>
      </c>
      <c r="J573" s="20" t="str">
        <f t="shared" ca="1" si="40"/>
        <v>卖</v>
      </c>
      <c r="K573" s="4" t="str">
        <f t="shared" ca="1" si="44"/>
        <v/>
      </c>
      <c r="L573" s="3">
        <f ca="1">IF(J572="买",B573/B572-1,0)-IF(K573=1,计算结果!B$17,0)</f>
        <v>0</v>
      </c>
      <c r="M573" s="2">
        <f t="shared" ca="1" si="43"/>
        <v>2.9823442576248902</v>
      </c>
      <c r="N573" s="3">
        <f ca="1">1-M573/MAX(M$2:M573)</f>
        <v>0</v>
      </c>
    </row>
    <row r="574" spans="1:14" x14ac:dyDescent="0.15">
      <c r="A574" s="1">
        <v>39225</v>
      </c>
      <c r="B574" s="2">
        <v>3938.95</v>
      </c>
      <c r="C574" s="3">
        <f t="shared" si="41"/>
        <v>1.7687682954871331E-2</v>
      </c>
      <c r="D574" s="3">
        <f>1-B574/MAX(B$2:B574)</f>
        <v>0</v>
      </c>
      <c r="E574" s="4">
        <f>E573*(计算结果!B$18-1)/(计算结果!B$18+1)+B574*2/(计算结果!B$18+1)</f>
        <v>3737.9722097000549</v>
      </c>
      <c r="F574" s="4">
        <f>F573*(计算结果!B$18-1)/(计算结果!B$18+1)+E574*2/(计算结果!B$18+1)</f>
        <v>3571.6783120689238</v>
      </c>
      <c r="G574" s="4">
        <f>G573*(计算结果!B$18-1)/(计算结果!B$18+1)+F574*2/(计算结果!B$18+1)</f>
        <v>3403.6961125288371</v>
      </c>
      <c r="H574" s="3">
        <f t="shared" si="42"/>
        <v>0.90544988619183675</v>
      </c>
      <c r="I574" s="3">
        <f ca="1">IFERROR(AVERAGE(OFFSET(H574,0,0,-计算结果!B$19,1)),AVERAGE(OFFSET(H574,0,0,-ROW(),1)))</f>
        <v>0.95544935128302977</v>
      </c>
      <c r="J574" s="20" t="str">
        <f t="shared" ca="1" si="40"/>
        <v>卖</v>
      </c>
      <c r="K574" s="4" t="str">
        <f t="shared" ca="1" si="44"/>
        <v/>
      </c>
      <c r="L574" s="3">
        <f ca="1">IF(J573="买",B574/B573-1,0)-IF(K574=1,计算结果!B$17,0)</f>
        <v>0</v>
      </c>
      <c r="M574" s="2">
        <f t="shared" ca="1" si="43"/>
        <v>2.9823442576248902</v>
      </c>
      <c r="N574" s="3">
        <f ca="1">1-M574/MAX(M$2:M574)</f>
        <v>0</v>
      </c>
    </row>
    <row r="575" spans="1:14" x14ac:dyDescent="0.15">
      <c r="A575" s="1">
        <v>39226</v>
      </c>
      <c r="B575" s="2">
        <v>3919.75</v>
      </c>
      <c r="C575" s="3">
        <f t="shared" si="41"/>
        <v>-4.8743954607192164E-3</v>
      </c>
      <c r="D575" s="3">
        <f>1-B575/MAX(B$2:B575)</f>
        <v>4.8743954607192164E-3</v>
      </c>
      <c r="E575" s="4">
        <f>E574*(计算结果!B$18-1)/(计算结果!B$18+1)+B575*2/(计算结果!B$18+1)</f>
        <v>3765.9380235923541</v>
      </c>
      <c r="F575" s="4">
        <f>F574*(计算结果!B$18-1)/(计算结果!B$18+1)+E575*2/(计算结果!B$18+1)</f>
        <v>3601.5644215340667</v>
      </c>
      <c r="G575" s="4">
        <f>G574*(计算结果!B$18-1)/(计算结果!B$18+1)+F575*2/(计算结果!B$18+1)</f>
        <v>3434.1373908373334</v>
      </c>
      <c r="H575" s="3">
        <f t="shared" si="42"/>
        <v>0.89435946400865385</v>
      </c>
      <c r="I575" s="3">
        <f ca="1">IFERROR(AVERAGE(OFFSET(H575,0,0,-计算结果!B$19,1)),AVERAGE(OFFSET(H575,0,0,-ROW(),1)))</f>
        <v>0.95708901471162999</v>
      </c>
      <c r="J575" s="20" t="str">
        <f t="shared" ca="1" si="40"/>
        <v>卖</v>
      </c>
      <c r="K575" s="4" t="str">
        <f t="shared" ca="1" si="44"/>
        <v/>
      </c>
      <c r="L575" s="3">
        <f ca="1">IF(J574="买",B575/B574-1,0)-IF(K575=1,计算结果!B$17,0)</f>
        <v>0</v>
      </c>
      <c r="M575" s="2">
        <f t="shared" ca="1" si="43"/>
        <v>2.9823442576248902</v>
      </c>
      <c r="N575" s="3">
        <f ca="1">1-M575/MAX(M$2:M575)</f>
        <v>0</v>
      </c>
    </row>
    <row r="576" spans="1:14" x14ac:dyDescent="0.15">
      <c r="A576" s="1">
        <v>39227</v>
      </c>
      <c r="B576" s="2">
        <v>3985.25</v>
      </c>
      <c r="C576" s="3">
        <f t="shared" si="41"/>
        <v>1.6710249378149022E-2</v>
      </c>
      <c r="D576" s="3">
        <f>1-B576/MAX(B$2:B576)</f>
        <v>0</v>
      </c>
      <c r="E576" s="4">
        <f>E575*(计算结果!B$18-1)/(计算结果!B$18+1)+B576*2/(计算结果!B$18+1)</f>
        <v>3799.6783276550691</v>
      </c>
      <c r="F576" s="4">
        <f>F575*(计算结果!B$18-1)/(计算结果!B$18+1)+E576*2/(计算结果!B$18+1)</f>
        <v>3632.0434840142211</v>
      </c>
      <c r="G576" s="4">
        <f>G575*(计算结果!B$18-1)/(计算结果!B$18+1)+F576*2/(计算结果!B$18+1)</f>
        <v>3464.5844820953162</v>
      </c>
      <c r="H576" s="3">
        <f t="shared" si="42"/>
        <v>0.88660084885418389</v>
      </c>
      <c r="I576" s="3">
        <f ca="1">IFERROR(AVERAGE(OFFSET(H576,0,0,-计算结果!B$19,1)),AVERAGE(OFFSET(H576,0,0,-ROW(),1)))</f>
        <v>0.95804463740823942</v>
      </c>
      <c r="J576" s="20" t="str">
        <f t="shared" ca="1" si="40"/>
        <v>卖</v>
      </c>
      <c r="K576" s="4" t="str">
        <f t="shared" ca="1" si="44"/>
        <v/>
      </c>
      <c r="L576" s="3">
        <f ca="1">IF(J575="买",B576/B575-1,0)-IF(K576=1,计算结果!B$17,0)</f>
        <v>0</v>
      </c>
      <c r="M576" s="2">
        <f t="shared" ca="1" si="43"/>
        <v>2.9823442576248902</v>
      </c>
      <c r="N576" s="3">
        <f ca="1">1-M576/MAX(M$2:M576)</f>
        <v>0</v>
      </c>
    </row>
    <row r="577" spans="1:14" x14ac:dyDescent="0.15">
      <c r="A577" s="1">
        <v>39230</v>
      </c>
      <c r="B577" s="2">
        <v>4072.58</v>
      </c>
      <c r="C577" s="3">
        <f t="shared" si="41"/>
        <v>2.1913305313342901E-2</v>
      </c>
      <c r="D577" s="3">
        <f>1-B577/MAX(B$2:B577)</f>
        <v>0</v>
      </c>
      <c r="E577" s="4">
        <f>E576*(计算结果!B$18-1)/(计算结果!B$18+1)+B577*2/(计算结果!B$18+1)</f>
        <v>3841.66320032352</v>
      </c>
      <c r="F577" s="4">
        <f>F576*(计算结果!B$18-1)/(计算结果!B$18+1)+E577*2/(计算结果!B$18+1)</f>
        <v>3664.2926711387281</v>
      </c>
      <c r="G577" s="4">
        <f>G576*(计算结果!B$18-1)/(计算结果!B$18+1)+F577*2/(计算结果!B$18+1)</f>
        <v>3495.3088188712254</v>
      </c>
      <c r="H577" s="3">
        <f t="shared" si="42"/>
        <v>0.88681159125113163</v>
      </c>
      <c r="I577" s="3">
        <f ca="1">IFERROR(AVERAGE(OFFSET(H577,0,0,-计算结果!B$19,1)),AVERAGE(OFFSET(H577,0,0,-ROW(),1)))</f>
        <v>0.95811166244518498</v>
      </c>
      <c r="J577" s="20" t="str">
        <f t="shared" ca="1" si="40"/>
        <v>卖</v>
      </c>
      <c r="K577" s="4" t="str">
        <f t="shared" ca="1" si="44"/>
        <v/>
      </c>
      <c r="L577" s="3">
        <f ca="1">IF(J576="买",B577/B576-1,0)-IF(K577=1,计算结果!B$17,0)</f>
        <v>0</v>
      </c>
      <c r="M577" s="2">
        <f t="shared" ca="1" si="43"/>
        <v>2.9823442576248902</v>
      </c>
      <c r="N577" s="3">
        <f ca="1">1-M577/MAX(M$2:M577)</f>
        <v>0</v>
      </c>
    </row>
    <row r="578" spans="1:14" x14ac:dyDescent="0.15">
      <c r="A578" s="1">
        <v>39231</v>
      </c>
      <c r="B578" s="2">
        <v>4168.29</v>
      </c>
      <c r="C578" s="3">
        <f t="shared" si="41"/>
        <v>2.3501073029873032E-2</v>
      </c>
      <c r="D578" s="3">
        <f>1-B578/MAX(B$2:B578)</f>
        <v>0</v>
      </c>
      <c r="E578" s="4">
        <f>E577*(计算结果!B$18-1)/(计算结果!B$18+1)+B578*2/(计算结果!B$18+1)</f>
        <v>3891.9134771968247</v>
      </c>
      <c r="F578" s="4">
        <f>F577*(计算结果!B$18-1)/(计算结果!B$18+1)+E578*2/(计算结果!B$18+1)</f>
        <v>3699.3112566861278</v>
      </c>
      <c r="G578" s="4">
        <f>G577*(计算结果!B$18-1)/(计算结果!B$18+1)+F578*2/(计算结果!B$18+1)</f>
        <v>3526.6938093042877</v>
      </c>
      <c r="H578" s="3">
        <f t="shared" si="42"/>
        <v>0.89791752487260201</v>
      </c>
      <c r="I578" s="3">
        <f ca="1">IFERROR(AVERAGE(OFFSET(H578,0,0,-计算结果!B$19,1)),AVERAGE(OFFSET(H578,0,0,-ROW(),1)))</f>
        <v>0.95764565023750114</v>
      </c>
      <c r="J578" s="20" t="str">
        <f t="shared" ca="1" si="40"/>
        <v>卖</v>
      </c>
      <c r="K578" s="4" t="str">
        <f t="shared" ca="1" si="44"/>
        <v/>
      </c>
      <c r="L578" s="3">
        <f ca="1">IF(J577="买",B578/B577-1,0)-IF(K578=1,计算结果!B$17,0)</f>
        <v>0</v>
      </c>
      <c r="M578" s="2">
        <f t="shared" ca="1" si="43"/>
        <v>2.9823442576248902</v>
      </c>
      <c r="N578" s="3">
        <f ca="1">1-M578/MAX(M$2:M578)</f>
        <v>0</v>
      </c>
    </row>
    <row r="579" spans="1:14" x14ac:dyDescent="0.15">
      <c r="A579" s="1">
        <v>39232</v>
      </c>
      <c r="B579" s="2">
        <v>3886.46</v>
      </c>
      <c r="C579" s="3">
        <f t="shared" si="41"/>
        <v>-6.7612858030511314E-2</v>
      </c>
      <c r="D579" s="3">
        <f>1-B579/MAX(B$2:B579)</f>
        <v>6.7612858030511314E-2</v>
      </c>
      <c r="E579" s="4">
        <f>E578*(计算结果!B$18-1)/(计算结果!B$18+1)+B579*2/(计算结果!B$18+1)</f>
        <v>3891.074480705005</v>
      </c>
      <c r="F579" s="4">
        <f>F578*(计算结果!B$18-1)/(计算结果!B$18+1)+E579*2/(计算结果!B$18+1)</f>
        <v>3728.8132911505704</v>
      </c>
      <c r="G579" s="4">
        <f>G578*(计算结果!B$18-1)/(计算结果!B$18+1)+F579*2/(计算结果!B$18+1)</f>
        <v>3557.7891142037161</v>
      </c>
      <c r="H579" s="3">
        <f t="shared" si="42"/>
        <v>0.88171263457551308</v>
      </c>
      <c r="I579" s="3">
        <f ca="1">IFERROR(AVERAGE(OFFSET(H579,0,0,-计算结果!B$19,1)),AVERAGE(OFFSET(H579,0,0,-ROW(),1)))</f>
        <v>0.95542167593937033</v>
      </c>
      <c r="J579" s="20" t="str">
        <f t="shared" ref="J579:J642" ca="1" si="45">IF(H579&gt;I579,"买","卖")</f>
        <v>卖</v>
      </c>
      <c r="K579" s="4" t="str">
        <f t="shared" ca="1" si="44"/>
        <v/>
      </c>
      <c r="L579" s="3">
        <f ca="1">IF(J578="买",B579/B578-1,0)-IF(K579=1,计算结果!B$17,0)</f>
        <v>0</v>
      </c>
      <c r="M579" s="2">
        <f t="shared" ca="1" si="43"/>
        <v>2.9823442576248902</v>
      </c>
      <c r="N579" s="3">
        <f ca="1">1-M579/MAX(M$2:M579)</f>
        <v>0</v>
      </c>
    </row>
    <row r="580" spans="1:14" x14ac:dyDescent="0.15">
      <c r="A580" s="1">
        <v>39233</v>
      </c>
      <c r="B580" s="2">
        <v>3927.95</v>
      </c>
      <c r="C580" s="3">
        <f t="shared" ref="C580:C643" si="46">B580/B579-1</f>
        <v>1.0675524770613842E-2</v>
      </c>
      <c r="D580" s="3">
        <f>1-B580/MAX(B$2:B580)</f>
        <v>5.7659136000614231E-2</v>
      </c>
      <c r="E580" s="4">
        <f>E579*(计算结果!B$18-1)/(计算结果!B$18+1)+B580*2/(计算结果!B$18+1)</f>
        <v>3896.7476375196193</v>
      </c>
      <c r="F580" s="4">
        <f>F579*(计算结果!B$18-1)/(计算结果!B$18+1)+E580*2/(计算结果!B$18+1)</f>
        <v>3754.6493444381167</v>
      </c>
      <c r="G580" s="4">
        <f>G579*(计算结果!B$18-1)/(计算结果!B$18+1)+F580*2/(计算结果!B$18+1)</f>
        <v>3588.0753034705472</v>
      </c>
      <c r="H580" s="3">
        <f t="shared" ref="H580:H643" si="47">(G580-G579)/G579*100</f>
        <v>0.85126431878494291</v>
      </c>
      <c r="I580" s="3">
        <f ca="1">IFERROR(AVERAGE(OFFSET(H580,0,0,-计算结果!B$19,1)),AVERAGE(OFFSET(H580,0,0,-ROW(),1)))</f>
        <v>0.95079432196606606</v>
      </c>
      <c r="J580" s="20" t="str">
        <f t="shared" ca="1" si="45"/>
        <v>卖</v>
      </c>
      <c r="K580" s="4" t="str">
        <f t="shared" ca="1" si="44"/>
        <v/>
      </c>
      <c r="L580" s="3">
        <f ca="1">IF(J579="买",B580/B579-1,0)-IF(K580=1,计算结果!B$17,0)</f>
        <v>0</v>
      </c>
      <c r="M580" s="2">
        <f t="shared" ref="M580:M643" ca="1" si="48">IFERROR(M579*(1+L580),M579)</f>
        <v>2.9823442576248902</v>
      </c>
      <c r="N580" s="3">
        <f ca="1">1-M580/MAX(M$2:M580)</f>
        <v>0</v>
      </c>
    </row>
    <row r="581" spans="1:14" x14ac:dyDescent="0.15">
      <c r="A581" s="1">
        <v>39234</v>
      </c>
      <c r="B581" s="2">
        <v>3803.96</v>
      </c>
      <c r="C581" s="3">
        <f t="shared" si="46"/>
        <v>-3.1566084089664992E-2</v>
      </c>
      <c r="D581" s="3">
        <f>1-B581/MAX(B$2:B581)</f>
        <v>8.7405146954746438E-2</v>
      </c>
      <c r="E581" s="4">
        <f>E580*(计算结果!B$18-1)/(计算结果!B$18+1)+B581*2/(计算结果!B$18+1)</f>
        <v>3882.4726163627552</v>
      </c>
      <c r="F581" s="4">
        <f>F580*(计算结果!B$18-1)/(计算结果!B$18+1)+E581*2/(计算结果!B$18+1)</f>
        <v>3774.3144631957534</v>
      </c>
      <c r="G581" s="4">
        <f>G580*(计算结果!B$18-1)/(计算结果!B$18+1)+F581*2/(计算结果!B$18+1)</f>
        <v>3616.7274818898095</v>
      </c>
      <c r="H581" s="3">
        <f t="shared" si="47"/>
        <v>0.79853893789655572</v>
      </c>
      <c r="I581" s="3">
        <f ca="1">IFERROR(AVERAGE(OFFSET(H581,0,0,-计算结果!B$19,1)),AVERAGE(OFFSET(H581,0,0,-ROW(),1)))</f>
        <v>0.94309456323484553</v>
      </c>
      <c r="J581" s="20" t="str">
        <f t="shared" ca="1" si="45"/>
        <v>卖</v>
      </c>
      <c r="K581" s="4" t="str">
        <f t="shared" ref="K581:K644" ca="1" si="49">IF(J580&lt;&gt;J581,1,"")</f>
        <v/>
      </c>
      <c r="L581" s="3">
        <f ca="1">IF(J580="买",B581/B580-1,0)-IF(K581=1,计算结果!B$17,0)</f>
        <v>0</v>
      </c>
      <c r="M581" s="2">
        <f t="shared" ca="1" si="48"/>
        <v>2.9823442576248902</v>
      </c>
      <c r="N581" s="3">
        <f ca="1">1-M581/MAX(M$2:M581)</f>
        <v>0</v>
      </c>
    </row>
    <row r="582" spans="1:14" x14ac:dyDescent="0.15">
      <c r="A582" s="1">
        <v>39237</v>
      </c>
      <c r="B582" s="2">
        <v>3511.43</v>
      </c>
      <c r="C582" s="3">
        <f t="shared" si="46"/>
        <v>-7.6901439552466422E-2</v>
      </c>
      <c r="D582" s="3">
        <f>1-B582/MAX(B$2:B582)</f>
        <v>0.15758500488209792</v>
      </c>
      <c r="E582" s="4">
        <f>E581*(计算结果!B$18-1)/(计算结果!B$18+1)+B582*2/(计算结果!B$18+1)</f>
        <v>3825.3891369223311</v>
      </c>
      <c r="F582" s="4">
        <f>F581*(计算结果!B$18-1)/(计算结果!B$18+1)+E582*2/(计算结果!B$18+1)</f>
        <v>3782.1721053075344</v>
      </c>
      <c r="G582" s="4">
        <f>G581*(计算结果!B$18-1)/(计算结果!B$18+1)+F582*2/(计算结果!B$18+1)</f>
        <v>3642.1805008771516</v>
      </c>
      <c r="H582" s="3">
        <f t="shared" si="47"/>
        <v>0.7037582763643131</v>
      </c>
      <c r="I582" s="3">
        <f ca="1">IFERROR(AVERAGE(OFFSET(H582,0,0,-计算结果!B$19,1)),AVERAGE(OFFSET(H582,0,0,-ROW(),1)))</f>
        <v>0.93017747762674008</v>
      </c>
      <c r="J582" s="20" t="str">
        <f t="shared" ca="1" si="45"/>
        <v>卖</v>
      </c>
      <c r="K582" s="4" t="str">
        <f t="shared" ca="1" si="49"/>
        <v/>
      </c>
      <c r="L582" s="3">
        <f ca="1">IF(J581="买",B582/B581-1,0)-IF(K582=1,计算结果!B$17,0)</f>
        <v>0</v>
      </c>
      <c r="M582" s="2">
        <f t="shared" ca="1" si="48"/>
        <v>2.9823442576248902</v>
      </c>
      <c r="N582" s="3">
        <f ca="1">1-M582/MAX(M$2:M582)</f>
        <v>0</v>
      </c>
    </row>
    <row r="583" spans="1:14" x14ac:dyDescent="0.15">
      <c r="A583" s="1">
        <v>39238</v>
      </c>
      <c r="B583" s="2">
        <v>3634.63</v>
      </c>
      <c r="C583" s="3">
        <f t="shared" si="46"/>
        <v>3.5085421039291687E-2</v>
      </c>
      <c r="D583" s="3">
        <f>1-B583/MAX(B$2:B583)</f>
        <v>0.12802852008857346</v>
      </c>
      <c r="E583" s="4">
        <f>E582*(计算结果!B$18-1)/(计算结果!B$18+1)+B583*2/(计算结果!B$18+1)</f>
        <v>3796.0415773958189</v>
      </c>
      <c r="F583" s="4">
        <f>F582*(计算结果!B$18-1)/(计算结果!B$18+1)+E583*2/(计算结果!B$18+1)</f>
        <v>3784.3058702441936</v>
      </c>
      <c r="G583" s="4">
        <f>G582*(计算结果!B$18-1)/(计算结果!B$18+1)+F583*2/(计算结果!B$18+1)</f>
        <v>3664.0459423182351</v>
      </c>
      <c r="H583" s="3">
        <f t="shared" si="47"/>
        <v>0.60033931420525666</v>
      </c>
      <c r="I583" s="3">
        <f ca="1">IFERROR(AVERAGE(OFFSET(H583,0,0,-计算结果!B$19,1)),AVERAGE(OFFSET(H583,0,0,-ROW(),1)))</f>
        <v>0.91105998940283883</v>
      </c>
      <c r="J583" s="20" t="str">
        <f t="shared" ca="1" si="45"/>
        <v>卖</v>
      </c>
      <c r="K583" s="4" t="str">
        <f t="shared" ca="1" si="49"/>
        <v/>
      </c>
      <c r="L583" s="3">
        <f ca="1">IF(J582="买",B583/B582-1,0)-IF(K583=1,计算结果!B$17,0)</f>
        <v>0</v>
      </c>
      <c r="M583" s="2">
        <f t="shared" ca="1" si="48"/>
        <v>2.9823442576248902</v>
      </c>
      <c r="N583" s="3">
        <f ca="1">1-M583/MAX(M$2:M583)</f>
        <v>0</v>
      </c>
    </row>
    <row r="584" spans="1:14" x14ac:dyDescent="0.15">
      <c r="A584" s="1">
        <v>39239</v>
      </c>
      <c r="B584" s="2">
        <v>3677.58</v>
      </c>
      <c r="C584" s="3">
        <f t="shared" si="46"/>
        <v>1.181688369930356E-2</v>
      </c>
      <c r="D584" s="3">
        <f>1-B584/MAX(B$2:B584)</f>
        <v>0.11772453452135045</v>
      </c>
      <c r="E584" s="4">
        <f>E583*(计算结果!B$18-1)/(计算结果!B$18+1)+B584*2/(计算结果!B$18+1)</f>
        <v>3777.8167193349236</v>
      </c>
      <c r="F584" s="4">
        <f>F583*(计算结果!B$18-1)/(计算结果!B$18+1)+E584*2/(计算结果!B$18+1)</f>
        <v>3783.3075393350755</v>
      </c>
      <c r="G584" s="4">
        <f>G583*(计算结果!B$18-1)/(计算结果!B$18+1)+F584*2/(计算结果!B$18+1)</f>
        <v>3682.3938803208257</v>
      </c>
      <c r="H584" s="3">
        <f t="shared" si="47"/>
        <v>0.50075622116740914</v>
      </c>
      <c r="I584" s="3">
        <f ca="1">IFERROR(AVERAGE(OFFSET(H584,0,0,-计算结果!B$19,1)),AVERAGE(OFFSET(H584,0,0,-ROW(),1)))</f>
        <v>0.88580694132170079</v>
      </c>
      <c r="J584" s="20" t="str">
        <f t="shared" ca="1" si="45"/>
        <v>卖</v>
      </c>
      <c r="K584" s="4" t="str">
        <f t="shared" ca="1" si="49"/>
        <v/>
      </c>
      <c r="L584" s="3">
        <f ca="1">IF(J583="买",B584/B583-1,0)-IF(K584=1,计算结果!B$17,0)</f>
        <v>0</v>
      </c>
      <c r="M584" s="2">
        <f t="shared" ca="1" si="48"/>
        <v>2.9823442576248902</v>
      </c>
      <c r="N584" s="3">
        <f ca="1">1-M584/MAX(M$2:M584)</f>
        <v>0</v>
      </c>
    </row>
    <row r="585" spans="1:14" x14ac:dyDescent="0.15">
      <c r="A585" s="1">
        <v>39240</v>
      </c>
      <c r="B585" s="2">
        <v>3802.3</v>
      </c>
      <c r="C585" s="3">
        <f t="shared" si="46"/>
        <v>3.3913606230184135E-2</v>
      </c>
      <c r="D585" s="3">
        <f>1-B585/MAX(B$2:B585)</f>
        <v>8.780339179855523E-2</v>
      </c>
      <c r="E585" s="4">
        <f>E584*(计算结果!B$18-1)/(计算结果!B$18+1)+B585*2/(计算结果!B$18+1)</f>
        <v>3781.5833778987817</v>
      </c>
      <c r="F585" s="4">
        <f>F584*(计算结果!B$18-1)/(计算结果!B$18+1)+E585*2/(计算结果!B$18+1)</f>
        <v>3783.0422837294918</v>
      </c>
      <c r="G585" s="4">
        <f>G584*(计算结果!B$18-1)/(计算结果!B$18+1)+F585*2/(计算结果!B$18+1)</f>
        <v>3697.8782500760049</v>
      </c>
      <c r="H585" s="3">
        <f t="shared" si="47"/>
        <v>0.42049737910791046</v>
      </c>
      <c r="I585" s="3">
        <f ca="1">IFERROR(AVERAGE(OFFSET(H585,0,0,-计算结果!B$19,1)),AVERAGE(OFFSET(H585,0,0,-ROW(),1)))</f>
        <v>0.85547423222071883</v>
      </c>
      <c r="J585" s="20" t="str">
        <f t="shared" ca="1" si="45"/>
        <v>卖</v>
      </c>
      <c r="K585" s="4" t="str">
        <f t="shared" ca="1" si="49"/>
        <v/>
      </c>
      <c r="L585" s="3">
        <f ca="1">IF(J584="买",B585/B584-1,0)-IF(K585=1,计算结果!B$17,0)</f>
        <v>0</v>
      </c>
      <c r="M585" s="2">
        <f t="shared" ca="1" si="48"/>
        <v>2.9823442576248902</v>
      </c>
      <c r="N585" s="3">
        <f ca="1">1-M585/MAX(M$2:M585)</f>
        <v>0</v>
      </c>
    </row>
    <row r="586" spans="1:14" x14ac:dyDescent="0.15">
      <c r="A586" s="1">
        <v>39241</v>
      </c>
      <c r="B586" s="2">
        <v>3837.87</v>
      </c>
      <c r="C586" s="3">
        <f t="shared" si="46"/>
        <v>9.3548641611655992E-3</v>
      </c>
      <c r="D586" s="3">
        <f>1-B586/MAX(B$2:B586)</f>
        <v>7.9269916440554811E-2</v>
      </c>
      <c r="E586" s="4">
        <f>E585*(计算结果!B$18-1)/(计算结果!B$18+1)+B586*2/(计算结果!B$18+1)</f>
        <v>3790.2428582220464</v>
      </c>
      <c r="F586" s="4">
        <f>F585*(计算结果!B$18-1)/(计算结果!B$18+1)+E586*2/(计算结果!B$18+1)</f>
        <v>3784.1500644206544</v>
      </c>
      <c r="G586" s="4">
        <f>G585*(计算结果!B$18-1)/(计算结果!B$18+1)+F586*2/(计算结果!B$18+1)</f>
        <v>3711.1508368982586</v>
      </c>
      <c r="H586" s="3">
        <f t="shared" si="47"/>
        <v>0.3589243864905759</v>
      </c>
      <c r="I586" s="3">
        <f ca="1">IFERROR(AVERAGE(OFFSET(H586,0,0,-计算结果!B$19,1)),AVERAGE(OFFSET(H586,0,0,-ROW(),1)))</f>
        <v>0.82147571579392553</v>
      </c>
      <c r="J586" s="20" t="str">
        <f t="shared" ca="1" si="45"/>
        <v>卖</v>
      </c>
      <c r="K586" s="4" t="str">
        <f t="shared" ca="1" si="49"/>
        <v/>
      </c>
      <c r="L586" s="3">
        <f ca="1">IF(J585="买",B586/B585-1,0)-IF(K586=1,计算结果!B$17,0)</f>
        <v>0</v>
      </c>
      <c r="M586" s="2">
        <f t="shared" ca="1" si="48"/>
        <v>2.9823442576248902</v>
      </c>
      <c r="N586" s="3">
        <f ca="1">1-M586/MAX(M$2:M586)</f>
        <v>0</v>
      </c>
    </row>
    <row r="587" spans="1:14" x14ac:dyDescent="0.15">
      <c r="A587" s="1">
        <v>39244</v>
      </c>
      <c r="B587" s="2">
        <v>3931.86</v>
      </c>
      <c r="C587" s="3">
        <f t="shared" si="46"/>
        <v>2.4490146878346719E-2</v>
      </c>
      <c r="D587" s="3">
        <f>1-B587/MAX(B$2:B587)</f>
        <v>5.6721101458871548E-2</v>
      </c>
      <c r="E587" s="4">
        <f>E586*(计算结果!B$18-1)/(计算结果!B$18+1)+B587*2/(计算结果!B$18+1)</f>
        <v>3812.03011080327</v>
      </c>
      <c r="F587" s="4">
        <f>F586*(计算结果!B$18-1)/(计算结果!B$18+1)+E587*2/(计算结果!B$18+1)</f>
        <v>3788.4393023256716</v>
      </c>
      <c r="G587" s="4">
        <f>G586*(计算结果!B$18-1)/(计算结果!B$18+1)+F587*2/(计算结果!B$18+1)</f>
        <v>3723.0413700409376</v>
      </c>
      <c r="H587" s="3">
        <f t="shared" si="47"/>
        <v>0.32040015793637255</v>
      </c>
      <c r="I587" s="3">
        <f ca="1">IFERROR(AVERAGE(OFFSET(H587,0,0,-计算结果!B$19,1)),AVERAGE(OFFSET(H587,0,0,-ROW(),1)))</f>
        <v>0.78532573420594809</v>
      </c>
      <c r="J587" s="20" t="str">
        <f t="shared" ca="1" si="45"/>
        <v>卖</v>
      </c>
      <c r="K587" s="4" t="str">
        <f t="shared" ca="1" si="49"/>
        <v/>
      </c>
      <c r="L587" s="3">
        <f ca="1">IF(J586="买",B587/B586-1,0)-IF(K587=1,计算结果!B$17,0)</f>
        <v>0</v>
      </c>
      <c r="M587" s="2">
        <f t="shared" ca="1" si="48"/>
        <v>2.9823442576248902</v>
      </c>
      <c r="N587" s="3">
        <f ca="1">1-M587/MAX(M$2:M587)</f>
        <v>0</v>
      </c>
    </row>
    <row r="588" spans="1:14" x14ac:dyDescent="0.15">
      <c r="A588" s="1">
        <v>39245</v>
      </c>
      <c r="B588" s="2">
        <v>4036.11</v>
      </c>
      <c r="C588" s="3">
        <f t="shared" si="46"/>
        <v>2.6514168866643262E-2</v>
      </c>
      <c r="D588" s="3">
        <f>1-B588/MAX(B$2:B588)</f>
        <v>3.1710845454610892E-2</v>
      </c>
      <c r="E588" s="4">
        <f>E587*(计算结果!B$18-1)/(计算结果!B$18+1)+B588*2/(计算结果!B$18+1)</f>
        <v>3846.5039399104594</v>
      </c>
      <c r="F588" s="4">
        <f>F587*(计算结果!B$18-1)/(计算结果!B$18+1)+E588*2/(计算结果!B$18+1)</f>
        <v>3797.3723234925619</v>
      </c>
      <c r="G588" s="4">
        <f>G587*(计算结果!B$18-1)/(计算结果!B$18+1)+F588*2/(计算结果!B$18+1)</f>
        <v>3734.4769013411874</v>
      </c>
      <c r="H588" s="3">
        <f t="shared" si="47"/>
        <v>0.30715563335585516</v>
      </c>
      <c r="I588" s="3">
        <f ca="1">IFERROR(AVERAGE(OFFSET(H588,0,0,-计算结果!B$19,1)),AVERAGE(OFFSET(H588,0,0,-ROW(),1)))</f>
        <v>0.74948171950152453</v>
      </c>
      <c r="J588" s="20" t="str">
        <f t="shared" ca="1" si="45"/>
        <v>卖</v>
      </c>
      <c r="K588" s="4" t="str">
        <f t="shared" ca="1" si="49"/>
        <v/>
      </c>
      <c r="L588" s="3">
        <f ca="1">IF(J587="买",B588/B587-1,0)-IF(K588=1,计算结果!B$17,0)</f>
        <v>0</v>
      </c>
      <c r="M588" s="2">
        <f t="shared" ca="1" si="48"/>
        <v>2.9823442576248902</v>
      </c>
      <c r="N588" s="3">
        <f ca="1">1-M588/MAX(M$2:M588)</f>
        <v>0</v>
      </c>
    </row>
    <row r="589" spans="1:14" x14ac:dyDescent="0.15">
      <c r="A589" s="1">
        <v>39246</v>
      </c>
      <c r="B589" s="2">
        <v>4118.2700000000004</v>
      </c>
      <c r="C589" s="3">
        <f t="shared" si="46"/>
        <v>2.0356234096692294E-2</v>
      </c>
      <c r="D589" s="3">
        <f>1-B589/MAX(B$2:B589)</f>
        <v>1.2000124751396779E-2</v>
      </c>
      <c r="E589" s="4">
        <f>E588*(计算结果!B$18-1)/(计算结果!B$18+1)+B589*2/(计算结果!B$18+1)</f>
        <v>3888.3141030011575</v>
      </c>
      <c r="F589" s="4">
        <f>F588*(计算结果!B$18-1)/(计算结果!B$18+1)+E589*2/(计算结果!B$18+1)</f>
        <v>3811.3633664938843</v>
      </c>
      <c r="G589" s="4">
        <f>G588*(计算结果!B$18-1)/(计算结果!B$18+1)+F589*2/(计算结果!B$18+1)</f>
        <v>3746.3055882877561</v>
      </c>
      <c r="H589" s="3">
        <f t="shared" si="47"/>
        <v>0.3167428065312336</v>
      </c>
      <c r="I589" s="3">
        <f ca="1">IFERROR(AVERAGE(OFFSET(H589,0,0,-计算结果!B$19,1)),AVERAGE(OFFSET(H589,0,0,-ROW(),1)))</f>
        <v>0.71538547560548738</v>
      </c>
      <c r="J589" s="20" t="str">
        <f t="shared" ca="1" si="45"/>
        <v>卖</v>
      </c>
      <c r="K589" s="4" t="str">
        <f t="shared" ca="1" si="49"/>
        <v/>
      </c>
      <c r="L589" s="3">
        <f ca="1">IF(J588="买",B589/B588-1,0)-IF(K589=1,计算结果!B$17,0)</f>
        <v>0</v>
      </c>
      <c r="M589" s="2">
        <f t="shared" ca="1" si="48"/>
        <v>2.9823442576248902</v>
      </c>
      <c r="N589" s="3">
        <f ca="1">1-M589/MAX(M$2:M589)</f>
        <v>0</v>
      </c>
    </row>
    <row r="590" spans="1:14" x14ac:dyDescent="0.15">
      <c r="A590" s="1">
        <v>39247</v>
      </c>
      <c r="B590" s="2">
        <v>4075.82</v>
      </c>
      <c r="C590" s="3">
        <f t="shared" si="46"/>
        <v>-1.0307726302549391E-2</v>
      </c>
      <c r="D590" s="3">
        <f>1-B590/MAX(B$2:B590)</f>
        <v>2.2184157052412279E-2</v>
      </c>
      <c r="E590" s="4">
        <f>E589*(计算结果!B$18-1)/(计算结果!B$18+1)+B590*2/(计算结果!B$18+1)</f>
        <v>3917.161164077902</v>
      </c>
      <c r="F590" s="4">
        <f>F589*(计算结果!B$18-1)/(计算结果!B$18+1)+E590*2/(计算结果!B$18+1)</f>
        <v>3827.6399507375795</v>
      </c>
      <c r="G590" s="4">
        <f>G589*(计算结果!B$18-1)/(计算结果!B$18+1)+F590*2/(计算结果!B$18+1)</f>
        <v>3758.8185671261908</v>
      </c>
      <c r="H590" s="3">
        <f t="shared" si="47"/>
        <v>0.33400849299519531</v>
      </c>
      <c r="I590" s="3">
        <f ca="1">IFERROR(AVERAGE(OFFSET(H590,0,0,-计算结果!B$19,1)),AVERAGE(OFFSET(H590,0,0,-ROW(),1)))</f>
        <v>0.68327663723028409</v>
      </c>
      <c r="J590" s="20" t="str">
        <f t="shared" ca="1" si="45"/>
        <v>卖</v>
      </c>
      <c r="K590" s="4" t="str">
        <f t="shared" ca="1" si="49"/>
        <v/>
      </c>
      <c r="L590" s="3">
        <f ca="1">IF(J589="买",B590/B589-1,0)-IF(K590=1,计算结果!B$17,0)</f>
        <v>0</v>
      </c>
      <c r="M590" s="2">
        <f t="shared" ca="1" si="48"/>
        <v>2.9823442576248902</v>
      </c>
      <c r="N590" s="3">
        <f ca="1">1-M590/MAX(M$2:M590)</f>
        <v>0</v>
      </c>
    </row>
    <row r="591" spans="1:14" x14ac:dyDescent="0.15">
      <c r="A591" s="1">
        <v>39248</v>
      </c>
      <c r="B591" s="2">
        <v>4099.38</v>
      </c>
      <c r="C591" s="3">
        <f t="shared" si="46"/>
        <v>5.7804319130874138E-3</v>
      </c>
      <c r="D591" s="3">
        <f>1-B591/MAX(B$2:B591)</f>
        <v>1.6531959148715636E-2</v>
      </c>
      <c r="E591" s="4">
        <f>E590*(计算结果!B$18-1)/(计算结果!B$18+1)+B591*2/(计算结果!B$18+1)</f>
        <v>3945.19483114284</v>
      </c>
      <c r="F591" s="4">
        <f>F590*(计算结果!B$18-1)/(计算结果!B$18+1)+E591*2/(计算结果!B$18+1)</f>
        <v>3845.7253169537735</v>
      </c>
      <c r="G591" s="4">
        <f>G590*(计算结果!B$18-1)/(计算结果!B$18+1)+F591*2/(计算结果!B$18+1)</f>
        <v>3772.1888363304342</v>
      </c>
      <c r="H591" s="3">
        <f t="shared" si="47"/>
        <v>0.35570403214395285</v>
      </c>
      <c r="I591" s="3">
        <f ca="1">IFERROR(AVERAGE(OFFSET(H591,0,0,-计算结果!B$19,1)),AVERAGE(OFFSET(H591,0,0,-ROW(),1)))</f>
        <v>0.65342893006187663</v>
      </c>
      <c r="J591" s="20" t="str">
        <f t="shared" ca="1" si="45"/>
        <v>卖</v>
      </c>
      <c r="K591" s="4" t="str">
        <f t="shared" ca="1" si="49"/>
        <v/>
      </c>
      <c r="L591" s="3">
        <f ca="1">IF(J590="买",B591/B590-1,0)-IF(K591=1,计算结果!B$17,0)</f>
        <v>0</v>
      </c>
      <c r="M591" s="2">
        <f t="shared" ca="1" si="48"/>
        <v>2.9823442576248902</v>
      </c>
      <c r="N591" s="3">
        <f ca="1">1-M591/MAX(M$2:M591)</f>
        <v>0</v>
      </c>
    </row>
    <row r="592" spans="1:14" x14ac:dyDescent="0.15">
      <c r="A592" s="1">
        <v>39251</v>
      </c>
      <c r="B592" s="2">
        <v>4227.57</v>
      </c>
      <c r="C592" s="3">
        <f t="shared" si="46"/>
        <v>3.12705823807502E-2</v>
      </c>
      <c r="D592" s="3">
        <f>1-B592/MAX(B$2:B592)</f>
        <v>0</v>
      </c>
      <c r="E592" s="4">
        <f>E591*(计算结果!B$18-1)/(计算结果!B$18+1)+B592*2/(计算结果!B$18+1)</f>
        <v>3988.6371648131726</v>
      </c>
      <c r="F592" s="4">
        <f>F591*(计算结果!B$18-1)/(计算结果!B$18+1)+E592*2/(计算结果!B$18+1)</f>
        <v>3867.7117550859884</v>
      </c>
      <c r="G592" s="4">
        <f>G591*(计算结果!B$18-1)/(计算结果!B$18+1)+F592*2/(计算结果!B$18+1)</f>
        <v>3786.8846699851351</v>
      </c>
      <c r="H592" s="3">
        <f t="shared" si="47"/>
        <v>0.38958372160914728</v>
      </c>
      <c r="I592" s="3">
        <f ca="1">IFERROR(AVERAGE(OFFSET(H592,0,0,-计算结果!B$19,1)),AVERAGE(OFFSET(H592,0,0,-ROW(),1)))</f>
        <v>0.62629669030498247</v>
      </c>
      <c r="J592" s="20" t="str">
        <f t="shared" ca="1" si="45"/>
        <v>卖</v>
      </c>
      <c r="K592" s="4" t="str">
        <f t="shared" ca="1" si="49"/>
        <v/>
      </c>
      <c r="L592" s="3">
        <f ca="1">IF(J591="买",B592/B591-1,0)-IF(K592=1,计算结果!B$17,0)</f>
        <v>0</v>
      </c>
      <c r="M592" s="2">
        <f t="shared" ca="1" si="48"/>
        <v>2.9823442576248902</v>
      </c>
      <c r="N592" s="3">
        <f ca="1">1-M592/MAX(M$2:M592)</f>
        <v>0</v>
      </c>
    </row>
    <row r="593" spans="1:14" x14ac:dyDescent="0.15">
      <c r="A593" s="1">
        <v>39252</v>
      </c>
      <c r="B593" s="2">
        <v>4253</v>
      </c>
      <c r="C593" s="3">
        <f t="shared" si="46"/>
        <v>6.0152759150056134E-3</v>
      </c>
      <c r="D593" s="3">
        <f>1-B593/MAX(B$2:B593)</f>
        <v>0</v>
      </c>
      <c r="E593" s="4">
        <f>E592*(计算结果!B$18-1)/(计算结果!B$18+1)+B593*2/(计算结果!B$18+1)</f>
        <v>4029.3083702265308</v>
      </c>
      <c r="F593" s="4">
        <f>F592*(计算结果!B$18-1)/(计算结果!B$18+1)+E593*2/(计算结果!B$18+1)</f>
        <v>3892.5727727999179</v>
      </c>
      <c r="G593" s="4">
        <f>G592*(计算结果!B$18-1)/(计算结果!B$18+1)+F593*2/(计算结果!B$18+1)</f>
        <v>3803.1443781104867</v>
      </c>
      <c r="H593" s="3">
        <f t="shared" si="47"/>
        <v>0.42936898116349109</v>
      </c>
      <c r="I593" s="3">
        <f ca="1">IFERROR(AVERAGE(OFFSET(H593,0,0,-计算结果!B$19,1)),AVERAGE(OFFSET(H593,0,0,-ROW(),1)))</f>
        <v>0.60199473047530672</v>
      </c>
      <c r="J593" s="20" t="str">
        <f t="shared" ca="1" si="45"/>
        <v>卖</v>
      </c>
      <c r="K593" s="4" t="str">
        <f t="shared" ca="1" si="49"/>
        <v/>
      </c>
      <c r="L593" s="3">
        <f ca="1">IF(J592="买",B593/B592-1,0)-IF(K593=1,计算结果!B$17,0)</f>
        <v>0</v>
      </c>
      <c r="M593" s="2">
        <f t="shared" ca="1" si="48"/>
        <v>2.9823442576248902</v>
      </c>
      <c r="N593" s="3">
        <f ca="1">1-M593/MAX(M$2:M593)</f>
        <v>0</v>
      </c>
    </row>
    <row r="594" spans="1:14" x14ac:dyDescent="0.15">
      <c r="A594" s="1">
        <v>39253</v>
      </c>
      <c r="B594" s="2">
        <v>4157.6000000000004</v>
      </c>
      <c r="C594" s="3">
        <f t="shared" si="46"/>
        <v>-2.2431225017634504E-2</v>
      </c>
      <c r="D594" s="3">
        <f>1-B594/MAX(B$2:B594)</f>
        <v>2.2431225017634504E-2</v>
      </c>
      <c r="E594" s="4">
        <f>E593*(计算结果!B$18-1)/(计算结果!B$18+1)+B594*2/(计算结果!B$18+1)</f>
        <v>4049.0455440378332</v>
      </c>
      <c r="F594" s="4">
        <f>F593*(计算结果!B$18-1)/(计算结果!B$18+1)+E594*2/(计算结果!B$18+1)</f>
        <v>3916.6455068365203</v>
      </c>
      <c r="G594" s="4">
        <f>G593*(计算结果!B$18-1)/(计算结果!B$18+1)+F594*2/(计算结果!B$18+1)</f>
        <v>3820.6060902221843</v>
      </c>
      <c r="H594" s="3">
        <f t="shared" si="47"/>
        <v>0.45913881713775667</v>
      </c>
      <c r="I594" s="3">
        <f ca="1">IFERROR(AVERAGE(OFFSET(H594,0,0,-计算结果!B$19,1)),AVERAGE(OFFSET(H594,0,0,-ROW(),1)))</f>
        <v>0.57967917702260263</v>
      </c>
      <c r="J594" s="20" t="str">
        <f t="shared" ca="1" si="45"/>
        <v>卖</v>
      </c>
      <c r="K594" s="4" t="str">
        <f t="shared" ca="1" si="49"/>
        <v/>
      </c>
      <c r="L594" s="3">
        <f ca="1">IF(J593="买",B594/B593-1,0)-IF(K594=1,计算结果!B$17,0)</f>
        <v>0</v>
      </c>
      <c r="M594" s="2">
        <f t="shared" ca="1" si="48"/>
        <v>2.9823442576248902</v>
      </c>
      <c r="N594" s="3">
        <f ca="1">1-M594/MAX(M$2:M594)</f>
        <v>0</v>
      </c>
    </row>
    <row r="595" spans="1:14" x14ac:dyDescent="0.15">
      <c r="A595" s="1">
        <v>39254</v>
      </c>
      <c r="B595" s="2">
        <v>4197.28</v>
      </c>
      <c r="C595" s="3">
        <f t="shared" si="46"/>
        <v>9.5439676736577272E-3</v>
      </c>
      <c r="D595" s="3">
        <f>1-B595/MAX(B$2:B595)</f>
        <v>1.310134023042564E-2</v>
      </c>
      <c r="E595" s="4">
        <f>E594*(计算结果!B$18-1)/(计算结果!B$18+1)+B595*2/(计算结果!B$18+1)</f>
        <v>4071.85084495509</v>
      </c>
      <c r="F595" s="4">
        <f>F594*(计算结果!B$18-1)/(计算结果!B$18+1)+E595*2/(计算结果!B$18+1)</f>
        <v>3940.523251162454</v>
      </c>
      <c r="G595" s="4">
        <f>G594*(计算结果!B$18-1)/(计算结果!B$18+1)+F595*2/(计算结果!B$18+1)</f>
        <v>3839.0548842129951</v>
      </c>
      <c r="H595" s="3">
        <f t="shared" si="47"/>
        <v>0.48287610800876762</v>
      </c>
      <c r="I595" s="3">
        <f ca="1">IFERROR(AVERAGE(OFFSET(H595,0,0,-计算结果!B$19,1)),AVERAGE(OFFSET(H595,0,0,-ROW(),1)))</f>
        <v>0.5591050092226082</v>
      </c>
      <c r="J595" s="20" t="str">
        <f t="shared" ca="1" si="45"/>
        <v>卖</v>
      </c>
      <c r="K595" s="4" t="str">
        <f t="shared" ca="1" si="49"/>
        <v/>
      </c>
      <c r="L595" s="3">
        <f ca="1">IF(J594="买",B595/B594-1,0)-IF(K595=1,计算结果!B$17,0)</f>
        <v>0</v>
      </c>
      <c r="M595" s="2">
        <f t="shared" ca="1" si="48"/>
        <v>2.9823442576248902</v>
      </c>
      <c r="N595" s="3">
        <f ca="1">1-M595/MAX(M$2:M595)</f>
        <v>0</v>
      </c>
    </row>
    <row r="596" spans="1:14" x14ac:dyDescent="0.15">
      <c r="A596" s="1">
        <v>39255</v>
      </c>
      <c r="B596" s="2">
        <v>4051.43</v>
      </c>
      <c r="C596" s="3">
        <f t="shared" si="46"/>
        <v>-3.474869439255901E-2</v>
      </c>
      <c r="D596" s="3">
        <f>1-B596/MAX(B$2:B596)</f>
        <v>4.7394780155184613E-2</v>
      </c>
      <c r="E596" s="4">
        <f>E595*(计算结果!B$18-1)/(计算结果!B$18+1)+B596*2/(计算结果!B$18+1)</f>
        <v>4068.7091765004611</v>
      </c>
      <c r="F596" s="4">
        <f>F595*(计算结果!B$18-1)/(计算结果!B$18+1)+E596*2/(计算结果!B$18+1)</f>
        <v>3960.244162752917</v>
      </c>
      <c r="G596" s="4">
        <f>G595*(计算结果!B$18-1)/(计算结果!B$18+1)+F596*2/(计算结果!B$18+1)</f>
        <v>3857.6993886037521</v>
      </c>
      <c r="H596" s="3">
        <f t="shared" si="47"/>
        <v>0.48565349944402031</v>
      </c>
      <c r="I596" s="3">
        <f ca="1">IFERROR(AVERAGE(OFFSET(H596,0,0,-计算结果!B$19,1)),AVERAGE(OFFSET(H596,0,0,-ROW(),1)))</f>
        <v>0.53905764175210003</v>
      </c>
      <c r="J596" s="20" t="str">
        <f t="shared" ca="1" si="45"/>
        <v>卖</v>
      </c>
      <c r="K596" s="4" t="str">
        <f t="shared" ca="1" si="49"/>
        <v/>
      </c>
      <c r="L596" s="3">
        <f ca="1">IF(J595="买",B596/B595-1,0)-IF(K596=1,计算结果!B$17,0)</f>
        <v>0</v>
      </c>
      <c r="M596" s="2">
        <f t="shared" ca="1" si="48"/>
        <v>2.9823442576248902</v>
      </c>
      <c r="N596" s="3">
        <f ca="1">1-M596/MAX(M$2:M596)</f>
        <v>0</v>
      </c>
    </row>
    <row r="597" spans="1:14" x14ac:dyDescent="0.15">
      <c r="A597" s="1">
        <v>39258</v>
      </c>
      <c r="B597" s="2">
        <v>3877.59</v>
      </c>
      <c r="C597" s="3">
        <f t="shared" si="46"/>
        <v>-4.2908306449821354E-2</v>
      </c>
      <c r="D597" s="3">
        <f>1-B597/MAX(B$2:B597)</f>
        <v>8.8269456853985351E-2</v>
      </c>
      <c r="E597" s="4">
        <f>E596*(计算结果!B$18-1)/(计算结果!B$18+1)+B597*2/(计算结果!B$18+1)</f>
        <v>4039.3062262696208</v>
      </c>
      <c r="F597" s="4">
        <f>F596*(计算结果!B$18-1)/(计算结果!B$18+1)+E597*2/(计算结果!B$18+1)</f>
        <v>3972.4075571401022</v>
      </c>
      <c r="G597" s="4">
        <f>G596*(计算结果!B$18-1)/(计算结果!B$18+1)+F597*2/(计算结果!B$18+1)</f>
        <v>3875.3467991478055</v>
      </c>
      <c r="H597" s="3">
        <f t="shared" si="47"/>
        <v>0.45745945358486495</v>
      </c>
      <c r="I597" s="3">
        <f ca="1">IFERROR(AVERAGE(OFFSET(H597,0,0,-计算结果!B$19,1)),AVERAGE(OFFSET(H597,0,0,-ROW(),1)))</f>
        <v>0.51759003486878674</v>
      </c>
      <c r="J597" s="20" t="str">
        <f t="shared" ca="1" si="45"/>
        <v>卖</v>
      </c>
      <c r="K597" s="4" t="str">
        <f t="shared" ca="1" si="49"/>
        <v/>
      </c>
      <c r="L597" s="3">
        <f ca="1">IF(J596="买",B597/B596-1,0)-IF(K597=1,计算结果!B$17,0)</f>
        <v>0</v>
      </c>
      <c r="M597" s="2">
        <f t="shared" ca="1" si="48"/>
        <v>2.9823442576248902</v>
      </c>
      <c r="N597" s="3">
        <f ca="1">1-M597/MAX(M$2:M597)</f>
        <v>0</v>
      </c>
    </row>
    <row r="598" spans="1:14" x14ac:dyDescent="0.15">
      <c r="A598" s="1">
        <v>39259</v>
      </c>
      <c r="B598" s="2">
        <v>3928.21</v>
      </c>
      <c r="C598" s="3">
        <f t="shared" si="46"/>
        <v>1.305450034686495E-2</v>
      </c>
      <c r="D598" s="3">
        <f>1-B598/MAX(B$2:B598)</f>
        <v>7.6367270162238432E-2</v>
      </c>
      <c r="E598" s="4">
        <f>E597*(计算结果!B$18-1)/(计算结果!B$18+1)+B598*2/(计算结果!B$18+1)</f>
        <v>4022.2144991512173</v>
      </c>
      <c r="F598" s="4">
        <f>F597*(计算结果!B$18-1)/(计算结果!B$18+1)+E598*2/(计算结果!B$18+1)</f>
        <v>3980.0701636033509</v>
      </c>
      <c r="G598" s="4">
        <f>G597*(计算结果!B$18-1)/(计算结果!B$18+1)+F598*2/(计算结果!B$18+1)</f>
        <v>3891.4580859871198</v>
      </c>
      <c r="H598" s="3">
        <f t="shared" si="47"/>
        <v>0.4157379371275155</v>
      </c>
      <c r="I598" s="3">
        <f ca="1">IFERROR(AVERAGE(OFFSET(H598,0,0,-计算结果!B$19,1)),AVERAGE(OFFSET(H598,0,0,-ROW(),1)))</f>
        <v>0.49348105548153243</v>
      </c>
      <c r="J598" s="20" t="str">
        <f t="shared" ca="1" si="45"/>
        <v>卖</v>
      </c>
      <c r="K598" s="4" t="str">
        <f t="shared" ca="1" si="49"/>
        <v/>
      </c>
      <c r="L598" s="3">
        <f ca="1">IF(J597="买",B598/B597-1,0)-IF(K598=1,计算结果!B$17,0)</f>
        <v>0</v>
      </c>
      <c r="M598" s="2">
        <f t="shared" ca="1" si="48"/>
        <v>2.9823442576248902</v>
      </c>
      <c r="N598" s="3">
        <f ca="1">1-M598/MAX(M$2:M598)</f>
        <v>0</v>
      </c>
    </row>
    <row r="599" spans="1:14" x14ac:dyDescent="0.15">
      <c r="A599" s="1">
        <v>39260</v>
      </c>
      <c r="B599" s="2">
        <v>4040.48</v>
      </c>
      <c r="C599" s="3">
        <f t="shared" si="46"/>
        <v>2.8580447582995827E-2</v>
      </c>
      <c r="D599" s="3">
        <f>1-B599/MAX(B$2:B599)</f>
        <v>4.9969433341170988E-2</v>
      </c>
      <c r="E599" s="4">
        <f>E598*(计算结果!B$18-1)/(计算结果!B$18+1)+B599*2/(计算结果!B$18+1)</f>
        <v>4025.0245762048762</v>
      </c>
      <c r="F599" s="4">
        <f>F598*(计算结果!B$18-1)/(计算结果!B$18+1)+E599*2/(计算结果!B$18+1)</f>
        <v>3986.9862270805088</v>
      </c>
      <c r="G599" s="4">
        <f>G598*(计算结果!B$18-1)/(计算结果!B$18+1)+F599*2/(计算结果!B$18+1)</f>
        <v>3906.1547230784099</v>
      </c>
      <c r="H599" s="3">
        <f t="shared" si="47"/>
        <v>0.37766402121127018</v>
      </c>
      <c r="I599" s="3">
        <f ca="1">IFERROR(AVERAGE(OFFSET(H599,0,0,-计算结果!B$19,1)),AVERAGE(OFFSET(H599,0,0,-ROW(),1)))</f>
        <v>0.46827862481332039</v>
      </c>
      <c r="J599" s="20" t="str">
        <f t="shared" ca="1" si="45"/>
        <v>卖</v>
      </c>
      <c r="K599" s="4" t="str">
        <f t="shared" ca="1" si="49"/>
        <v/>
      </c>
      <c r="L599" s="3">
        <f ca="1">IF(J598="买",B599/B598-1,0)-IF(K599=1,计算结果!B$17,0)</f>
        <v>0</v>
      </c>
      <c r="M599" s="2">
        <f t="shared" ca="1" si="48"/>
        <v>2.9823442576248902</v>
      </c>
      <c r="N599" s="3">
        <f ca="1">1-M599/MAX(M$2:M599)</f>
        <v>0</v>
      </c>
    </row>
    <row r="600" spans="1:14" x14ac:dyDescent="0.15">
      <c r="A600" s="1">
        <v>39261</v>
      </c>
      <c r="B600" s="2">
        <v>3858.52</v>
      </c>
      <c r="C600" s="3">
        <f t="shared" si="46"/>
        <v>-4.5034253356036946E-2</v>
      </c>
      <c r="D600" s="3">
        <f>1-B600/MAX(B$2:B600)</f>
        <v>9.2753350576063931E-2</v>
      </c>
      <c r="E600" s="4">
        <f>E599*(计算结果!B$18-1)/(计算结果!B$18+1)+B600*2/(计算结果!B$18+1)</f>
        <v>3999.4084875579729</v>
      </c>
      <c r="F600" s="4">
        <f>F599*(计算结果!B$18-1)/(计算结果!B$18+1)+E600*2/(计算结果!B$18+1)</f>
        <v>3988.8973440770419</v>
      </c>
      <c r="G600" s="4">
        <f>G599*(计算结果!B$18-1)/(计算结果!B$18+1)+F600*2/(计算结果!B$18+1)</f>
        <v>3918.8843570781992</v>
      </c>
      <c r="H600" s="3">
        <f t="shared" si="47"/>
        <v>0.32588657905893526</v>
      </c>
      <c r="I600" s="3">
        <f ca="1">IFERROR(AVERAGE(OFFSET(H600,0,0,-计算结果!B$19,1)),AVERAGE(OFFSET(H600,0,0,-ROW(),1)))</f>
        <v>0.44200973782702002</v>
      </c>
      <c r="J600" s="20" t="str">
        <f t="shared" ca="1" si="45"/>
        <v>卖</v>
      </c>
      <c r="K600" s="4" t="str">
        <f t="shared" ca="1" si="49"/>
        <v/>
      </c>
      <c r="L600" s="3">
        <f ca="1">IF(J599="买",B600/B599-1,0)-IF(K600=1,计算结果!B$17,0)</f>
        <v>0</v>
      </c>
      <c r="M600" s="2">
        <f t="shared" ca="1" si="48"/>
        <v>2.9823442576248902</v>
      </c>
      <c r="N600" s="3">
        <f ca="1">1-M600/MAX(M$2:M600)</f>
        <v>0</v>
      </c>
    </row>
    <row r="601" spans="1:14" x14ac:dyDescent="0.15">
      <c r="A601" s="1">
        <v>39262</v>
      </c>
      <c r="B601" s="2">
        <v>3764.08</v>
      </c>
      <c r="C601" s="3">
        <f t="shared" si="46"/>
        <v>-2.4475705710997997E-2</v>
      </c>
      <c r="D601" s="3">
        <f>1-B601/MAX(B$2:B601)</f>
        <v>0.11495885257465321</v>
      </c>
      <c r="E601" s="4">
        <f>E600*(计算结果!B$18-1)/(计算结果!B$18+1)+B601*2/(计算结果!B$18+1)</f>
        <v>3963.2041048567457</v>
      </c>
      <c r="F601" s="4">
        <f>F600*(计算结果!B$18-1)/(计算结果!B$18+1)+E601*2/(计算结果!B$18+1)</f>
        <v>3984.9445380431498</v>
      </c>
      <c r="G601" s="4">
        <f>G600*(计算结果!B$18-1)/(计算结果!B$18+1)+F601*2/(计算结果!B$18+1)</f>
        <v>3929.047461842038</v>
      </c>
      <c r="H601" s="3">
        <f t="shared" si="47"/>
        <v>0.25933668457152881</v>
      </c>
      <c r="I601" s="3">
        <f ca="1">IFERROR(AVERAGE(OFFSET(H601,0,0,-计算结果!B$19,1)),AVERAGE(OFFSET(H601,0,0,-ROW(),1)))</f>
        <v>0.4150496251607686</v>
      </c>
      <c r="J601" s="20" t="str">
        <f t="shared" ca="1" si="45"/>
        <v>卖</v>
      </c>
      <c r="K601" s="4" t="str">
        <f t="shared" ca="1" si="49"/>
        <v/>
      </c>
      <c r="L601" s="3">
        <f ca="1">IF(J600="买",B601/B600-1,0)-IF(K601=1,计算结果!B$17,0)</f>
        <v>0</v>
      </c>
      <c r="M601" s="2">
        <f t="shared" ca="1" si="48"/>
        <v>2.9823442576248902</v>
      </c>
      <c r="N601" s="3">
        <f ca="1">1-M601/MAX(M$2:M601)</f>
        <v>0</v>
      </c>
    </row>
    <row r="602" spans="1:14" x14ac:dyDescent="0.15">
      <c r="A602" s="1">
        <v>39265</v>
      </c>
      <c r="B602" s="2">
        <v>3757.66</v>
      </c>
      <c r="C602" s="3">
        <f t="shared" si="46"/>
        <v>-1.7055960553442606E-3</v>
      </c>
      <c r="D602" s="3">
        <f>1-B602/MAX(B$2:B602)</f>
        <v>0.11646837526451914</v>
      </c>
      <c r="E602" s="4">
        <f>E601*(计算结果!B$18-1)/(计算结果!B$18+1)+B602*2/(计算结果!B$18+1)</f>
        <v>3931.581934878785</v>
      </c>
      <c r="F602" s="4">
        <f>F601*(计算结果!B$18-1)/(计算结果!B$18+1)+E602*2/(计算结果!B$18+1)</f>
        <v>3976.7349067870937</v>
      </c>
      <c r="G602" s="4">
        <f>G601*(计算结果!B$18-1)/(计算结果!B$18+1)+F602*2/(计算结果!B$18+1)</f>
        <v>3936.3839918335852</v>
      </c>
      <c r="H602" s="3">
        <f t="shared" si="47"/>
        <v>0.18672541023741265</v>
      </c>
      <c r="I602" s="3">
        <f ca="1">IFERROR(AVERAGE(OFFSET(H602,0,0,-计算结果!B$19,1)),AVERAGE(OFFSET(H602,0,0,-ROW(),1)))</f>
        <v>0.38919798185442356</v>
      </c>
      <c r="J602" s="20" t="str">
        <f t="shared" ca="1" si="45"/>
        <v>卖</v>
      </c>
      <c r="K602" s="4" t="str">
        <f t="shared" ca="1" si="49"/>
        <v/>
      </c>
      <c r="L602" s="3">
        <f ca="1">IF(J601="买",B602/B601-1,0)-IF(K602=1,计算结果!B$17,0)</f>
        <v>0</v>
      </c>
      <c r="M602" s="2">
        <f t="shared" ca="1" si="48"/>
        <v>2.9823442576248902</v>
      </c>
      <c r="N602" s="3">
        <f ca="1">1-M602/MAX(M$2:M602)</f>
        <v>0</v>
      </c>
    </row>
    <row r="603" spans="1:14" x14ac:dyDescent="0.15">
      <c r="A603" s="1">
        <v>39266</v>
      </c>
      <c r="B603" s="2">
        <v>3832.23</v>
      </c>
      <c r="C603" s="3">
        <f t="shared" si="46"/>
        <v>1.9844797027937622E-2</v>
      </c>
      <c r="D603" s="3">
        <f>1-B603/MAX(B$2:B603)</f>
        <v>9.8934869503879641E-2</v>
      </c>
      <c r="E603" s="4">
        <f>E602*(计算结果!B$18-1)/(计算结果!B$18+1)+B603*2/(计算结果!B$18+1)</f>
        <v>3916.2970218205105</v>
      </c>
      <c r="F603" s="4">
        <f>F602*(计算结果!B$18-1)/(计算结果!B$18+1)+E603*2/(计算结果!B$18+1)</f>
        <v>3967.4367706383882</v>
      </c>
      <c r="G603" s="4">
        <f>G602*(计算结果!B$18-1)/(计算结果!B$18+1)+F603*2/(计算结果!B$18+1)</f>
        <v>3941.1613424189395</v>
      </c>
      <c r="H603" s="3">
        <f t="shared" si="47"/>
        <v>0.12136393693464237</v>
      </c>
      <c r="I603" s="3">
        <f ca="1">IFERROR(AVERAGE(OFFSET(H603,0,0,-计算结果!B$19,1)),AVERAGE(OFFSET(H603,0,0,-ROW(),1)))</f>
        <v>0.36524921299089286</v>
      </c>
      <c r="J603" s="20" t="str">
        <f t="shared" ca="1" si="45"/>
        <v>卖</v>
      </c>
      <c r="K603" s="4" t="str">
        <f t="shared" ca="1" si="49"/>
        <v/>
      </c>
      <c r="L603" s="3">
        <f ca="1">IF(J602="买",B603/B602-1,0)-IF(K603=1,计算结果!B$17,0)</f>
        <v>0</v>
      </c>
      <c r="M603" s="2">
        <f t="shared" ca="1" si="48"/>
        <v>2.9823442576248902</v>
      </c>
      <c r="N603" s="3">
        <f ca="1">1-M603/MAX(M$2:M603)</f>
        <v>0</v>
      </c>
    </row>
    <row r="604" spans="1:14" x14ac:dyDescent="0.15">
      <c r="A604" s="1">
        <v>39267</v>
      </c>
      <c r="B604" s="2">
        <v>3743.58</v>
      </c>
      <c r="C604" s="3">
        <f t="shared" si="46"/>
        <v>-2.3132745164042845E-2</v>
      </c>
      <c r="D604" s="3">
        <f>1-B604/MAX(B$2:B604)</f>
        <v>0.11977897954385142</v>
      </c>
      <c r="E604" s="4">
        <f>E603*(计算结果!B$18-1)/(计算结果!B$18+1)+B604*2/(计算结果!B$18+1)</f>
        <v>3889.7251723096624</v>
      </c>
      <c r="F604" s="4">
        <f>F603*(计算结果!B$18-1)/(计算结果!B$18+1)+E604*2/(计算结果!B$18+1)</f>
        <v>3955.4811401262764</v>
      </c>
      <c r="G604" s="4">
        <f>G603*(计算结果!B$18-1)/(计算结果!B$18+1)+F604*2/(计算结果!B$18+1)</f>
        <v>3943.3643882200686</v>
      </c>
      <c r="H604" s="3">
        <f t="shared" si="47"/>
        <v>5.5898391609030561E-2</v>
      </c>
      <c r="I604" s="3">
        <f ca="1">IFERROR(AVERAGE(OFFSET(H604,0,0,-计算结果!B$19,1)),AVERAGE(OFFSET(H604,0,0,-ROW(),1)))</f>
        <v>0.343006321512974</v>
      </c>
      <c r="J604" s="20" t="str">
        <f t="shared" ca="1" si="45"/>
        <v>卖</v>
      </c>
      <c r="K604" s="4" t="str">
        <f t="shared" ca="1" si="49"/>
        <v/>
      </c>
      <c r="L604" s="3">
        <f ca="1">IF(J603="买",B604/B603-1,0)-IF(K604=1,计算结果!B$17,0)</f>
        <v>0</v>
      </c>
      <c r="M604" s="2">
        <f t="shared" ca="1" si="48"/>
        <v>2.9823442576248902</v>
      </c>
      <c r="N604" s="3">
        <f ca="1">1-M604/MAX(M$2:M604)</f>
        <v>0</v>
      </c>
    </row>
    <row r="605" spans="1:14" x14ac:dyDescent="0.15">
      <c r="A605" s="1">
        <v>39268</v>
      </c>
      <c r="B605" s="2">
        <v>3537.44</v>
      </c>
      <c r="C605" s="3">
        <f t="shared" si="46"/>
        <v>-5.5064937840249129E-2</v>
      </c>
      <c r="D605" s="3">
        <f>1-B605/MAX(B$2:B605)</f>
        <v>0.16824829532094987</v>
      </c>
      <c r="E605" s="4">
        <f>E604*(计算结果!B$18-1)/(计算结果!B$18+1)+B605*2/(计算结果!B$18+1)</f>
        <v>3835.5274534927912</v>
      </c>
      <c r="F605" s="4">
        <f>F604*(计算结果!B$18-1)/(计算结果!B$18+1)+E605*2/(计算结果!B$18+1)</f>
        <v>3937.026726798048</v>
      </c>
      <c r="G605" s="4">
        <f>G604*(计算结果!B$18-1)/(计算结果!B$18+1)+F605*2/(计算结果!B$18+1)</f>
        <v>3942.3893633859116</v>
      </c>
      <c r="H605" s="3">
        <f t="shared" si="47"/>
        <v>-2.4725709778930981E-2</v>
      </c>
      <c r="I605" s="3">
        <f ca="1">IFERROR(AVERAGE(OFFSET(H605,0,0,-计算结果!B$19,1)),AVERAGE(OFFSET(H605,0,0,-ROW(),1)))</f>
        <v>0.32074516706863193</v>
      </c>
      <c r="J605" s="20" t="str">
        <f t="shared" ca="1" si="45"/>
        <v>卖</v>
      </c>
      <c r="K605" s="4" t="str">
        <f t="shared" ca="1" si="49"/>
        <v/>
      </c>
      <c r="L605" s="3">
        <f ca="1">IF(J604="买",B605/B604-1,0)-IF(K605=1,计算结果!B$17,0)</f>
        <v>0</v>
      </c>
      <c r="M605" s="2">
        <f t="shared" ca="1" si="48"/>
        <v>2.9823442576248902</v>
      </c>
      <c r="N605" s="3">
        <f ca="1">1-M605/MAX(M$2:M605)</f>
        <v>0</v>
      </c>
    </row>
    <row r="606" spans="1:14" x14ac:dyDescent="0.15">
      <c r="A606" s="1">
        <v>39269</v>
      </c>
      <c r="B606" s="2">
        <v>3710.28</v>
      </c>
      <c r="C606" s="3">
        <f t="shared" si="46"/>
        <v>4.8860192681713377E-2</v>
      </c>
      <c r="D606" s="3">
        <f>1-B606/MAX(B$2:B606)</f>
        <v>0.12760874676698797</v>
      </c>
      <c r="E606" s="4">
        <f>E605*(计算结果!B$18-1)/(计算结果!B$18+1)+B606*2/(计算结果!B$18+1)</f>
        <v>3816.2586144939005</v>
      </c>
      <c r="F606" s="4">
        <f>F605*(计算结果!B$18-1)/(计算结果!B$18+1)+E606*2/(计算结果!B$18+1)</f>
        <v>3918.4470172127944</v>
      </c>
      <c r="G606" s="4">
        <f>G605*(计算结果!B$18-1)/(计算结果!B$18+1)+F606*2/(计算结果!B$18+1)</f>
        <v>3938.7059255131244</v>
      </c>
      <c r="H606" s="3">
        <f t="shared" si="47"/>
        <v>-9.3431610459289313E-2</v>
      </c>
      <c r="I606" s="3">
        <f ca="1">IFERROR(AVERAGE(OFFSET(H606,0,0,-计算结果!B$19,1)),AVERAGE(OFFSET(H606,0,0,-ROW(),1)))</f>
        <v>0.29812736722113869</v>
      </c>
      <c r="J606" s="20" t="str">
        <f t="shared" ca="1" si="45"/>
        <v>卖</v>
      </c>
      <c r="K606" s="4" t="str">
        <f t="shared" ca="1" si="49"/>
        <v/>
      </c>
      <c r="L606" s="3">
        <f ca="1">IF(J605="买",B606/B605-1,0)-IF(K606=1,计算结果!B$17,0)</f>
        <v>0</v>
      </c>
      <c r="M606" s="2">
        <f t="shared" ca="1" si="48"/>
        <v>2.9823442576248902</v>
      </c>
      <c r="N606" s="3">
        <f ca="1">1-M606/MAX(M$2:M606)</f>
        <v>0</v>
      </c>
    </row>
    <row r="607" spans="1:14" x14ac:dyDescent="0.15">
      <c r="A607" s="1">
        <v>39272</v>
      </c>
      <c r="B607" s="2">
        <v>3821.3</v>
      </c>
      <c r="C607" s="3">
        <f t="shared" si="46"/>
        <v>2.9922270017357144E-2</v>
      </c>
      <c r="D607" s="3">
        <f>1-B607/MAX(B$2:B607)</f>
        <v>0.10150482012696915</v>
      </c>
      <c r="E607" s="4">
        <f>E606*(计算结果!B$18-1)/(计算结果!B$18+1)+B607*2/(计算结果!B$18+1)</f>
        <v>3817.0342122640695</v>
      </c>
      <c r="F607" s="4">
        <f>F606*(计算结果!B$18-1)/(计算结果!B$18+1)+E607*2/(计算结果!B$18+1)</f>
        <v>3902.8450472206828</v>
      </c>
      <c r="G607" s="4">
        <f>G606*(计算结果!B$18-1)/(计算结果!B$18+1)+F607*2/(计算结果!B$18+1)</f>
        <v>3933.1888673142871</v>
      </c>
      <c r="H607" s="3">
        <f t="shared" si="47"/>
        <v>-0.14007286411255818</v>
      </c>
      <c r="I607" s="3">
        <f ca="1">IFERROR(AVERAGE(OFFSET(H607,0,0,-计算结果!B$19,1)),AVERAGE(OFFSET(H607,0,0,-ROW(),1)))</f>
        <v>0.27510371611869211</v>
      </c>
      <c r="J607" s="20" t="str">
        <f t="shared" ca="1" si="45"/>
        <v>卖</v>
      </c>
      <c r="K607" s="4" t="str">
        <f t="shared" ca="1" si="49"/>
        <v/>
      </c>
      <c r="L607" s="3">
        <f ca="1">IF(J606="买",B607/B606-1,0)-IF(K607=1,计算结果!B$17,0)</f>
        <v>0</v>
      </c>
      <c r="M607" s="2">
        <f t="shared" ca="1" si="48"/>
        <v>2.9823442576248902</v>
      </c>
      <c r="N607" s="3">
        <f ca="1">1-M607/MAX(M$2:M607)</f>
        <v>0</v>
      </c>
    </row>
    <row r="608" spans="1:14" x14ac:dyDescent="0.15">
      <c r="A608" s="1">
        <v>39273</v>
      </c>
      <c r="B608" s="2">
        <v>3775.62</v>
      </c>
      <c r="C608" s="3">
        <f t="shared" si="46"/>
        <v>-1.1954047052050387E-2</v>
      </c>
      <c r="D608" s="3">
        <f>1-B608/MAX(B$2:B608)</f>
        <v>0.11224547378321192</v>
      </c>
      <c r="E608" s="4">
        <f>E607*(计算结果!B$18-1)/(计算结果!B$18+1)+B608*2/(计算结果!B$18+1)</f>
        <v>3810.6627949926742</v>
      </c>
      <c r="F608" s="4">
        <f>F607*(计算结果!B$18-1)/(计算结果!B$18+1)+E608*2/(计算结果!B$18+1)</f>
        <v>3888.6631622625282</v>
      </c>
      <c r="G608" s="4">
        <f>G607*(计算结果!B$18-1)/(计算结果!B$18+1)+F608*2/(计算结果!B$18+1)</f>
        <v>3926.3387588447858</v>
      </c>
      <c r="H608" s="3">
        <f t="shared" si="47"/>
        <v>-0.17416169679588125</v>
      </c>
      <c r="I608" s="3">
        <f ca="1">IFERROR(AVERAGE(OFFSET(H608,0,0,-计算结果!B$19,1)),AVERAGE(OFFSET(H608,0,0,-ROW(),1)))</f>
        <v>0.25103784961110531</v>
      </c>
      <c r="J608" s="20" t="str">
        <f t="shared" ca="1" si="45"/>
        <v>卖</v>
      </c>
      <c r="K608" s="4" t="str">
        <f t="shared" ca="1" si="49"/>
        <v/>
      </c>
      <c r="L608" s="3">
        <f ca="1">IF(J607="买",B608/B607-1,0)-IF(K608=1,计算结果!B$17,0)</f>
        <v>0</v>
      </c>
      <c r="M608" s="2">
        <f t="shared" ca="1" si="48"/>
        <v>2.9823442576248902</v>
      </c>
      <c r="N608" s="3">
        <f ca="1">1-M608/MAX(M$2:M608)</f>
        <v>0</v>
      </c>
    </row>
    <row r="609" spans="1:14" x14ac:dyDescent="0.15">
      <c r="A609" s="1">
        <v>39274</v>
      </c>
      <c r="B609" s="2">
        <v>3789.87</v>
      </c>
      <c r="C609" s="3">
        <f t="shared" si="46"/>
        <v>3.7742145660846216E-3</v>
      </c>
      <c r="D609" s="3">
        <f>1-B609/MAX(B$2:B609)</f>
        <v>0.10889489771925698</v>
      </c>
      <c r="E609" s="4">
        <f>E608*(计算结果!B$18-1)/(计算结果!B$18+1)+B609*2/(计算结果!B$18+1)</f>
        <v>3807.4639034553402</v>
      </c>
      <c r="F609" s="4">
        <f>F608*(计算结果!B$18-1)/(计算结果!B$18+1)+E609*2/(计算结果!B$18+1)</f>
        <v>3876.170968599884</v>
      </c>
      <c r="G609" s="4">
        <f>G608*(计算结果!B$18-1)/(计算结果!B$18+1)+F609*2/(计算结果!B$18+1)</f>
        <v>3918.620637268647</v>
      </c>
      <c r="H609" s="3">
        <f t="shared" si="47"/>
        <v>-0.19657299204640441</v>
      </c>
      <c r="I609" s="3">
        <f ca="1">IFERROR(AVERAGE(OFFSET(H609,0,0,-计算结果!B$19,1)),AVERAGE(OFFSET(H609,0,0,-ROW(),1)))</f>
        <v>0.22537205968222337</v>
      </c>
      <c r="J609" s="20" t="str">
        <f t="shared" ca="1" si="45"/>
        <v>卖</v>
      </c>
      <c r="K609" s="4" t="str">
        <f t="shared" ca="1" si="49"/>
        <v/>
      </c>
      <c r="L609" s="3">
        <f ca="1">IF(J608="买",B609/B608-1,0)-IF(K609=1,计算结果!B$17,0)</f>
        <v>0</v>
      </c>
      <c r="M609" s="2">
        <f t="shared" ca="1" si="48"/>
        <v>2.9823442576248902</v>
      </c>
      <c r="N609" s="3">
        <f ca="1">1-M609/MAX(M$2:M609)</f>
        <v>0</v>
      </c>
    </row>
    <row r="610" spans="1:14" x14ac:dyDescent="0.15">
      <c r="A610" s="1">
        <v>39275</v>
      </c>
      <c r="B610" s="2">
        <v>3816.92</v>
      </c>
      <c r="C610" s="3">
        <f t="shared" si="46"/>
        <v>7.1374479863426377E-3</v>
      </c>
      <c r="D610" s="3">
        <f>1-B610/MAX(B$2:B610)</f>
        <v>0.10253468140136368</v>
      </c>
      <c r="E610" s="4">
        <f>E609*(计算结果!B$18-1)/(计算结果!B$18+1)+B610*2/(计算结果!B$18+1)</f>
        <v>3808.9186875391342</v>
      </c>
      <c r="F610" s="4">
        <f>F609*(计算结果!B$18-1)/(计算结果!B$18+1)+E610*2/(计算结果!B$18+1)</f>
        <v>3865.8244638213073</v>
      </c>
      <c r="G610" s="4">
        <f>G609*(计算结果!B$18-1)/(计算结果!B$18+1)+F610*2/(计算结果!B$18+1)</f>
        <v>3910.4981490459791</v>
      </c>
      <c r="H610" s="3">
        <f t="shared" si="47"/>
        <v>-0.20727926927699369</v>
      </c>
      <c r="I610" s="3">
        <f ca="1">IFERROR(AVERAGE(OFFSET(H610,0,0,-计算结果!B$19,1)),AVERAGE(OFFSET(H610,0,0,-ROW(),1)))</f>
        <v>0.1983076715686139</v>
      </c>
      <c r="J610" s="20" t="str">
        <f t="shared" ca="1" si="45"/>
        <v>卖</v>
      </c>
      <c r="K610" s="4" t="str">
        <f t="shared" ca="1" si="49"/>
        <v/>
      </c>
      <c r="L610" s="3">
        <f ca="1">IF(J609="买",B610/B609-1,0)-IF(K610=1,计算结果!B$17,0)</f>
        <v>0</v>
      </c>
      <c r="M610" s="2">
        <f t="shared" ca="1" si="48"/>
        <v>2.9823442576248902</v>
      </c>
      <c r="N610" s="3">
        <f ca="1">1-M610/MAX(M$2:M610)</f>
        <v>0</v>
      </c>
    </row>
    <row r="611" spans="1:14" x14ac:dyDescent="0.15">
      <c r="A611" s="1">
        <v>39276</v>
      </c>
      <c r="B611" s="2">
        <v>3820.12</v>
      </c>
      <c r="C611" s="3">
        <f t="shared" si="46"/>
        <v>8.3837230017924647E-4</v>
      </c>
      <c r="D611" s="3">
        <f>1-B611/MAX(B$2:B611)</f>
        <v>0.1017822713378792</v>
      </c>
      <c r="E611" s="4">
        <f>E610*(计算结果!B$18-1)/(计算结果!B$18+1)+B611*2/(计算结果!B$18+1)</f>
        <v>3810.6419663792672</v>
      </c>
      <c r="F611" s="4">
        <f>F610*(计算结果!B$18-1)/(计算结果!B$18+1)+E611*2/(计算结果!B$18+1)</f>
        <v>3857.3348488302245</v>
      </c>
      <c r="G611" s="4">
        <f>G610*(计算结果!B$18-1)/(计算结果!B$18+1)+F611*2/(计算结果!B$18+1)</f>
        <v>3902.3191797820168</v>
      </c>
      <c r="H611" s="3">
        <f t="shared" si="47"/>
        <v>-0.20915415254595168</v>
      </c>
      <c r="I611" s="3">
        <f ca="1">IFERROR(AVERAGE(OFFSET(H611,0,0,-计算结果!B$19,1)),AVERAGE(OFFSET(H611,0,0,-ROW(),1)))</f>
        <v>0.17006476233411871</v>
      </c>
      <c r="J611" s="20" t="str">
        <f t="shared" ca="1" si="45"/>
        <v>卖</v>
      </c>
      <c r="K611" s="4" t="str">
        <f t="shared" ca="1" si="49"/>
        <v/>
      </c>
      <c r="L611" s="3">
        <f ca="1">IF(J610="买",B611/B610-1,0)-IF(K611=1,计算结果!B$17,0)</f>
        <v>0</v>
      </c>
      <c r="M611" s="2">
        <f t="shared" ca="1" si="48"/>
        <v>2.9823442576248902</v>
      </c>
      <c r="N611" s="3">
        <f ca="1">1-M611/MAX(M$2:M611)</f>
        <v>0</v>
      </c>
    </row>
    <row r="612" spans="1:14" x14ac:dyDescent="0.15">
      <c r="A612" s="1">
        <v>39279</v>
      </c>
      <c r="B612" s="2">
        <v>3697.97</v>
      </c>
      <c r="C612" s="3">
        <f t="shared" si="46"/>
        <v>-3.1975435326638935E-2</v>
      </c>
      <c r="D612" s="3">
        <f>1-B612/MAX(B$2:B612)</f>
        <v>0.13050317422995539</v>
      </c>
      <c r="E612" s="4">
        <f>E611*(计算结果!B$18-1)/(计算结果!B$18+1)+B612*2/(计算结果!B$18+1)</f>
        <v>3793.307817705534</v>
      </c>
      <c r="F612" s="4">
        <f>F611*(计算结果!B$18-1)/(计算结果!B$18+1)+E612*2/(计算结果!B$18+1)</f>
        <v>3847.4845363495028</v>
      </c>
      <c r="G612" s="4">
        <f>G611*(计算结果!B$18-1)/(计算结果!B$18+1)+F612*2/(计算结果!B$18+1)</f>
        <v>3893.8830807923996</v>
      </c>
      <c r="H612" s="3">
        <f t="shared" si="47"/>
        <v>-0.21618167558729678</v>
      </c>
      <c r="I612" s="3">
        <f ca="1">IFERROR(AVERAGE(OFFSET(H612,0,0,-计算结果!B$19,1)),AVERAGE(OFFSET(H612,0,0,-ROW(),1)))</f>
        <v>0.13977649247429644</v>
      </c>
      <c r="J612" s="20" t="str">
        <f t="shared" ca="1" si="45"/>
        <v>卖</v>
      </c>
      <c r="K612" s="4" t="str">
        <f t="shared" ca="1" si="49"/>
        <v/>
      </c>
      <c r="L612" s="3">
        <f ca="1">IF(J611="买",B612/B611-1,0)-IF(K612=1,计算结果!B$17,0)</f>
        <v>0</v>
      </c>
      <c r="M612" s="2">
        <f t="shared" ca="1" si="48"/>
        <v>2.9823442576248902</v>
      </c>
      <c r="N612" s="3">
        <f ca="1">1-M612/MAX(M$2:M612)</f>
        <v>0</v>
      </c>
    </row>
    <row r="613" spans="1:14" x14ac:dyDescent="0.15">
      <c r="A613" s="1">
        <v>39280</v>
      </c>
      <c r="B613" s="2">
        <v>3789.65</v>
      </c>
      <c r="C613" s="3">
        <f t="shared" si="46"/>
        <v>2.4791980464957897E-2</v>
      </c>
      <c r="D613" s="3">
        <f>1-B613/MAX(B$2:B613)</f>
        <v>0.10894662591112159</v>
      </c>
      <c r="E613" s="4">
        <f>E612*(计算结果!B$18-1)/(计算结果!B$18+1)+B613*2/(计算结果!B$18+1)</f>
        <v>3792.7450765200674</v>
      </c>
      <c r="F613" s="4">
        <f>F612*(计算结果!B$18-1)/(计算结果!B$18+1)+E613*2/(计算结果!B$18+1)</f>
        <v>3839.0630809911281</v>
      </c>
      <c r="G613" s="4">
        <f>G612*(计算结果!B$18-1)/(计算结果!B$18+1)+F613*2/(计算结果!B$18+1)</f>
        <v>3885.4492346691268</v>
      </c>
      <c r="H613" s="3">
        <f t="shared" si="47"/>
        <v>-0.21659217671108244</v>
      </c>
      <c r="I613" s="3">
        <f ca="1">IFERROR(AVERAGE(OFFSET(H613,0,0,-计算结果!B$19,1)),AVERAGE(OFFSET(H613,0,0,-ROW(),1)))</f>
        <v>0.10747843458056779</v>
      </c>
      <c r="J613" s="20" t="str">
        <f t="shared" ca="1" si="45"/>
        <v>卖</v>
      </c>
      <c r="K613" s="4" t="str">
        <f t="shared" ca="1" si="49"/>
        <v/>
      </c>
      <c r="L613" s="3">
        <f ca="1">IF(J612="买",B613/B612-1,0)-IF(K613=1,计算结果!B$17,0)</f>
        <v>0</v>
      </c>
      <c r="M613" s="2">
        <f t="shared" ca="1" si="48"/>
        <v>2.9823442576248902</v>
      </c>
      <c r="N613" s="3">
        <f ca="1">1-M613/MAX(M$2:M613)</f>
        <v>0</v>
      </c>
    </row>
    <row r="614" spans="1:14" x14ac:dyDescent="0.15">
      <c r="A614" s="1">
        <v>39281</v>
      </c>
      <c r="B614" s="2">
        <v>3807.57</v>
      </c>
      <c r="C614" s="3">
        <f t="shared" si="46"/>
        <v>4.7286688744343497E-3</v>
      </c>
      <c r="D614" s="3">
        <f>1-B614/MAX(B$2:B614)</f>
        <v>0.10473312955560776</v>
      </c>
      <c r="E614" s="4">
        <f>E613*(计算结果!B$18-1)/(计算结果!B$18+1)+B614*2/(计算结果!B$18+1)</f>
        <v>3795.0258339785187</v>
      </c>
      <c r="F614" s="4">
        <f>F613*(计算结果!B$18-1)/(计算结果!B$18+1)+E614*2/(计算结果!B$18+1)</f>
        <v>3832.2881199122653</v>
      </c>
      <c r="G614" s="4">
        <f>G613*(计算结果!B$18-1)/(计算结果!B$18+1)+F614*2/(计算结果!B$18+1)</f>
        <v>3877.2706016296097</v>
      </c>
      <c r="H614" s="3">
        <f t="shared" si="47"/>
        <v>-0.21049388489085608</v>
      </c>
      <c r="I614" s="3">
        <f ca="1">IFERROR(AVERAGE(OFFSET(H614,0,0,-计算结果!B$19,1)),AVERAGE(OFFSET(H614,0,0,-ROW(),1)))</f>
        <v>7.3996799479137149E-2</v>
      </c>
      <c r="J614" s="20" t="str">
        <f t="shared" ca="1" si="45"/>
        <v>卖</v>
      </c>
      <c r="K614" s="4" t="str">
        <f t="shared" ca="1" si="49"/>
        <v/>
      </c>
      <c r="L614" s="3">
        <f ca="1">IF(J613="买",B614/B613-1,0)-IF(K614=1,计算结果!B$17,0)</f>
        <v>0</v>
      </c>
      <c r="M614" s="2">
        <f t="shared" ca="1" si="48"/>
        <v>2.9823442576248902</v>
      </c>
      <c r="N614" s="3">
        <f ca="1">1-M614/MAX(M$2:M614)</f>
        <v>0</v>
      </c>
    </row>
    <row r="615" spans="1:14" x14ac:dyDescent="0.15">
      <c r="A615" s="1">
        <v>39282</v>
      </c>
      <c r="B615" s="2">
        <v>3807</v>
      </c>
      <c r="C615" s="3">
        <f t="shared" si="46"/>
        <v>-1.4970177829953801E-4</v>
      </c>
      <c r="D615" s="3">
        <f>1-B615/MAX(B$2:B615)</f>
        <v>0.10486715259816604</v>
      </c>
      <c r="E615" s="4">
        <f>E614*(计算结果!B$18-1)/(计算结果!B$18+1)+B615*2/(计算结果!B$18+1)</f>
        <v>3796.8680133664388</v>
      </c>
      <c r="F615" s="4">
        <f>F614*(计算结果!B$18-1)/(计算结果!B$18+1)+E615*2/(计算结果!B$18+1)</f>
        <v>3826.8388727513684</v>
      </c>
      <c r="G615" s="4">
        <f>G614*(计算结果!B$18-1)/(计算结果!B$18+1)+F615*2/(计算结果!B$18+1)</f>
        <v>3869.5118741098804</v>
      </c>
      <c r="H615" s="3">
        <f t="shared" si="47"/>
        <v>-0.20010797070672118</v>
      </c>
      <c r="I615" s="3">
        <f ca="1">IFERROR(AVERAGE(OFFSET(H615,0,0,-计算结果!B$19,1)),AVERAGE(OFFSET(H615,0,0,-ROW(),1)))</f>
        <v>3.9847595543362736E-2</v>
      </c>
      <c r="J615" s="20" t="str">
        <f t="shared" ca="1" si="45"/>
        <v>卖</v>
      </c>
      <c r="K615" s="4" t="str">
        <f t="shared" ca="1" si="49"/>
        <v/>
      </c>
      <c r="L615" s="3">
        <f ca="1">IF(J614="买",B615/B614-1,0)-IF(K615=1,计算结果!B$17,0)</f>
        <v>0</v>
      </c>
      <c r="M615" s="2">
        <f t="shared" ca="1" si="48"/>
        <v>2.9823442576248902</v>
      </c>
      <c r="N615" s="3">
        <f ca="1">1-M615/MAX(M$2:M615)</f>
        <v>0</v>
      </c>
    </row>
    <row r="616" spans="1:14" x14ac:dyDescent="0.15">
      <c r="A616" s="1">
        <v>39283</v>
      </c>
      <c r="B616" s="2">
        <v>3971.88</v>
      </c>
      <c r="C616" s="3">
        <f t="shared" si="46"/>
        <v>4.3309692671394728E-2</v>
      </c>
      <c r="D616" s="3">
        <f>1-B616/MAX(B$2:B616)</f>
        <v>6.6099224077121987E-2</v>
      </c>
      <c r="E616" s="4">
        <f>E615*(计算结果!B$18-1)/(计算结果!B$18+1)+B616*2/(计算结果!B$18+1)</f>
        <v>3823.7929343869869</v>
      </c>
      <c r="F616" s="4">
        <f>F615*(计算结果!B$18-1)/(计算结果!B$18+1)+E616*2/(计算结果!B$18+1)</f>
        <v>3826.370266849156</v>
      </c>
      <c r="G616" s="4">
        <f>G615*(计算结果!B$18-1)/(计算结果!B$18+1)+F616*2/(计算结果!B$18+1)</f>
        <v>3862.8747037620765</v>
      </c>
      <c r="H616" s="3">
        <f t="shared" si="47"/>
        <v>-0.17152474430203696</v>
      </c>
      <c r="I616" s="3">
        <f ca="1">IFERROR(AVERAGE(OFFSET(H616,0,0,-计算结果!B$19,1)),AVERAGE(OFFSET(H616,0,0,-ROW(),1)))</f>
        <v>6.9886833560599019E-3</v>
      </c>
      <c r="J616" s="20" t="str">
        <f t="shared" ca="1" si="45"/>
        <v>卖</v>
      </c>
      <c r="K616" s="4" t="str">
        <f t="shared" ca="1" si="49"/>
        <v/>
      </c>
      <c r="L616" s="3">
        <f ca="1">IF(J615="买",B616/B615-1,0)-IF(K616=1,计算结果!B$17,0)</f>
        <v>0</v>
      </c>
      <c r="M616" s="2">
        <f t="shared" ca="1" si="48"/>
        <v>2.9823442576248902</v>
      </c>
      <c r="N616" s="3">
        <f ca="1">1-M616/MAX(M$2:M616)</f>
        <v>0</v>
      </c>
    </row>
    <row r="617" spans="1:14" x14ac:dyDescent="0.15">
      <c r="A617" s="1">
        <v>39286</v>
      </c>
      <c r="B617" s="2">
        <v>4156.72</v>
      </c>
      <c r="C617" s="3">
        <f t="shared" si="46"/>
        <v>4.653715620814336E-2</v>
      </c>
      <c r="D617" s="3">
        <f>1-B617/MAX(B$2:B617)</f>
        <v>2.2638137785092827E-2</v>
      </c>
      <c r="E617" s="4">
        <f>E616*(计算结果!B$18-1)/(计算结果!B$18+1)+B617*2/(计算结果!B$18+1)</f>
        <v>3875.012482942835</v>
      </c>
      <c r="F617" s="4">
        <f>F616*(计算结果!B$18-1)/(计算结果!B$18+1)+E617*2/(计算结果!B$18+1)</f>
        <v>3833.8536847097221</v>
      </c>
      <c r="G617" s="4">
        <f>G616*(计算结果!B$18-1)/(计算结果!B$18+1)+F617*2/(计算结果!B$18+1)</f>
        <v>3858.4099316001757</v>
      </c>
      <c r="H617" s="3">
        <f t="shared" si="47"/>
        <v>-0.11558159413124414</v>
      </c>
      <c r="I617" s="3">
        <f ca="1">IFERROR(AVERAGE(OFFSET(H617,0,0,-计算结果!B$19,1)),AVERAGE(OFFSET(H617,0,0,-ROW(),1)))</f>
        <v>-2.1663369029745576E-2</v>
      </c>
      <c r="J617" s="20" t="str">
        <f t="shared" ca="1" si="45"/>
        <v>卖</v>
      </c>
      <c r="K617" s="4" t="str">
        <f t="shared" ca="1" si="49"/>
        <v/>
      </c>
      <c r="L617" s="3">
        <f ca="1">IF(J616="买",B617/B616-1,0)-IF(K617=1,计算结果!B$17,0)</f>
        <v>0</v>
      </c>
      <c r="M617" s="2">
        <f t="shared" ca="1" si="48"/>
        <v>2.9823442576248902</v>
      </c>
      <c r="N617" s="3">
        <f ca="1">1-M617/MAX(M$2:M617)</f>
        <v>0</v>
      </c>
    </row>
    <row r="618" spans="1:14" x14ac:dyDescent="0.15">
      <c r="A618" s="1">
        <v>39287</v>
      </c>
      <c r="B618" s="2">
        <v>4161.3500000000004</v>
      </c>
      <c r="C618" s="3">
        <f t="shared" si="46"/>
        <v>1.11385900421479E-3</v>
      </c>
      <c r="D618" s="3">
        <f>1-B618/MAX(B$2:B618)</f>
        <v>2.1549494474488506E-2</v>
      </c>
      <c r="E618" s="4">
        <f>E617*(计算结果!B$18-1)/(计算结果!B$18+1)+B618*2/(计算结果!B$18+1)</f>
        <v>3919.0644086439374</v>
      </c>
      <c r="F618" s="4">
        <f>F617*(计算结果!B$18-1)/(计算结果!B$18+1)+E618*2/(计算结果!B$18+1)</f>
        <v>3846.9630268534474</v>
      </c>
      <c r="G618" s="4">
        <f>G617*(计算结果!B$18-1)/(计算结果!B$18+1)+F618*2/(计算结果!B$18+1)</f>
        <v>3856.6488693314486</v>
      </c>
      <c r="H618" s="3">
        <f t="shared" si="47"/>
        <v>-4.5642176439161262E-2</v>
      </c>
      <c r="I618" s="3">
        <f ca="1">IFERROR(AVERAGE(OFFSET(H618,0,0,-计算结果!B$19,1)),AVERAGE(OFFSET(H618,0,0,-ROW(),1)))</f>
        <v>-4.4732374708079427E-2</v>
      </c>
      <c r="J618" s="20" t="str">
        <f t="shared" ca="1" si="45"/>
        <v>卖</v>
      </c>
      <c r="K618" s="4" t="str">
        <f t="shared" ca="1" si="49"/>
        <v/>
      </c>
      <c r="L618" s="3">
        <f ca="1">IF(J617="买",B618/B617-1,0)-IF(K618=1,计算结果!B$17,0)</f>
        <v>0</v>
      </c>
      <c r="M618" s="2">
        <f t="shared" ca="1" si="48"/>
        <v>2.9823442576248902</v>
      </c>
      <c r="N618" s="3">
        <f ca="1">1-M618/MAX(M$2:M618)</f>
        <v>0</v>
      </c>
    </row>
    <row r="619" spans="1:14" x14ac:dyDescent="0.15">
      <c r="A619" s="1">
        <v>39288</v>
      </c>
      <c r="B619" s="2">
        <v>4255.46</v>
      </c>
      <c r="C619" s="3">
        <f t="shared" si="46"/>
        <v>2.2615257068018702E-2</v>
      </c>
      <c r="D619" s="3">
        <f>1-B619/MAX(B$2:B619)</f>
        <v>0</v>
      </c>
      <c r="E619" s="4">
        <f>E618*(计算结果!B$18-1)/(计算结果!B$18+1)+B619*2/(计算结果!B$18+1)</f>
        <v>3970.81757654487</v>
      </c>
      <c r="F619" s="4">
        <f>F618*(计算结果!B$18-1)/(计算结果!B$18+1)+E619*2/(计算结果!B$18+1)</f>
        <v>3866.01757295982</v>
      </c>
      <c r="G619" s="4">
        <f>G618*(计算结果!B$18-1)/(计算结果!B$18+1)+F619*2/(计算结果!B$18+1)</f>
        <v>3858.0902083511983</v>
      </c>
      <c r="H619" s="3">
        <f t="shared" si="47"/>
        <v>3.7372835033320131E-2</v>
      </c>
      <c r="I619" s="3">
        <f ca="1">IFERROR(AVERAGE(OFFSET(H619,0,0,-计算结果!B$19,1)),AVERAGE(OFFSET(H619,0,0,-ROW(),1)))</f>
        <v>-6.1746934016976916E-2</v>
      </c>
      <c r="J619" s="20" t="str">
        <f t="shared" ca="1" si="45"/>
        <v>买</v>
      </c>
      <c r="K619" s="4">
        <f t="shared" ca="1" si="49"/>
        <v>1</v>
      </c>
      <c r="L619" s="3">
        <f ca="1">IF(J618="买",B619/B618-1,0)-IF(K619=1,计算结果!B$17,0)</f>
        <v>0</v>
      </c>
      <c r="M619" s="2">
        <f t="shared" ca="1" si="48"/>
        <v>2.9823442576248902</v>
      </c>
      <c r="N619" s="3">
        <f ca="1">1-M619/MAX(M$2:M619)</f>
        <v>0</v>
      </c>
    </row>
    <row r="620" spans="1:14" x14ac:dyDescent="0.15">
      <c r="A620" s="1">
        <v>39289</v>
      </c>
      <c r="B620" s="2">
        <v>4303.1899999999996</v>
      </c>
      <c r="C620" s="3">
        <f t="shared" si="46"/>
        <v>1.1216178744483551E-2</v>
      </c>
      <c r="D620" s="3">
        <f>1-B620/MAX(B$2:B620)</f>
        <v>0</v>
      </c>
      <c r="E620" s="4">
        <f>E619*(计算结果!B$18-1)/(计算结果!B$18+1)+B620*2/(计算结果!B$18+1)</f>
        <v>4021.951795537967</v>
      </c>
      <c r="F620" s="4">
        <f>F619*(计算结果!B$18-1)/(计算结果!B$18+1)+E620*2/(计算结果!B$18+1)</f>
        <v>3890.0074533564584</v>
      </c>
      <c r="G620" s="4">
        <f>G619*(计算结果!B$18-1)/(计算结果!B$18+1)+F620*2/(计算结果!B$18+1)</f>
        <v>3863.0005537366224</v>
      </c>
      <c r="H620" s="3">
        <f t="shared" si="47"/>
        <v>0.12727399102268724</v>
      </c>
      <c r="I620" s="3">
        <f ca="1">IFERROR(AVERAGE(OFFSET(H620,0,0,-计算结果!B$19,1)),AVERAGE(OFFSET(H620,0,0,-ROW(),1)))</f>
        <v>-7.1677563418789322E-2</v>
      </c>
      <c r="J620" s="20" t="str">
        <f t="shared" ca="1" si="45"/>
        <v>买</v>
      </c>
      <c r="K620" s="4" t="str">
        <f t="shared" ca="1" si="49"/>
        <v/>
      </c>
      <c r="L620" s="3">
        <f ca="1">IF(J619="买",B620/B619-1,0)-IF(K620=1,计算结果!B$17,0)</f>
        <v>1.1216178744483551E-2</v>
      </c>
      <c r="M620" s="2">
        <f t="shared" ca="1" si="48"/>
        <v>3.015794763895995</v>
      </c>
      <c r="N620" s="3">
        <f ca="1">1-M620/MAX(M$2:M620)</f>
        <v>0</v>
      </c>
    </row>
    <row r="621" spans="1:14" x14ac:dyDescent="0.15">
      <c r="A621" s="1">
        <v>39290</v>
      </c>
      <c r="B621" s="2">
        <v>4307.1400000000003</v>
      </c>
      <c r="C621" s="3">
        <f t="shared" si="46"/>
        <v>9.1792367987486578E-4</v>
      </c>
      <c r="D621" s="3">
        <f>1-B621/MAX(B$2:B621)</f>
        <v>0</v>
      </c>
      <c r="E621" s="4">
        <f>E620*(计算结果!B$18-1)/(计算结果!B$18+1)+B621*2/(计算结果!B$18+1)</f>
        <v>4065.8269039167412</v>
      </c>
      <c r="F621" s="4">
        <f>F620*(计算结果!B$18-1)/(计算结果!B$18+1)+E621*2/(计算结果!B$18+1)</f>
        <v>3917.0565995965017</v>
      </c>
      <c r="G621" s="4">
        <f>G620*(计算结果!B$18-1)/(计算结果!B$18+1)+F621*2/(计算结果!B$18+1)</f>
        <v>3871.3168684842967</v>
      </c>
      <c r="H621" s="3">
        <f t="shared" si="47"/>
        <v>0.21528122069850913</v>
      </c>
      <c r="I621" s="3">
        <f ca="1">IFERROR(AVERAGE(OFFSET(H621,0,0,-计算结果!B$19,1)),AVERAGE(OFFSET(H621,0,0,-ROW(),1)))</f>
        <v>-7.3880336612440312E-2</v>
      </c>
      <c r="J621" s="20" t="str">
        <f t="shared" ca="1" si="45"/>
        <v>买</v>
      </c>
      <c r="K621" s="4" t="str">
        <f t="shared" ca="1" si="49"/>
        <v/>
      </c>
      <c r="L621" s="3">
        <f ca="1">IF(J620="买",B621/B620-1,0)-IF(K621=1,计算结果!B$17,0)</f>
        <v>9.1792367987486578E-4</v>
      </c>
      <c r="M621" s="2">
        <f t="shared" ca="1" si="48"/>
        <v>3.0185630333234177</v>
      </c>
      <c r="N621" s="3">
        <f ca="1">1-M621/MAX(M$2:M621)</f>
        <v>0</v>
      </c>
    </row>
    <row r="622" spans="1:14" x14ac:dyDescent="0.15">
      <c r="A622" s="1">
        <v>39293</v>
      </c>
      <c r="B622" s="2">
        <v>4410.3</v>
      </c>
      <c r="C622" s="3">
        <f t="shared" si="46"/>
        <v>2.3950927993982019E-2</v>
      </c>
      <c r="D622" s="3">
        <f>1-B622/MAX(B$2:B622)</f>
        <v>0</v>
      </c>
      <c r="E622" s="4">
        <f>E621*(计算结果!B$18-1)/(计算结果!B$18+1)+B622*2/(计算结果!B$18+1)</f>
        <v>4118.8227648526272</v>
      </c>
      <c r="F622" s="4">
        <f>F621*(计算结果!B$18-1)/(计算结果!B$18+1)+E622*2/(计算结果!B$18+1)</f>
        <v>3948.0975480974439</v>
      </c>
      <c r="G622" s="4">
        <f>G621*(计算结果!B$18-1)/(计算结果!B$18+1)+F622*2/(计算结果!B$18+1)</f>
        <v>3883.129280732473</v>
      </c>
      <c r="H622" s="3">
        <f t="shared" si="47"/>
        <v>0.30512646340936506</v>
      </c>
      <c r="I622" s="3">
        <f ca="1">IFERROR(AVERAGE(OFFSET(H622,0,0,-计算结果!B$19,1)),AVERAGE(OFFSET(H622,0,0,-ROW(),1)))</f>
        <v>-6.7960283953842709E-2</v>
      </c>
      <c r="J622" s="20" t="str">
        <f t="shared" ca="1" si="45"/>
        <v>买</v>
      </c>
      <c r="K622" s="4" t="str">
        <f t="shared" ca="1" si="49"/>
        <v/>
      </c>
      <c r="L622" s="3">
        <f ca="1">IF(J621="买",B622/B621-1,0)-IF(K622=1,计算结果!B$17,0)</f>
        <v>2.3950927993982019E-2</v>
      </c>
      <c r="M622" s="2">
        <f t="shared" ca="1" si="48"/>
        <v>3.090860419179843</v>
      </c>
      <c r="N622" s="3">
        <f ca="1">1-M622/MAX(M$2:M622)</f>
        <v>0</v>
      </c>
    </row>
    <row r="623" spans="1:14" x14ac:dyDescent="0.15">
      <c r="A623" s="1">
        <v>39294</v>
      </c>
      <c r="B623" s="2">
        <v>4460.5600000000004</v>
      </c>
      <c r="C623" s="3">
        <f t="shared" si="46"/>
        <v>1.1396050155318305E-2</v>
      </c>
      <c r="D623" s="3">
        <f>1-B623/MAX(B$2:B623)</f>
        <v>0</v>
      </c>
      <c r="E623" s="4">
        <f>E622*(计算结果!B$18-1)/(计算结果!B$18+1)+B623*2/(计算结果!B$18+1)</f>
        <v>4171.3977241060693</v>
      </c>
      <c r="F623" s="4">
        <f>F622*(计算结果!B$18-1)/(计算结果!B$18+1)+E623*2/(计算结果!B$18+1)</f>
        <v>3982.4514213295406</v>
      </c>
      <c r="G623" s="4">
        <f>G622*(计算结果!B$18-1)/(计算结果!B$18+1)+F623*2/(计算结果!B$18+1)</f>
        <v>3898.4096100550987</v>
      </c>
      <c r="H623" s="3">
        <f t="shared" si="47"/>
        <v>0.39350555229887563</v>
      </c>
      <c r="I623" s="3">
        <f ca="1">IFERROR(AVERAGE(OFFSET(H623,0,0,-计算结果!B$19,1)),AVERAGE(OFFSET(H623,0,0,-ROW(),1)))</f>
        <v>-5.4353203185631062E-2</v>
      </c>
      <c r="J623" s="20" t="str">
        <f t="shared" ca="1" si="45"/>
        <v>买</v>
      </c>
      <c r="K623" s="4" t="str">
        <f t="shared" ca="1" si="49"/>
        <v/>
      </c>
      <c r="L623" s="3">
        <f ca="1">IF(J622="买",B623/B622-1,0)-IF(K623=1,计算结果!B$17,0)</f>
        <v>1.1396050155318305E-2</v>
      </c>
      <c r="M623" s="2">
        <f t="shared" ca="1" si="48"/>
        <v>3.1260840195399044</v>
      </c>
      <c r="N623" s="3">
        <f ca="1">1-M623/MAX(M$2:M623)</f>
        <v>0</v>
      </c>
    </row>
    <row r="624" spans="1:14" x14ac:dyDescent="0.15">
      <c r="A624" s="1">
        <v>39295</v>
      </c>
      <c r="B624" s="2">
        <v>4290.4799999999996</v>
      </c>
      <c r="C624" s="3">
        <f t="shared" si="46"/>
        <v>-3.8129741557114127E-2</v>
      </c>
      <c r="D624" s="3">
        <f>1-B624/MAX(B$2:B624)</f>
        <v>3.8129741557114127E-2</v>
      </c>
      <c r="E624" s="4">
        <f>E623*(计算结果!B$18-1)/(计算结果!B$18+1)+B624*2/(计算结果!B$18+1)</f>
        <v>4189.7180742435967</v>
      </c>
      <c r="F624" s="4">
        <f>F623*(计算结果!B$18-1)/(计算结果!B$18+1)+E624*2/(计算结果!B$18+1)</f>
        <v>4014.3385987009337</v>
      </c>
      <c r="G624" s="4">
        <f>G623*(计算结果!B$18-1)/(计算结果!B$18+1)+F624*2/(计算结果!B$18+1)</f>
        <v>3916.2448390775348</v>
      </c>
      <c r="H624" s="3">
        <f t="shared" si="47"/>
        <v>0.45750012970504778</v>
      </c>
      <c r="I624" s="3">
        <f ca="1">IFERROR(AVERAGE(OFFSET(H624,0,0,-计算结果!B$19,1)),AVERAGE(OFFSET(H624,0,0,-ROW(),1)))</f>
        <v>-3.4273116280830199E-2</v>
      </c>
      <c r="J624" s="20" t="str">
        <f t="shared" ca="1" si="45"/>
        <v>买</v>
      </c>
      <c r="K624" s="4" t="str">
        <f t="shared" ca="1" si="49"/>
        <v/>
      </c>
      <c r="L624" s="3">
        <f ca="1">IF(J623="买",B624/B623-1,0)-IF(K624=1,计算结果!B$17,0)</f>
        <v>-3.8129741557114127E-2</v>
      </c>
      <c r="M624" s="2">
        <f t="shared" ca="1" si="48"/>
        <v>3.0068872437890235</v>
      </c>
      <c r="N624" s="3">
        <f ca="1">1-M624/MAX(M$2:M624)</f>
        <v>3.8129741557114127E-2</v>
      </c>
    </row>
    <row r="625" spans="1:14" x14ac:dyDescent="0.15">
      <c r="A625" s="1">
        <v>39296</v>
      </c>
      <c r="B625" s="2">
        <v>4436.1899999999996</v>
      </c>
      <c r="C625" s="3">
        <f t="shared" si="46"/>
        <v>3.396123510656146E-2</v>
      </c>
      <c r="D625" s="3">
        <f>1-B625/MAX(B$2:B625)</f>
        <v>5.4634395681261161E-3</v>
      </c>
      <c r="E625" s="4">
        <f>E624*(计算结果!B$18-1)/(计算结果!B$18+1)+B625*2/(计算结果!B$18+1)</f>
        <v>4227.6368320522733</v>
      </c>
      <c r="F625" s="4">
        <f>F624*(计算结果!B$18-1)/(计算结果!B$18+1)+E625*2/(计算结果!B$18+1)</f>
        <v>4047.1537115242163</v>
      </c>
      <c r="G625" s="4">
        <f>G624*(计算结果!B$18-1)/(计算结果!B$18+1)+F625*2/(计算结果!B$18+1)</f>
        <v>3936.3846656077935</v>
      </c>
      <c r="H625" s="3">
        <f t="shared" si="47"/>
        <v>0.514263723485751</v>
      </c>
      <c r="I625" s="3">
        <f ca="1">IFERROR(AVERAGE(OFFSET(H625,0,0,-计算结果!B$19,1)),AVERAGE(OFFSET(H625,0,0,-ROW(),1)))</f>
        <v>-7.3236446175961034E-3</v>
      </c>
      <c r="J625" s="20" t="str">
        <f t="shared" ca="1" si="45"/>
        <v>买</v>
      </c>
      <c r="K625" s="4" t="str">
        <f t="shared" ca="1" si="49"/>
        <v/>
      </c>
      <c r="L625" s="3">
        <f ca="1">IF(J624="买",B625/B624-1,0)-IF(K625=1,计算结果!B$17,0)</f>
        <v>3.396123510656146E-2</v>
      </c>
      <c r="M625" s="2">
        <f t="shared" ca="1" si="48"/>
        <v>3.1090048484142629</v>
      </c>
      <c r="N625" s="3">
        <f ca="1">1-M625/MAX(M$2:M625)</f>
        <v>5.4634395681262271E-3</v>
      </c>
    </row>
    <row r="626" spans="1:14" x14ac:dyDescent="0.15">
      <c r="A626" s="1">
        <v>39297</v>
      </c>
      <c r="B626" s="2">
        <v>4598.38</v>
      </c>
      <c r="C626" s="3">
        <f t="shared" si="46"/>
        <v>3.6560652271431238E-2</v>
      </c>
      <c r="D626" s="3">
        <f>1-B626/MAX(B$2:B626)</f>
        <v>0</v>
      </c>
      <c r="E626" s="4">
        <f>E625*(计算结果!B$18-1)/(计算结果!B$18+1)+B626*2/(计算结果!B$18+1)</f>
        <v>4284.6742425057701</v>
      </c>
      <c r="F626" s="4">
        <f>F625*(计算结果!B$18-1)/(计算结果!B$18+1)+E626*2/(计算结果!B$18+1)</f>
        <v>4083.6953316752247</v>
      </c>
      <c r="G626" s="4">
        <f>G625*(计算结果!B$18-1)/(计算结果!B$18+1)+F626*2/(计算结果!B$18+1)</f>
        <v>3959.0478450027831</v>
      </c>
      <c r="H626" s="3">
        <f t="shared" si="47"/>
        <v>0.5757358927088061</v>
      </c>
      <c r="I626" s="3">
        <f ca="1">IFERROR(AVERAGE(OFFSET(H626,0,0,-计算结果!B$19,1)),AVERAGE(OFFSET(H626,0,0,-ROW(),1)))</f>
        <v>2.6134730540808681E-2</v>
      </c>
      <c r="J626" s="20" t="str">
        <f t="shared" ca="1" si="45"/>
        <v>买</v>
      </c>
      <c r="K626" s="4" t="str">
        <f t="shared" ca="1" si="49"/>
        <v/>
      </c>
      <c r="L626" s="3">
        <f ca="1">IF(J625="买",B626/B625-1,0)-IF(K626=1,计算结果!B$17,0)</f>
        <v>3.6560652271431238E-2</v>
      </c>
      <c r="M626" s="2">
        <f t="shared" ca="1" si="48"/>
        <v>3.2226720935873305</v>
      </c>
      <c r="N626" s="3">
        <f ca="1">1-M626/MAX(M$2:M626)</f>
        <v>0</v>
      </c>
    </row>
    <row r="627" spans="1:14" x14ac:dyDescent="0.15">
      <c r="A627" s="1">
        <v>39300</v>
      </c>
      <c r="B627" s="2">
        <v>4703.9799999999996</v>
      </c>
      <c r="C627" s="3">
        <f t="shared" si="46"/>
        <v>2.2964609275440306E-2</v>
      </c>
      <c r="D627" s="3">
        <f>1-B627/MAX(B$2:B627)</f>
        <v>0</v>
      </c>
      <c r="E627" s="4">
        <f>E626*(计算结果!B$18-1)/(计算结果!B$18+1)+B627*2/(计算结果!B$18+1)</f>
        <v>4349.1828205818056</v>
      </c>
      <c r="F627" s="4">
        <f>F626*(计算结果!B$18-1)/(计算结果!B$18+1)+E627*2/(计算结果!B$18+1)</f>
        <v>4124.5395607377759</v>
      </c>
      <c r="G627" s="4">
        <f>G626*(计算结果!B$18-1)/(计算结果!B$18+1)+F627*2/(计算结果!B$18+1)</f>
        <v>3984.508108962013</v>
      </c>
      <c r="H627" s="3">
        <f t="shared" si="47"/>
        <v>0.64309058531248964</v>
      </c>
      <c r="I627" s="3">
        <f ca="1">IFERROR(AVERAGE(OFFSET(H627,0,0,-计算结果!B$19,1)),AVERAGE(OFFSET(H627,0,0,-ROW(),1)))</f>
        <v>6.5292903012061101E-2</v>
      </c>
      <c r="J627" s="20" t="str">
        <f t="shared" ca="1" si="45"/>
        <v>买</v>
      </c>
      <c r="K627" s="4" t="str">
        <f t="shared" ca="1" si="49"/>
        <v/>
      </c>
      <c r="L627" s="3">
        <f ca="1">IF(J626="买",B627/B626-1,0)-IF(K627=1,计算结果!B$17,0)</f>
        <v>2.2964609275440306E-2</v>
      </c>
      <c r="M627" s="2">
        <f t="shared" ca="1" si="48"/>
        <v>3.2966794990394286</v>
      </c>
      <c r="N627" s="3">
        <f ca="1">1-M627/MAX(M$2:M627)</f>
        <v>0</v>
      </c>
    </row>
    <row r="628" spans="1:14" x14ac:dyDescent="0.15">
      <c r="A628" s="1">
        <v>39301</v>
      </c>
      <c r="B628" s="2">
        <v>4724.55</v>
      </c>
      <c r="C628" s="3">
        <f t="shared" si="46"/>
        <v>4.3728927418911212E-3</v>
      </c>
      <c r="D628" s="3">
        <f>1-B628/MAX(B$2:B628)</f>
        <v>0</v>
      </c>
      <c r="E628" s="4">
        <f>E627*(计算结果!B$18-1)/(计算结果!B$18+1)+B628*2/(计算结果!B$18+1)</f>
        <v>4406.9316174153746</v>
      </c>
      <c r="F628" s="4">
        <f>F627*(计算结果!B$18-1)/(计算结果!B$18+1)+E628*2/(计算结果!B$18+1)</f>
        <v>4167.9844925343295</v>
      </c>
      <c r="G628" s="4">
        <f>G627*(计算结果!B$18-1)/(计算结果!B$18+1)+F628*2/(计算结果!B$18+1)</f>
        <v>4012.7352448962156</v>
      </c>
      <c r="H628" s="3">
        <f t="shared" si="47"/>
        <v>0.70842209784223298</v>
      </c>
      <c r="I628" s="3">
        <f ca="1">IFERROR(AVERAGE(OFFSET(H628,0,0,-计算结果!B$19,1)),AVERAGE(OFFSET(H628,0,0,-ROW(),1)))</f>
        <v>0.10942209274396682</v>
      </c>
      <c r="J628" s="20" t="str">
        <f t="shared" ca="1" si="45"/>
        <v>买</v>
      </c>
      <c r="K628" s="4" t="str">
        <f t="shared" ca="1" si="49"/>
        <v/>
      </c>
      <c r="L628" s="3">
        <f ca="1">IF(J627="买",B628/B627-1,0)-IF(K628=1,计算结果!B$17,0)</f>
        <v>4.3728927418911212E-3</v>
      </c>
      <c r="M628" s="2">
        <f t="shared" ca="1" si="48"/>
        <v>3.3110955248931195</v>
      </c>
      <c r="N628" s="3">
        <f ca="1">1-M628/MAX(M$2:M628)</f>
        <v>0</v>
      </c>
    </row>
    <row r="629" spans="1:14" x14ac:dyDescent="0.15">
      <c r="A629" s="1">
        <v>39302</v>
      </c>
      <c r="B629" s="2">
        <v>4668.09</v>
      </c>
      <c r="C629" s="3">
        <f t="shared" si="46"/>
        <v>-1.1950344477251851E-2</v>
      </c>
      <c r="D629" s="3">
        <f>1-B629/MAX(B$2:B629)</f>
        <v>1.1950344477251851E-2</v>
      </c>
      <c r="E629" s="4">
        <f>E628*(计算结果!B$18-1)/(计算结果!B$18+1)+B629*2/(计算结果!B$18+1)</f>
        <v>4447.1098301207012</v>
      </c>
      <c r="F629" s="4">
        <f>F628*(计算结果!B$18-1)/(计算结果!B$18+1)+E629*2/(计算结果!B$18+1)</f>
        <v>4210.926852163002</v>
      </c>
      <c r="G629" s="4">
        <f>G628*(计算结果!B$18-1)/(计算结果!B$18+1)+F629*2/(计算结果!B$18+1)</f>
        <v>4043.2262613987978</v>
      </c>
      <c r="H629" s="3">
        <f t="shared" si="47"/>
        <v>0.75985617394926797</v>
      </c>
      <c r="I629" s="3">
        <f ca="1">IFERROR(AVERAGE(OFFSET(H629,0,0,-计算结果!B$19,1)),AVERAGE(OFFSET(H629,0,0,-ROW(),1)))</f>
        <v>0.15724355104375043</v>
      </c>
      <c r="J629" s="20" t="str">
        <f t="shared" ca="1" si="45"/>
        <v>买</v>
      </c>
      <c r="K629" s="4" t="str">
        <f t="shared" ca="1" si="49"/>
        <v/>
      </c>
      <c r="L629" s="3">
        <f ca="1">IF(J628="买",B629/B628-1,0)-IF(K629=1,计算结果!B$17,0)</f>
        <v>-1.1950344477251851E-2</v>
      </c>
      <c r="M629" s="2">
        <f t="shared" ca="1" si="48"/>
        <v>3.2715267927735598</v>
      </c>
      <c r="N629" s="3">
        <f ca="1">1-M629/MAX(M$2:M629)</f>
        <v>1.1950344477251851E-2</v>
      </c>
    </row>
    <row r="630" spans="1:14" x14ac:dyDescent="0.15">
      <c r="A630" s="1">
        <v>39303</v>
      </c>
      <c r="B630" s="2">
        <v>4777.29</v>
      </c>
      <c r="C630" s="3">
        <f t="shared" si="46"/>
        <v>2.3392865176121269E-2</v>
      </c>
      <c r="D630" s="3">
        <f>1-B630/MAX(B$2:B630)</f>
        <v>0</v>
      </c>
      <c r="E630" s="4">
        <f>E629*(计算结果!B$18-1)/(计算结果!B$18+1)+B630*2/(计算结果!B$18+1)</f>
        <v>4497.9067793329014</v>
      </c>
      <c r="F630" s="4">
        <f>F629*(计算结果!B$18-1)/(计算结果!B$18+1)+E630*2/(计算结果!B$18+1)</f>
        <v>4255.0776101891406</v>
      </c>
      <c r="G630" s="4">
        <f>G629*(计算结果!B$18-1)/(计算结果!B$18+1)+F630*2/(计算结果!B$18+1)</f>
        <v>4075.8187765973125</v>
      </c>
      <c r="H630" s="3">
        <f t="shared" si="47"/>
        <v>0.80610168937810189</v>
      </c>
      <c r="I630" s="3">
        <f ca="1">IFERROR(AVERAGE(OFFSET(H630,0,0,-计算结果!B$19,1)),AVERAGE(OFFSET(H630,0,0,-ROW(),1)))</f>
        <v>0.20791259897650521</v>
      </c>
      <c r="J630" s="20" t="str">
        <f t="shared" ca="1" si="45"/>
        <v>买</v>
      </c>
      <c r="K630" s="4" t="str">
        <f t="shared" ca="1" si="49"/>
        <v/>
      </c>
      <c r="L630" s="3">
        <f ca="1">IF(J629="买",B630/B629-1,0)-IF(K630=1,计算结果!B$17,0)</f>
        <v>2.3392865176121269E-2</v>
      </c>
      <c r="M630" s="2">
        <f t="shared" ca="1" si="48"/>
        <v>3.3480571779569801</v>
      </c>
      <c r="N630" s="3">
        <f ca="1">1-M630/MAX(M$2:M630)</f>
        <v>0</v>
      </c>
    </row>
    <row r="631" spans="1:14" x14ac:dyDescent="0.15">
      <c r="A631" s="1">
        <v>39304</v>
      </c>
      <c r="B631" s="2">
        <v>4726.68</v>
      </c>
      <c r="C631" s="3">
        <f t="shared" si="46"/>
        <v>-1.059387225812114E-2</v>
      </c>
      <c r="D631" s="3">
        <f>1-B631/MAX(B$2:B631)</f>
        <v>1.059387225812114E-2</v>
      </c>
      <c r="E631" s="4">
        <f>E630*(计算结果!B$18-1)/(计算结果!B$18+1)+B631*2/(计算结果!B$18+1)</f>
        <v>4533.1026594355317</v>
      </c>
      <c r="F631" s="4">
        <f>F630*(计算结果!B$18-1)/(计算结果!B$18+1)+E631*2/(计算结果!B$18+1)</f>
        <v>4297.8506946885855</v>
      </c>
      <c r="G631" s="4">
        <f>G630*(计算结果!B$18-1)/(计算结果!B$18+1)+F631*2/(计算结果!B$18+1)</f>
        <v>4109.9775332267391</v>
      </c>
      <c r="H631" s="3">
        <f t="shared" si="47"/>
        <v>0.83808330305460477</v>
      </c>
      <c r="I631" s="3">
        <f ca="1">IFERROR(AVERAGE(OFFSET(H631,0,0,-计算结果!B$19,1)),AVERAGE(OFFSET(H631,0,0,-ROW(),1)))</f>
        <v>0.26027447175653301</v>
      </c>
      <c r="J631" s="20" t="str">
        <f t="shared" ca="1" si="45"/>
        <v>买</v>
      </c>
      <c r="K631" s="4" t="str">
        <f t="shared" ca="1" si="49"/>
        <v/>
      </c>
      <c r="L631" s="3">
        <f ca="1">IF(J630="买",B631/B630-1,0)-IF(K631=1,计算结果!B$17,0)</f>
        <v>-1.059387225812114E-2</v>
      </c>
      <c r="M631" s="2">
        <f t="shared" ca="1" si="48"/>
        <v>3.3125882879008182</v>
      </c>
      <c r="N631" s="3">
        <f ca="1">1-M631/MAX(M$2:M631)</f>
        <v>1.059387225812114E-2</v>
      </c>
    </row>
    <row r="632" spans="1:14" x14ac:dyDescent="0.15">
      <c r="A632" s="1">
        <v>39307</v>
      </c>
      <c r="B632" s="2">
        <v>4721.1899999999996</v>
      </c>
      <c r="C632" s="3">
        <f t="shared" si="46"/>
        <v>-1.1614917870472752E-3</v>
      </c>
      <c r="D632" s="3">
        <f>1-B632/MAX(B$2:B632)</f>
        <v>1.1743059349547669E-2</v>
      </c>
      <c r="E632" s="4">
        <f>E631*(计算结果!B$18-1)/(计算结果!B$18+1)+B632*2/(计算结果!B$18+1)</f>
        <v>4562.0391733685265</v>
      </c>
      <c r="F632" s="4">
        <f>F631*(计算结果!B$18-1)/(计算结果!B$18+1)+E632*2/(计算结果!B$18+1)</f>
        <v>4338.4950760239608</v>
      </c>
      <c r="G632" s="4">
        <f>G631*(计算结果!B$18-1)/(计算结果!B$18+1)+F632*2/(计算结果!B$18+1)</f>
        <v>4145.1340782724656</v>
      </c>
      <c r="H632" s="3">
        <f t="shared" si="47"/>
        <v>0.85539506631135098</v>
      </c>
      <c r="I632" s="3">
        <f ca="1">IFERROR(AVERAGE(OFFSET(H632,0,0,-计算结果!B$19,1)),AVERAGE(OFFSET(H632,0,0,-ROW(),1)))</f>
        <v>0.3138533088514654</v>
      </c>
      <c r="J632" s="20" t="str">
        <f t="shared" ca="1" si="45"/>
        <v>买</v>
      </c>
      <c r="K632" s="4" t="str">
        <f t="shared" ca="1" si="49"/>
        <v/>
      </c>
      <c r="L632" s="3">
        <f ca="1">IF(J631="买",B632/B631-1,0)-IF(K632=1,计算结果!B$17,0)</f>
        <v>-1.1614917870472752E-3</v>
      </c>
      <c r="M632" s="2">
        <f t="shared" ca="1" si="48"/>
        <v>3.3087407438105525</v>
      </c>
      <c r="N632" s="3">
        <f ca="1">1-M632/MAX(M$2:M632)</f>
        <v>1.1743059349547558E-2</v>
      </c>
    </row>
    <row r="633" spans="1:14" x14ac:dyDescent="0.15">
      <c r="A633" s="1">
        <v>39308</v>
      </c>
      <c r="B633" s="2">
        <v>4795.57</v>
      </c>
      <c r="C633" s="3">
        <f t="shared" si="46"/>
        <v>1.5754502572444595E-2</v>
      </c>
      <c r="D633" s="3">
        <f>1-B633/MAX(B$2:B633)</f>
        <v>0</v>
      </c>
      <c r="E633" s="4">
        <f>E632*(计算结果!B$18-1)/(计算结果!B$18+1)+B633*2/(计算结果!B$18+1)</f>
        <v>4597.9669928502917</v>
      </c>
      <c r="F633" s="4">
        <f>F632*(计算结果!B$18-1)/(计算结果!B$18+1)+E633*2/(计算结果!B$18+1)</f>
        <v>4378.4138324587811</v>
      </c>
      <c r="G633" s="4">
        <f>G632*(计算结果!B$18-1)/(计算结果!B$18+1)+F633*2/(计算结果!B$18+1)</f>
        <v>4181.0232712242059</v>
      </c>
      <c r="H633" s="3">
        <f t="shared" si="47"/>
        <v>0.86581500800807931</v>
      </c>
      <c r="I633" s="3">
        <f ca="1">IFERROR(AVERAGE(OFFSET(H633,0,0,-计算结果!B$19,1)),AVERAGE(OFFSET(H633,0,0,-ROW(),1)))</f>
        <v>0.36797366808742349</v>
      </c>
      <c r="J633" s="20" t="str">
        <f t="shared" ca="1" si="45"/>
        <v>买</v>
      </c>
      <c r="K633" s="4" t="str">
        <f t="shared" ca="1" si="49"/>
        <v/>
      </c>
      <c r="L633" s="3">
        <f ca="1">IF(J632="买",B633/B632-1,0)-IF(K633=1,计算结果!B$17,0)</f>
        <v>1.5754502572444595E-2</v>
      </c>
      <c r="M633" s="2">
        <f t="shared" ca="1" si="48"/>
        <v>3.3608683083704682</v>
      </c>
      <c r="N633" s="3">
        <f ca="1">1-M633/MAX(M$2:M633)</f>
        <v>0</v>
      </c>
    </row>
    <row r="634" spans="1:14" x14ac:dyDescent="0.15">
      <c r="A634" s="1">
        <v>39309</v>
      </c>
      <c r="B634" s="2">
        <v>4798.75</v>
      </c>
      <c r="C634" s="3">
        <f t="shared" si="46"/>
        <v>6.6311199711410751E-4</v>
      </c>
      <c r="D634" s="3">
        <f>1-B634/MAX(B$2:B634)</f>
        <v>0</v>
      </c>
      <c r="E634" s="4">
        <f>E633*(计算结果!B$18-1)/(计算结果!B$18+1)+B634*2/(计算结果!B$18+1)</f>
        <v>4628.8566862579391</v>
      </c>
      <c r="F634" s="4">
        <f>F633*(计算结果!B$18-1)/(计算结果!B$18+1)+E634*2/(计算结果!B$18+1)</f>
        <v>4416.9435022740363</v>
      </c>
      <c r="G634" s="4">
        <f>G633*(计算结果!B$18-1)/(计算结果!B$18+1)+F634*2/(计算结果!B$18+1)</f>
        <v>4217.3186913857189</v>
      </c>
      <c r="H634" s="3">
        <f t="shared" si="47"/>
        <v>0.86809897498814137</v>
      </c>
      <c r="I634" s="3">
        <f ca="1">IFERROR(AVERAGE(OFFSET(H634,0,0,-计算结果!B$19,1)),AVERAGE(OFFSET(H634,0,0,-ROW(),1)))</f>
        <v>0.4219033110813733</v>
      </c>
      <c r="J634" s="20" t="str">
        <f t="shared" ca="1" si="45"/>
        <v>买</v>
      </c>
      <c r="K634" s="4" t="str">
        <f t="shared" ca="1" si="49"/>
        <v/>
      </c>
      <c r="L634" s="3">
        <f ca="1">IF(J633="买",B634/B633-1,0)-IF(K634=1,计算结果!B$17,0)</f>
        <v>6.6311199711410751E-4</v>
      </c>
      <c r="M634" s="2">
        <f t="shared" ca="1" si="48"/>
        <v>3.3630969404664692</v>
      </c>
      <c r="N634" s="3">
        <f ca="1">1-M634/MAX(M$2:M634)</f>
        <v>0</v>
      </c>
    </row>
    <row r="635" spans="1:14" x14ac:dyDescent="0.15">
      <c r="A635" s="1">
        <v>39310</v>
      </c>
      <c r="B635" s="2">
        <v>4721.9399999999996</v>
      </c>
      <c r="C635" s="3">
        <f t="shared" si="46"/>
        <v>-1.6006251628028267E-2</v>
      </c>
      <c r="D635" s="3">
        <f>1-B635/MAX(B$2:B635)</f>
        <v>1.6006251628028267E-2</v>
      </c>
      <c r="E635" s="4">
        <f>E634*(计算结果!B$18-1)/(计算结果!B$18+1)+B635*2/(计算结果!B$18+1)</f>
        <v>4643.1771960644101</v>
      </c>
      <c r="F635" s="4">
        <f>F634*(计算结果!B$18-1)/(计算结果!B$18+1)+E635*2/(计算结果!B$18+1)</f>
        <v>4451.7486859340934</v>
      </c>
      <c r="G635" s="4">
        <f>G634*(计算结果!B$18-1)/(计算结果!B$18+1)+F635*2/(计算结果!B$18+1)</f>
        <v>4253.3848443931611</v>
      </c>
      <c r="H635" s="3">
        <f t="shared" si="47"/>
        <v>0.8551915481538247</v>
      </c>
      <c r="I635" s="3">
        <f ca="1">IFERROR(AVERAGE(OFFSET(H635,0,0,-计算结果!B$19,1)),AVERAGE(OFFSET(H635,0,0,-ROW(),1)))</f>
        <v>0.47466828702440056</v>
      </c>
      <c r="J635" s="20" t="str">
        <f t="shared" ca="1" si="45"/>
        <v>买</v>
      </c>
      <c r="K635" s="4" t="str">
        <f t="shared" ca="1" si="49"/>
        <v/>
      </c>
      <c r="L635" s="3">
        <f ca="1">IF(J634="买",B635/B634-1,0)-IF(K635=1,计算结果!B$17,0)</f>
        <v>-1.6006251628028267E-2</v>
      </c>
      <c r="M635" s="2">
        <f t="shared" ca="1" si="48"/>
        <v>3.309266364587911</v>
      </c>
      <c r="N635" s="3">
        <f ca="1">1-M635/MAX(M$2:M635)</f>
        <v>1.6006251628028267E-2</v>
      </c>
    </row>
    <row r="636" spans="1:14" x14ac:dyDescent="0.15">
      <c r="A636" s="1">
        <v>39311</v>
      </c>
      <c r="B636" s="2">
        <v>4626.58</v>
      </c>
      <c r="C636" s="3">
        <f t="shared" si="46"/>
        <v>-2.0195089306513814E-2</v>
      </c>
      <c r="D636" s="3">
        <f>1-B636/MAX(B$2:B636)</f>
        <v>3.5878093253451482E-2</v>
      </c>
      <c r="E636" s="4">
        <f>E635*(计算结果!B$18-1)/(计算结果!B$18+1)+B636*2/(计算结果!B$18+1)</f>
        <v>4640.6237812852705</v>
      </c>
      <c r="F636" s="4">
        <f>F635*(计算结果!B$18-1)/(计算结果!B$18+1)+E636*2/(计算结果!B$18+1)</f>
        <v>4480.8063929111977</v>
      </c>
      <c r="G636" s="4">
        <f>G635*(计算结果!B$18-1)/(计算结果!B$18+1)+F636*2/(计算结果!B$18+1)</f>
        <v>4288.372774934398</v>
      </c>
      <c r="H636" s="3">
        <f t="shared" si="47"/>
        <v>0.82259028564880998</v>
      </c>
      <c r="I636" s="3">
        <f ca="1">IFERROR(AVERAGE(OFFSET(H636,0,0,-计算结果!B$19,1)),AVERAGE(OFFSET(H636,0,0,-ROW(),1)))</f>
        <v>0.52437403852194298</v>
      </c>
      <c r="J636" s="20" t="str">
        <f t="shared" ca="1" si="45"/>
        <v>买</v>
      </c>
      <c r="K636" s="4" t="str">
        <f t="shared" ca="1" si="49"/>
        <v/>
      </c>
      <c r="L636" s="3">
        <f ca="1">IF(J635="买",B636/B635-1,0)-IF(K636=1,计算结果!B$17,0)</f>
        <v>-2.0195089306513814E-2</v>
      </c>
      <c r="M636" s="2">
        <f t="shared" ca="1" si="48"/>
        <v>3.242435434816016</v>
      </c>
      <c r="N636" s="3">
        <f ca="1">1-M636/MAX(M$2:M636)</f>
        <v>3.5878093253451482E-2</v>
      </c>
    </row>
    <row r="637" spans="1:14" x14ac:dyDescent="0.15">
      <c r="A637" s="1">
        <v>39314</v>
      </c>
      <c r="B637" s="2">
        <v>4885.43</v>
      </c>
      <c r="C637" s="3">
        <f t="shared" si="46"/>
        <v>5.5948454365859934E-2</v>
      </c>
      <c r="D637" s="3">
        <f>1-B637/MAX(B$2:B637)</f>
        <v>0</v>
      </c>
      <c r="E637" s="4">
        <f>E636*(计算结果!B$18-1)/(计算结果!B$18+1)+B637*2/(计算结果!B$18+1)</f>
        <v>4678.2862764721522</v>
      </c>
      <c r="F637" s="4">
        <f>F636*(计算结果!B$18-1)/(计算结果!B$18+1)+E637*2/(计算结果!B$18+1)</f>
        <v>4511.1879134590372</v>
      </c>
      <c r="G637" s="4">
        <f>G636*(计算结果!B$18-1)/(计算结果!B$18+1)+F637*2/(计算结果!B$18+1)</f>
        <v>4322.6520270151123</v>
      </c>
      <c r="H637" s="3">
        <f t="shared" si="47"/>
        <v>0.79935336501241272</v>
      </c>
      <c r="I637" s="3">
        <f ca="1">IFERROR(AVERAGE(OFFSET(H637,0,0,-计算结果!B$19,1)),AVERAGE(OFFSET(H637,0,0,-ROW(),1)))</f>
        <v>0.5701207864791259</v>
      </c>
      <c r="J637" s="20" t="str">
        <f t="shared" ca="1" si="45"/>
        <v>买</v>
      </c>
      <c r="K637" s="4" t="str">
        <f t="shared" ca="1" si="49"/>
        <v/>
      </c>
      <c r="L637" s="3">
        <f ca="1">IF(J636="买",B637/B636-1,0)-IF(K637=1,计算结果!B$17,0)</f>
        <v>5.5948454365859934E-2</v>
      </c>
      <c r="M637" s="2">
        <f t="shared" ca="1" si="48"/>
        <v>3.4238446857750673</v>
      </c>
      <c r="N637" s="3">
        <f ca="1">1-M637/MAX(M$2:M637)</f>
        <v>0</v>
      </c>
    </row>
    <row r="638" spans="1:14" x14ac:dyDescent="0.15">
      <c r="A638" s="1">
        <v>39315</v>
      </c>
      <c r="B638" s="2">
        <v>4972.71</v>
      </c>
      <c r="C638" s="3">
        <f t="shared" si="46"/>
        <v>1.786536701989383E-2</v>
      </c>
      <c r="D638" s="3">
        <f>1-B638/MAX(B$2:B638)</f>
        <v>0</v>
      </c>
      <c r="E638" s="4">
        <f>E637*(计算结果!B$18-1)/(计算结果!B$18+1)+B638*2/(计算结果!B$18+1)</f>
        <v>4723.5822339379747</v>
      </c>
      <c r="F638" s="4">
        <f>F637*(计算结果!B$18-1)/(计算结果!B$18+1)+E638*2/(计算结果!B$18+1)</f>
        <v>4543.8639627634893</v>
      </c>
      <c r="G638" s="4">
        <f>G637*(计算结果!B$18-1)/(计算结果!B$18+1)+F638*2/(计算结果!B$18+1)</f>
        <v>4356.6846325148626</v>
      </c>
      <c r="H638" s="3">
        <f t="shared" si="47"/>
        <v>0.78730846913094377</v>
      </c>
      <c r="I638" s="3">
        <f ca="1">IFERROR(AVERAGE(OFFSET(H638,0,0,-计算结果!B$19,1)),AVERAGE(OFFSET(H638,0,0,-ROW(),1)))</f>
        <v>0.61176831875763116</v>
      </c>
      <c r="J638" s="20" t="str">
        <f t="shared" ca="1" si="45"/>
        <v>买</v>
      </c>
      <c r="K638" s="4" t="str">
        <f t="shared" ca="1" si="49"/>
        <v/>
      </c>
      <c r="L638" s="3">
        <f ca="1">IF(J637="买",B638/B637-1,0)-IF(K638=1,计算结果!B$17,0)</f>
        <v>1.786536701989383E-2</v>
      </c>
      <c r="M638" s="2">
        <f t="shared" ca="1" si="48"/>
        <v>3.4850129277055517</v>
      </c>
      <c r="N638" s="3">
        <f ca="1">1-M638/MAX(M$2:M638)</f>
        <v>0</v>
      </c>
    </row>
    <row r="639" spans="1:14" x14ac:dyDescent="0.15">
      <c r="A639" s="1">
        <v>39316</v>
      </c>
      <c r="B639" s="2">
        <v>5051.6899999999996</v>
      </c>
      <c r="C639" s="3">
        <f t="shared" si="46"/>
        <v>1.5882687709518395E-2</v>
      </c>
      <c r="D639" s="3">
        <f>1-B639/MAX(B$2:B639)</f>
        <v>0</v>
      </c>
      <c r="E639" s="4">
        <f>E638*(计算结果!B$18-1)/(计算结果!B$18+1)+B639*2/(计算结果!B$18+1)</f>
        <v>4774.0603517936706</v>
      </c>
      <c r="F639" s="4">
        <f>F638*(计算结果!B$18-1)/(计算结果!B$18+1)+E639*2/(计算结果!B$18+1)</f>
        <v>4579.2787918450558</v>
      </c>
      <c r="G639" s="4">
        <f>G638*(计算结果!B$18-1)/(计算结果!B$18+1)+F639*2/(计算结果!B$18+1)</f>
        <v>4390.9298877964311</v>
      </c>
      <c r="H639" s="3">
        <f t="shared" si="47"/>
        <v>0.7860393434491183</v>
      </c>
      <c r="I639" s="3">
        <f ca="1">IFERROR(AVERAGE(OFFSET(H639,0,0,-计算结果!B$19,1)),AVERAGE(OFFSET(H639,0,0,-ROW(),1)))</f>
        <v>0.64920164417842108</v>
      </c>
      <c r="J639" s="20" t="str">
        <f t="shared" ca="1" si="45"/>
        <v>买</v>
      </c>
      <c r="K639" s="4" t="str">
        <f t="shared" ca="1" si="49"/>
        <v/>
      </c>
      <c r="L639" s="3">
        <f ca="1">IF(J638="买",B639/B638-1,0)-IF(K639=1,计算结果!B$17,0)</f>
        <v>1.5882687709518395E-2</v>
      </c>
      <c r="M639" s="2">
        <f t="shared" ca="1" si="48"/>
        <v>3.5403642996999336</v>
      </c>
      <c r="N639" s="3">
        <f ca="1">1-M639/MAX(M$2:M639)</f>
        <v>0</v>
      </c>
    </row>
    <row r="640" spans="1:14" x14ac:dyDescent="0.15">
      <c r="A640" s="1">
        <v>39317</v>
      </c>
      <c r="B640" s="2">
        <v>5135.93</v>
      </c>
      <c r="C640" s="3">
        <f t="shared" si="46"/>
        <v>1.6675607568952255E-2</v>
      </c>
      <c r="D640" s="3">
        <f>1-B640/MAX(B$2:B640)</f>
        <v>0</v>
      </c>
      <c r="E640" s="4">
        <f>E639*(计算结果!B$18-1)/(计算结果!B$18+1)+B640*2/(计算结果!B$18+1)</f>
        <v>4829.7326053638753</v>
      </c>
      <c r="F640" s="4">
        <f>F639*(计算结果!B$18-1)/(计算结果!B$18+1)+E640*2/(计算结果!B$18+1)</f>
        <v>4617.8101477710279</v>
      </c>
      <c r="G640" s="4">
        <f>G639*(计算结果!B$18-1)/(计算结果!B$18+1)+F640*2/(计算结果!B$18+1)</f>
        <v>4425.8345431771386</v>
      </c>
      <c r="H640" s="3">
        <f t="shared" si="47"/>
        <v>0.79492627467627885</v>
      </c>
      <c r="I640" s="3">
        <f ca="1">IFERROR(AVERAGE(OFFSET(H640,0,0,-计算结果!B$19,1)),AVERAGE(OFFSET(H640,0,0,-ROW(),1)))</f>
        <v>0.68258425836110048</v>
      </c>
      <c r="J640" s="20" t="str">
        <f t="shared" ca="1" si="45"/>
        <v>买</v>
      </c>
      <c r="K640" s="4" t="str">
        <f t="shared" ca="1" si="49"/>
        <v/>
      </c>
      <c r="L640" s="3">
        <f ca="1">IF(J639="买",B640/B639-1,0)-IF(K640=1,计算结果!B$17,0)</f>
        <v>1.6675607568952255E-2</v>
      </c>
      <c r="M640" s="2">
        <f t="shared" ca="1" si="48"/>
        <v>3.599402025412858</v>
      </c>
      <c r="N640" s="3">
        <f ca="1">1-M640/MAX(M$2:M640)</f>
        <v>0</v>
      </c>
    </row>
    <row r="641" spans="1:14" x14ac:dyDescent="0.15">
      <c r="A641" s="1">
        <v>39318</v>
      </c>
      <c r="B641" s="2">
        <v>5217.58</v>
      </c>
      <c r="C641" s="3">
        <f t="shared" si="46"/>
        <v>1.5897802345436807E-2</v>
      </c>
      <c r="D641" s="3">
        <f>1-B641/MAX(B$2:B641)</f>
        <v>0</v>
      </c>
      <c r="E641" s="4">
        <f>E640*(计算结果!B$18-1)/(计算结果!B$18+1)+B641*2/(计算结果!B$18+1)</f>
        <v>4889.4014353078946</v>
      </c>
      <c r="F641" s="4">
        <f>F640*(计算结果!B$18-1)/(计算结果!B$18+1)+E641*2/(计算结果!B$18+1)</f>
        <v>4659.5934227766993</v>
      </c>
      <c r="G641" s="4">
        <f>G640*(计算结果!B$18-1)/(计算结果!B$18+1)+F641*2/(计算结果!B$18+1)</f>
        <v>4461.7974477309162</v>
      </c>
      <c r="H641" s="3">
        <f t="shared" si="47"/>
        <v>0.81256775875677578</v>
      </c>
      <c r="I641" s="3">
        <f ca="1">IFERROR(AVERAGE(OFFSET(H641,0,0,-计算结果!B$19,1)),AVERAGE(OFFSET(H641,0,0,-ROW(),1)))</f>
        <v>0.71244858526401378</v>
      </c>
      <c r="J641" s="20" t="str">
        <f t="shared" ca="1" si="45"/>
        <v>买</v>
      </c>
      <c r="K641" s="4" t="str">
        <f t="shared" ca="1" si="49"/>
        <v/>
      </c>
      <c r="L641" s="3">
        <f ca="1">IF(J640="买",B641/B640-1,0)-IF(K641=1,计算结果!B$17,0)</f>
        <v>1.5897802345436807E-2</v>
      </c>
      <c r="M641" s="2">
        <f t="shared" ca="1" si="48"/>
        <v>3.6566246073746367</v>
      </c>
      <c r="N641" s="3">
        <f ca="1">1-M641/MAX(M$2:M641)</f>
        <v>0</v>
      </c>
    </row>
    <row r="642" spans="1:14" x14ac:dyDescent="0.15">
      <c r="A642" s="1">
        <v>39321</v>
      </c>
      <c r="B642" s="2">
        <v>5243.15</v>
      </c>
      <c r="C642" s="3">
        <f t="shared" si="46"/>
        <v>4.9007394232574164E-3</v>
      </c>
      <c r="D642" s="3">
        <f>1-B642/MAX(B$2:B642)</f>
        <v>0</v>
      </c>
      <c r="E642" s="4">
        <f>E641*(计算结果!B$18-1)/(计算结果!B$18+1)+B642*2/(计算结果!B$18+1)</f>
        <v>4943.8242914143721</v>
      </c>
      <c r="F642" s="4">
        <f>F641*(计算结果!B$18-1)/(计算结果!B$18+1)+E642*2/(计算结果!B$18+1)</f>
        <v>4703.3212487209566</v>
      </c>
      <c r="G642" s="4">
        <f>G641*(计算结果!B$18-1)/(计算结果!B$18+1)+F642*2/(计算结果!B$18+1)</f>
        <v>4498.9549555755375</v>
      </c>
      <c r="H642" s="3">
        <f t="shared" si="47"/>
        <v>0.83279235061461621</v>
      </c>
      <c r="I642" s="3">
        <f ca="1">IFERROR(AVERAGE(OFFSET(H642,0,0,-计算结果!B$19,1)),AVERAGE(OFFSET(H642,0,0,-ROW(),1)))</f>
        <v>0.73883187962427643</v>
      </c>
      <c r="J642" s="20" t="str">
        <f t="shared" ca="1" si="45"/>
        <v>买</v>
      </c>
      <c r="K642" s="4" t="str">
        <f t="shared" ca="1" si="49"/>
        <v/>
      </c>
      <c r="L642" s="3">
        <f ca="1">IF(J641="买",B642/B641-1,0)-IF(K642=1,计算结果!B$17,0)</f>
        <v>4.9007394232574164E-3</v>
      </c>
      <c r="M642" s="2">
        <f t="shared" ca="1" si="48"/>
        <v>3.6745447717440509</v>
      </c>
      <c r="N642" s="3">
        <f ca="1">1-M642/MAX(M$2:M642)</f>
        <v>0</v>
      </c>
    </row>
    <row r="643" spans="1:14" x14ac:dyDescent="0.15">
      <c r="A643" s="1">
        <v>39322</v>
      </c>
      <c r="B643" s="2">
        <v>5251.77</v>
      </c>
      <c r="C643" s="3">
        <f t="shared" si="46"/>
        <v>1.6440498555259087E-3</v>
      </c>
      <c r="D643" s="3">
        <f>1-B643/MAX(B$2:B643)</f>
        <v>0</v>
      </c>
      <c r="E643" s="4">
        <f>E642*(计算结果!B$18-1)/(计算结果!B$18+1)+B643*2/(计算结果!B$18+1)</f>
        <v>4991.2005542736997</v>
      </c>
      <c r="F643" s="4">
        <f>F642*(计算结果!B$18-1)/(计算结果!B$18+1)+E643*2/(计算结果!B$18+1)</f>
        <v>4747.6103726521478</v>
      </c>
      <c r="G643" s="4">
        <f>G642*(计算结果!B$18-1)/(计算结果!B$18+1)+F643*2/(计算结果!B$18+1)</f>
        <v>4537.2096351257851</v>
      </c>
      <c r="H643" s="3">
        <f t="shared" si="47"/>
        <v>0.8503014572937373</v>
      </c>
      <c r="I643" s="3">
        <f ca="1">IFERROR(AVERAGE(OFFSET(H643,0,0,-计算结果!B$19,1)),AVERAGE(OFFSET(H643,0,0,-ROW(),1)))</f>
        <v>0.76167167487401954</v>
      </c>
      <c r="J643" s="20" t="str">
        <f t="shared" ref="J643:J706" ca="1" si="50">IF(H643&gt;I643,"买","卖")</f>
        <v>买</v>
      </c>
      <c r="K643" s="4" t="str">
        <f t="shared" ca="1" si="49"/>
        <v/>
      </c>
      <c r="L643" s="3">
        <f ca="1">IF(J642="买",B643/B642-1,0)-IF(K643=1,计算结果!B$17,0)</f>
        <v>1.6440498555259087E-3</v>
      </c>
      <c r="M643" s="2">
        <f t="shared" ca="1" si="48"/>
        <v>3.68058590654516</v>
      </c>
      <c r="N643" s="3">
        <f ca="1">1-M643/MAX(M$2:M643)</f>
        <v>0</v>
      </c>
    </row>
    <row r="644" spans="1:14" x14ac:dyDescent="0.15">
      <c r="A644" s="1">
        <v>39323</v>
      </c>
      <c r="B644" s="2">
        <v>5171.82</v>
      </c>
      <c r="C644" s="3">
        <f t="shared" ref="C644:C707" si="51">B644/B643-1</f>
        <v>-1.5223438954866775E-2</v>
      </c>
      <c r="D644" s="3">
        <f>1-B644/MAX(B$2:B644)</f>
        <v>1.5223438954866775E-2</v>
      </c>
      <c r="E644" s="4">
        <f>E643*(计算结果!B$18-1)/(计算结果!B$18+1)+B644*2/(计算结果!B$18+1)</f>
        <v>5018.9881613085145</v>
      </c>
      <c r="F644" s="4">
        <f>F643*(计算结果!B$18-1)/(计算结果!B$18+1)+E644*2/(计算结果!B$18+1)</f>
        <v>4789.3608016762037</v>
      </c>
      <c r="G644" s="4">
        <f>G643*(计算结果!B$18-1)/(计算结果!B$18+1)+F644*2/(计算结果!B$18+1)</f>
        <v>4576.0021222873884</v>
      </c>
      <c r="H644" s="3">
        <f t="shared" ref="H644:H707" si="52">(G644-G643)/G643*100</f>
        <v>0.85498555899385564</v>
      </c>
      <c r="I644" s="3">
        <f ca="1">IFERROR(AVERAGE(OFFSET(H644,0,0,-计算结果!B$19,1)),AVERAGE(OFFSET(H644,0,0,-ROW(),1)))</f>
        <v>0.78154594633845986</v>
      </c>
      <c r="J644" s="20" t="str">
        <f t="shared" ca="1" si="50"/>
        <v>买</v>
      </c>
      <c r="K644" s="4" t="str">
        <f t="shared" ca="1" si="49"/>
        <v/>
      </c>
      <c r="L644" s="3">
        <f ca="1">IF(J643="买",B644/B643-1,0)-IF(K644=1,计算结果!B$17,0)</f>
        <v>-1.5223438954866775E-2</v>
      </c>
      <c r="M644" s="2">
        <f t="shared" ref="M644:M707" ca="1" si="53">IFERROR(M643*(1+L644),M643)</f>
        <v>3.6245547316787268</v>
      </c>
      <c r="N644" s="3">
        <f ca="1">1-M644/MAX(M$2:M644)</f>
        <v>1.5223438954866775E-2</v>
      </c>
    </row>
    <row r="645" spans="1:14" x14ac:dyDescent="0.15">
      <c r="A645" s="1">
        <v>39324</v>
      </c>
      <c r="B645" s="2">
        <v>5241.2299999999996</v>
      </c>
      <c r="C645" s="3">
        <f t="shared" si="51"/>
        <v>1.3420807375353228E-2</v>
      </c>
      <c r="D645" s="3">
        <f>1-B645/MAX(B$2:B645)</f>
        <v>2.0069424213171594E-3</v>
      </c>
      <c r="E645" s="4">
        <f>E644*(计算结果!B$18-1)/(计算结果!B$18+1)+B645*2/(计算结果!B$18+1)</f>
        <v>5053.1792134148973</v>
      </c>
      <c r="F645" s="4">
        <f>F644*(计算结果!B$18-1)/(计算结果!B$18+1)+E645*2/(计算结果!B$18+1)</f>
        <v>4829.9482496360024</v>
      </c>
      <c r="G645" s="4">
        <f>G644*(计算结果!B$18-1)/(计算结果!B$18+1)+F645*2/(计算结果!B$18+1)</f>
        <v>4615.0707572640986</v>
      </c>
      <c r="H645" s="3">
        <f t="shared" si="52"/>
        <v>0.85377222152993926</v>
      </c>
      <c r="I645" s="3">
        <f ca="1">IFERROR(AVERAGE(OFFSET(H645,0,0,-计算结果!B$19,1)),AVERAGE(OFFSET(H645,0,0,-ROW(),1)))</f>
        <v>0.79852137124066924</v>
      </c>
      <c r="J645" s="20" t="str">
        <f t="shared" ca="1" si="50"/>
        <v>买</v>
      </c>
      <c r="K645" s="4" t="str">
        <f t="shared" ref="K645:K708" ca="1" si="54">IF(J644&lt;&gt;J645,1,"")</f>
        <v/>
      </c>
      <c r="L645" s="3">
        <f ca="1">IF(J644="买",B645/B644-1,0)-IF(K645=1,计算结果!B$17,0)</f>
        <v>1.3420807375353228E-2</v>
      </c>
      <c r="M645" s="2">
        <f t="shared" ca="1" si="53"/>
        <v>3.6731991825540122</v>
      </c>
      <c r="N645" s="3">
        <f ca="1">1-M645/MAX(M$2:M645)</f>
        <v>2.0069424213172704E-3</v>
      </c>
    </row>
    <row r="646" spans="1:14" x14ac:dyDescent="0.15">
      <c r="A646" s="1">
        <v>39325</v>
      </c>
      <c r="B646" s="2">
        <v>5296.81</v>
      </c>
      <c r="C646" s="3">
        <f t="shared" si="51"/>
        <v>1.0604381032696786E-2</v>
      </c>
      <c r="D646" s="3">
        <f>1-B646/MAX(B$2:B646)</f>
        <v>0</v>
      </c>
      <c r="E646" s="4">
        <f>E645*(计算结果!B$18-1)/(计算结果!B$18+1)+B646*2/(计算结果!B$18+1)</f>
        <v>5090.6608728895289</v>
      </c>
      <c r="F646" s="4">
        <f>F645*(计算结果!B$18-1)/(计算结果!B$18+1)+E646*2/(计算结果!B$18+1)</f>
        <v>4870.0578839826985</v>
      </c>
      <c r="G646" s="4">
        <f>G645*(计算结果!B$18-1)/(计算结果!B$18+1)+F646*2/(计算结果!B$18+1)</f>
        <v>4654.2995459900367</v>
      </c>
      <c r="H646" s="3">
        <f t="shared" si="52"/>
        <v>0.85001489227856764</v>
      </c>
      <c r="I646" s="3">
        <f ca="1">IFERROR(AVERAGE(OFFSET(H646,0,0,-计算结果!B$19,1)),AVERAGE(OFFSET(H646,0,0,-ROW(),1)))</f>
        <v>0.81223532121915731</v>
      </c>
      <c r="J646" s="20" t="str">
        <f t="shared" ca="1" si="50"/>
        <v>买</v>
      </c>
      <c r="K646" s="4" t="str">
        <f t="shared" ca="1" si="54"/>
        <v/>
      </c>
      <c r="L646" s="3">
        <f ca="1">IF(J645="买",B646/B645-1,0)-IF(K646=1,计算结果!B$17,0)</f>
        <v>1.0604381032696786E-2</v>
      </c>
      <c r="M646" s="2">
        <f t="shared" ca="1" si="53"/>
        <v>3.7121511862948053</v>
      </c>
      <c r="N646" s="3">
        <f ca="1">1-M646/MAX(M$2:M646)</f>
        <v>0</v>
      </c>
    </row>
    <row r="647" spans="1:14" x14ac:dyDescent="0.15">
      <c r="A647" s="1">
        <v>39328</v>
      </c>
      <c r="B647" s="2">
        <v>5419.17</v>
      </c>
      <c r="C647" s="3">
        <f t="shared" si="51"/>
        <v>2.310069645692403E-2</v>
      </c>
      <c r="D647" s="3">
        <f>1-B647/MAX(B$2:B647)</f>
        <v>0</v>
      </c>
      <c r="E647" s="4">
        <f>E646*(计算结果!B$18-1)/(计算结果!B$18+1)+B647*2/(计算结果!B$18+1)</f>
        <v>5141.2007385988318</v>
      </c>
      <c r="F647" s="4">
        <f>F646*(计算结果!B$18-1)/(计算结果!B$18+1)+E647*2/(计算结果!B$18+1)</f>
        <v>4911.7721693082576</v>
      </c>
      <c r="G647" s="4">
        <f>G646*(计算结果!B$18-1)/(计算结果!B$18+1)+F647*2/(计算结果!B$18+1)</f>
        <v>4693.9107188082244</v>
      </c>
      <c r="H647" s="3">
        <f t="shared" si="52"/>
        <v>0.85106625447679096</v>
      </c>
      <c r="I647" s="3">
        <f ca="1">IFERROR(AVERAGE(OFFSET(H647,0,0,-计算结果!B$19,1)),AVERAGE(OFFSET(H647,0,0,-ROW(),1)))</f>
        <v>0.82263410467737241</v>
      </c>
      <c r="J647" s="20" t="str">
        <f t="shared" ca="1" si="50"/>
        <v>买</v>
      </c>
      <c r="K647" s="4" t="str">
        <f t="shared" ca="1" si="54"/>
        <v/>
      </c>
      <c r="L647" s="3">
        <f ca="1">IF(J646="买",B647/B646-1,0)-IF(K647=1,计算结果!B$17,0)</f>
        <v>2.310069645692403E-2</v>
      </c>
      <c r="M647" s="2">
        <f t="shared" ca="1" si="53"/>
        <v>3.7979044640516122</v>
      </c>
      <c r="N647" s="3">
        <f ca="1">1-M647/MAX(M$2:M647)</f>
        <v>0</v>
      </c>
    </row>
    <row r="648" spans="1:14" x14ac:dyDescent="0.15">
      <c r="A648" s="1">
        <v>39329</v>
      </c>
      <c r="B648" s="2">
        <v>5360.33</v>
      </c>
      <c r="C648" s="3">
        <f t="shared" si="51"/>
        <v>-1.0857751279254924E-2</v>
      </c>
      <c r="D648" s="3">
        <f>1-B648/MAX(B$2:B648)</f>
        <v>1.0857751279254924E-2</v>
      </c>
      <c r="E648" s="4">
        <f>E647*(计算结果!B$18-1)/(计算结果!B$18+1)+B648*2/(计算结果!B$18+1)</f>
        <v>5174.9129326605507</v>
      </c>
      <c r="F648" s="4">
        <f>F647*(计算结果!B$18-1)/(计算结果!B$18+1)+E648*2/(计算结果!B$18+1)</f>
        <v>4952.2553636701487</v>
      </c>
      <c r="G648" s="4">
        <f>G647*(计算结果!B$18-1)/(计算结果!B$18+1)+F648*2/(计算结果!B$18+1)</f>
        <v>4733.656048786982</v>
      </c>
      <c r="H648" s="3">
        <f t="shared" si="52"/>
        <v>0.84674235109543894</v>
      </c>
      <c r="I648" s="3">
        <f ca="1">IFERROR(AVERAGE(OFFSET(H648,0,0,-计算结果!B$19,1)),AVERAGE(OFFSET(H648,0,0,-ROW(),1)))</f>
        <v>0.8295501173400327</v>
      </c>
      <c r="J648" s="20" t="str">
        <f t="shared" ca="1" si="50"/>
        <v>买</v>
      </c>
      <c r="K648" s="4" t="str">
        <f t="shared" ca="1" si="54"/>
        <v/>
      </c>
      <c r="L648" s="3">
        <f ca="1">IF(J647="买",B648/B647-1,0)-IF(K648=1,计算结果!B$17,0)</f>
        <v>-1.0857751279254924E-2</v>
      </c>
      <c r="M648" s="2">
        <f t="shared" ca="1" si="53"/>
        <v>3.756667761998568</v>
      </c>
      <c r="N648" s="3">
        <f ca="1">1-M648/MAX(M$2:M648)</f>
        <v>1.0857751279254924E-2</v>
      </c>
    </row>
    <row r="649" spans="1:14" x14ac:dyDescent="0.15">
      <c r="A649" s="1">
        <v>39330</v>
      </c>
      <c r="B649" s="2">
        <v>5363.25</v>
      </c>
      <c r="C649" s="3">
        <f t="shared" si="51"/>
        <v>5.4474258114711738E-4</v>
      </c>
      <c r="D649" s="3">
        <f>1-B649/MAX(B$2:B649)</f>
        <v>1.0318923377565237E-2</v>
      </c>
      <c r="E649" s="4">
        <f>E648*(计算结果!B$18-1)/(计算结果!B$18+1)+B649*2/(计算结果!B$18+1)</f>
        <v>5203.8878660973896</v>
      </c>
      <c r="F649" s="4">
        <f>F648*(计算结果!B$18-1)/(计算结果!B$18+1)+E649*2/(计算结果!B$18+1)</f>
        <v>4990.9680563512629</v>
      </c>
      <c r="G649" s="4">
        <f>G648*(计算结果!B$18-1)/(计算结果!B$18+1)+F649*2/(计算结果!B$18+1)</f>
        <v>4773.2425114891785</v>
      </c>
      <c r="H649" s="3">
        <f t="shared" si="52"/>
        <v>0.83627670228259821</v>
      </c>
      <c r="I649" s="3">
        <f ca="1">IFERROR(AVERAGE(OFFSET(H649,0,0,-计算结果!B$19,1)),AVERAGE(OFFSET(H649,0,0,-ROW(),1)))</f>
        <v>0.8333711437566993</v>
      </c>
      <c r="J649" s="20" t="str">
        <f t="shared" ca="1" si="50"/>
        <v>买</v>
      </c>
      <c r="K649" s="4" t="str">
        <f t="shared" ca="1" si="54"/>
        <v/>
      </c>
      <c r="L649" s="3">
        <f ca="1">IF(J648="买",B649/B648-1,0)-IF(K649=1,计算结果!B$17,0)</f>
        <v>5.4474258114711738E-4</v>
      </c>
      <c r="M649" s="2">
        <f t="shared" ca="1" si="53"/>
        <v>3.7587141788917511</v>
      </c>
      <c r="N649" s="3">
        <f ca="1">1-M649/MAX(M$2:M649)</f>
        <v>1.0318923377565126E-2</v>
      </c>
    </row>
    <row r="650" spans="1:14" x14ac:dyDescent="0.15">
      <c r="A650" s="1">
        <v>39331</v>
      </c>
      <c r="B650" s="2">
        <v>5412.04</v>
      </c>
      <c r="C650" s="3">
        <f t="shared" si="51"/>
        <v>9.0970959772525006E-3</v>
      </c>
      <c r="D650" s="3">
        <f>1-B650/MAX(B$2:B650)</f>
        <v>1.315699636660228E-3</v>
      </c>
      <c r="E650" s="4">
        <f>E649*(计算结果!B$18-1)/(计算结果!B$18+1)+B650*2/(计算结果!B$18+1)</f>
        <v>5235.9112713131763</v>
      </c>
      <c r="F650" s="4">
        <f>F649*(计算结果!B$18-1)/(计算结果!B$18+1)+E650*2/(计算结果!B$18+1)</f>
        <v>5028.6516278838644</v>
      </c>
      <c r="G650" s="4">
        <f>G649*(计算结果!B$18-1)/(计算结果!B$18+1)+F650*2/(计算结果!B$18+1)</f>
        <v>4812.5362217037455</v>
      </c>
      <c r="H650" s="3">
        <f t="shared" si="52"/>
        <v>0.8232079162118241</v>
      </c>
      <c r="I650" s="3">
        <f ca="1">IFERROR(AVERAGE(OFFSET(H650,0,0,-计算结果!B$19,1)),AVERAGE(OFFSET(H650,0,0,-ROW(),1)))</f>
        <v>0.83422645509838544</v>
      </c>
      <c r="J650" s="20" t="str">
        <f t="shared" ca="1" si="50"/>
        <v>卖</v>
      </c>
      <c r="K650" s="4">
        <f t="shared" ca="1" si="54"/>
        <v>1</v>
      </c>
      <c r="L650" s="3">
        <f ca="1">IF(J649="买",B650/B649-1,0)-IF(K650=1,计算结果!B$17,0)</f>
        <v>9.0970959772525006E-3</v>
      </c>
      <c r="M650" s="2">
        <f t="shared" ca="1" si="53"/>
        <v>3.7929075625281889</v>
      </c>
      <c r="N650" s="3">
        <f ca="1">1-M650/MAX(M$2:M650)</f>
        <v>1.3156996366603391E-3</v>
      </c>
    </row>
    <row r="651" spans="1:14" x14ac:dyDescent="0.15">
      <c r="A651" s="1">
        <v>39332</v>
      </c>
      <c r="B651" s="2">
        <v>5294.79</v>
      </c>
      <c r="C651" s="3">
        <f t="shared" si="51"/>
        <v>-2.1664658797791558E-2</v>
      </c>
      <c r="D651" s="3">
        <f>1-B651/MAX(B$2:B651)</f>
        <v>2.2951854250743198E-2</v>
      </c>
      <c r="E651" s="4">
        <f>E650*(计算结果!B$18-1)/(计算结果!B$18+1)+B651*2/(计算结果!B$18+1)</f>
        <v>5244.9695372649958</v>
      </c>
      <c r="F651" s="4">
        <f>F650*(计算结果!B$18-1)/(计算结果!B$18+1)+E651*2/(计算结果!B$18+1)</f>
        <v>5061.9313062501924</v>
      </c>
      <c r="G651" s="4">
        <f>G650*(计算结果!B$18-1)/(计算结果!B$18+1)+F651*2/(计算结果!B$18+1)</f>
        <v>4850.904696249353</v>
      </c>
      <c r="H651" s="3">
        <f t="shared" si="52"/>
        <v>0.79726100289016155</v>
      </c>
      <c r="I651" s="3">
        <f ca="1">IFERROR(AVERAGE(OFFSET(H651,0,0,-计算结果!B$19,1)),AVERAGE(OFFSET(H651,0,0,-ROW(),1)))</f>
        <v>0.83218534009016309</v>
      </c>
      <c r="J651" s="20" t="str">
        <f t="shared" ca="1" si="50"/>
        <v>卖</v>
      </c>
      <c r="K651" s="4" t="str">
        <f t="shared" ca="1" si="54"/>
        <v/>
      </c>
      <c r="L651" s="3">
        <f ca="1">IF(J650="买",B651/B650-1,0)-IF(K651=1,计算结果!B$17,0)</f>
        <v>0</v>
      </c>
      <c r="M651" s="2">
        <f t="shared" ca="1" si="53"/>
        <v>3.7929075625281889</v>
      </c>
      <c r="N651" s="3">
        <f ca="1">1-M651/MAX(M$2:M651)</f>
        <v>1.3156996366603391E-3</v>
      </c>
    </row>
    <row r="652" spans="1:14" x14ac:dyDescent="0.15">
      <c r="A652" s="1">
        <v>39335</v>
      </c>
      <c r="B652" s="2">
        <v>5377.22</v>
      </c>
      <c r="C652" s="3">
        <f t="shared" si="51"/>
        <v>1.5568133958098418E-2</v>
      </c>
      <c r="D652" s="3">
        <f>1-B652/MAX(B$2:B652)</f>
        <v>7.7410378342070985E-3</v>
      </c>
      <c r="E652" s="4">
        <f>E651*(计算结果!B$18-1)/(计算结果!B$18+1)+B652*2/(计算结果!B$18+1)</f>
        <v>5265.3157623011502</v>
      </c>
      <c r="F652" s="4">
        <f>F651*(计算结果!B$18-1)/(计算结果!B$18+1)+E652*2/(计算结果!B$18+1)</f>
        <v>5093.221222565724</v>
      </c>
      <c r="G652" s="4">
        <f>G651*(计算结果!B$18-1)/(计算结果!B$18+1)+F652*2/(计算结果!B$18+1)</f>
        <v>4888.1841618364861</v>
      </c>
      <c r="H652" s="3">
        <f t="shared" si="52"/>
        <v>0.7685054215960363</v>
      </c>
      <c r="I652" s="3">
        <f ca="1">IFERROR(AVERAGE(OFFSET(H652,0,0,-计算结果!B$19,1)),AVERAGE(OFFSET(H652,0,0,-ROW(),1)))</f>
        <v>0.82784085785439743</v>
      </c>
      <c r="J652" s="20" t="str">
        <f t="shared" ca="1" si="50"/>
        <v>卖</v>
      </c>
      <c r="K652" s="4" t="str">
        <f t="shared" ca="1" si="54"/>
        <v/>
      </c>
      <c r="L652" s="3">
        <f ca="1">IF(J651="买",B652/B651-1,0)-IF(K652=1,计算结果!B$17,0)</f>
        <v>0</v>
      </c>
      <c r="M652" s="2">
        <f t="shared" ca="1" si="53"/>
        <v>3.7929075625281889</v>
      </c>
      <c r="N652" s="3">
        <f ca="1">1-M652/MAX(M$2:M652)</f>
        <v>1.3156996366603391E-3</v>
      </c>
    </row>
    <row r="653" spans="1:14" x14ac:dyDescent="0.15">
      <c r="A653" s="1">
        <v>39336</v>
      </c>
      <c r="B653" s="2">
        <v>5124.09</v>
      </c>
      <c r="C653" s="3">
        <f t="shared" si="51"/>
        <v>-4.7074510620729648E-2</v>
      </c>
      <c r="D653" s="3">
        <f>1-B653/MAX(B$2:B653)</f>
        <v>5.4451142887194881E-2</v>
      </c>
      <c r="E653" s="4">
        <f>E652*(计算结果!B$18-1)/(计算结果!B$18+1)+B653*2/(计算结果!B$18+1)</f>
        <v>5243.5887219471269</v>
      </c>
      <c r="F653" s="4">
        <f>F652*(计算结果!B$18-1)/(计算结果!B$18+1)+E653*2/(计算结果!B$18+1)</f>
        <v>5116.3546840090166</v>
      </c>
      <c r="G653" s="4">
        <f>G652*(计算结果!B$18-1)/(计算结果!B$18+1)+F653*2/(计算结果!B$18+1)</f>
        <v>4923.287319093798</v>
      </c>
      <c r="H653" s="3">
        <f t="shared" si="52"/>
        <v>0.71812264217401656</v>
      </c>
      <c r="I653" s="3">
        <f ca="1">IFERROR(AVERAGE(OFFSET(H653,0,0,-计算结果!B$19,1)),AVERAGE(OFFSET(H653,0,0,-ROW(),1)))</f>
        <v>0.82045623956269442</v>
      </c>
      <c r="J653" s="20" t="str">
        <f t="shared" ca="1" si="50"/>
        <v>卖</v>
      </c>
      <c r="K653" s="4" t="str">
        <f t="shared" ca="1" si="54"/>
        <v/>
      </c>
      <c r="L653" s="3">
        <f ca="1">IF(J652="买",B653/B652-1,0)-IF(K653=1,计算结果!B$17,0)</f>
        <v>0</v>
      </c>
      <c r="M653" s="2">
        <f t="shared" ca="1" si="53"/>
        <v>3.7929075625281889</v>
      </c>
      <c r="N653" s="3">
        <f ca="1">1-M653/MAX(M$2:M653)</f>
        <v>1.3156996366603391E-3</v>
      </c>
    </row>
    <row r="654" spans="1:14" x14ac:dyDescent="0.15">
      <c r="A654" s="1">
        <v>39337</v>
      </c>
      <c r="B654" s="2">
        <v>5202.8599999999997</v>
      </c>
      <c r="C654" s="3">
        <f t="shared" si="51"/>
        <v>1.5372485651110601E-2</v>
      </c>
      <c r="D654" s="3">
        <f>1-B654/MAX(B$2:B654)</f>
        <v>3.9915706648804172E-2</v>
      </c>
      <c r="E654" s="4">
        <f>E653*(计算结果!B$18-1)/(计算结果!B$18+1)+B654*2/(计算结果!B$18+1)</f>
        <v>5237.3227647244912</v>
      </c>
      <c r="F654" s="4">
        <f>F653*(计算结果!B$18-1)/(计算结果!B$18+1)+E654*2/(计算结果!B$18+1)</f>
        <v>5134.9651579652436</v>
      </c>
      <c r="G654" s="4">
        <f>G653*(计算结果!B$18-1)/(计算结果!B$18+1)+F654*2/(计算结果!B$18+1)</f>
        <v>4955.8531404586356</v>
      </c>
      <c r="H654" s="3">
        <f t="shared" si="52"/>
        <v>0.66146497764895396</v>
      </c>
      <c r="I654" s="3">
        <f ca="1">IFERROR(AVERAGE(OFFSET(H654,0,0,-计算结果!B$19,1)),AVERAGE(OFFSET(H654,0,0,-ROW(),1)))</f>
        <v>0.81012453969573495</v>
      </c>
      <c r="J654" s="20" t="str">
        <f t="shared" ca="1" si="50"/>
        <v>卖</v>
      </c>
      <c r="K654" s="4" t="str">
        <f t="shared" ca="1" si="54"/>
        <v/>
      </c>
      <c r="L654" s="3">
        <f ca="1">IF(J653="买",B654/B653-1,0)-IF(K654=1,计算结果!B$17,0)</f>
        <v>0</v>
      </c>
      <c r="M654" s="2">
        <f t="shared" ca="1" si="53"/>
        <v>3.7929075625281889</v>
      </c>
      <c r="N654" s="3">
        <f ca="1">1-M654/MAX(M$2:M654)</f>
        <v>1.3156996366603391E-3</v>
      </c>
    </row>
    <row r="655" spans="1:14" x14ac:dyDescent="0.15">
      <c r="A655" s="1">
        <v>39338</v>
      </c>
      <c r="B655" s="2">
        <v>5349.97</v>
      </c>
      <c r="C655" s="3">
        <f t="shared" si="51"/>
        <v>2.8274833456983339E-2</v>
      </c>
      <c r="D655" s="3">
        <f>1-B655/MAX(B$2:B655)</f>
        <v>1.2769483149633554E-2</v>
      </c>
      <c r="E655" s="4">
        <f>E654*(计算结果!B$18-1)/(计算结果!B$18+1)+B655*2/(计算结果!B$18+1)</f>
        <v>5254.6531086130308</v>
      </c>
      <c r="F655" s="4">
        <f>F654*(计算结果!B$18-1)/(计算结果!B$18+1)+E655*2/(计算结果!B$18+1)</f>
        <v>5153.3786888341347</v>
      </c>
      <c r="G655" s="4">
        <f>G654*(计算结果!B$18-1)/(计算结果!B$18+1)+F655*2/(计算结果!B$18+1)</f>
        <v>4986.2416863625585</v>
      </c>
      <c r="H655" s="3">
        <f t="shared" si="52"/>
        <v>0.61318495610446289</v>
      </c>
      <c r="I655" s="3">
        <f ca="1">IFERROR(AVERAGE(OFFSET(H655,0,0,-计算结果!B$19,1)),AVERAGE(OFFSET(H655,0,0,-ROW(),1)))</f>
        <v>0.79802421009326696</v>
      </c>
      <c r="J655" s="20" t="str">
        <f t="shared" ca="1" si="50"/>
        <v>卖</v>
      </c>
      <c r="K655" s="4" t="str">
        <f t="shared" ca="1" si="54"/>
        <v/>
      </c>
      <c r="L655" s="3">
        <f ca="1">IF(J654="买",B655/B654-1,0)-IF(K655=1,计算结果!B$17,0)</f>
        <v>0</v>
      </c>
      <c r="M655" s="2">
        <f t="shared" ca="1" si="53"/>
        <v>3.7929075625281889</v>
      </c>
      <c r="N655" s="3">
        <f ca="1">1-M655/MAX(M$2:M655)</f>
        <v>1.3156996366603391E-3</v>
      </c>
    </row>
    <row r="656" spans="1:14" x14ac:dyDescent="0.15">
      <c r="A656" s="1">
        <v>39339</v>
      </c>
      <c r="B656" s="2">
        <v>5397.28</v>
      </c>
      <c r="C656" s="3">
        <f t="shared" si="51"/>
        <v>8.8430402413470777E-3</v>
      </c>
      <c r="D656" s="3">
        <f>1-B656/MAX(B$2:B656)</f>
        <v>4.0393639616399524E-3</v>
      </c>
      <c r="E656" s="4">
        <f>E655*(计算结果!B$18-1)/(计算结果!B$18+1)+B656*2/(计算结果!B$18+1)</f>
        <v>5276.5957072879492</v>
      </c>
      <c r="F656" s="4">
        <f>F655*(计算结果!B$18-1)/(计算结果!B$18+1)+E656*2/(计算结果!B$18+1)</f>
        <v>5172.3351532116449</v>
      </c>
      <c r="G656" s="4">
        <f>G655*(计算结果!B$18-1)/(计算结果!B$18+1)+F656*2/(计算结果!B$18+1)</f>
        <v>5014.8714504931868</v>
      </c>
      <c r="H656" s="3">
        <f t="shared" si="52"/>
        <v>0.57417521916218084</v>
      </c>
      <c r="I656" s="3">
        <f ca="1">IFERROR(AVERAGE(OFFSET(H656,0,0,-计算结果!B$19,1)),AVERAGE(OFFSET(H656,0,0,-ROW(),1)))</f>
        <v>0.7856034567689355</v>
      </c>
      <c r="J656" s="20" t="str">
        <f t="shared" ca="1" si="50"/>
        <v>卖</v>
      </c>
      <c r="K656" s="4" t="str">
        <f t="shared" ca="1" si="54"/>
        <v/>
      </c>
      <c r="L656" s="3">
        <f ca="1">IF(J655="买",B656/B655-1,0)-IF(K656=1,计算结果!B$17,0)</f>
        <v>0</v>
      </c>
      <c r="M656" s="2">
        <f t="shared" ca="1" si="53"/>
        <v>3.7929075625281889</v>
      </c>
      <c r="N656" s="3">
        <f ca="1">1-M656/MAX(M$2:M656)</f>
        <v>1.3156996366603391E-3</v>
      </c>
    </row>
    <row r="657" spans="1:14" x14ac:dyDescent="0.15">
      <c r="A657" s="1">
        <v>39342</v>
      </c>
      <c r="B657" s="2">
        <v>5498.91</v>
      </c>
      <c r="C657" s="3">
        <f t="shared" si="51"/>
        <v>1.8829855038093202E-2</v>
      </c>
      <c r="D657" s="3">
        <f>1-B657/MAX(B$2:B657)</f>
        <v>0</v>
      </c>
      <c r="E657" s="4">
        <f>E656*(计算结果!B$18-1)/(计算结果!B$18+1)+B657*2/(计算结果!B$18+1)</f>
        <v>5310.7979061667256</v>
      </c>
      <c r="F657" s="4">
        <f>F656*(计算结果!B$18-1)/(计算结果!B$18+1)+E657*2/(计算结果!B$18+1)</f>
        <v>5193.6371152047341</v>
      </c>
      <c r="G657" s="4">
        <f>G656*(计算结果!B$18-1)/(计算结果!B$18+1)+F657*2/(计算结果!B$18+1)</f>
        <v>5042.3738604488099</v>
      </c>
      <c r="H657" s="3">
        <f t="shared" si="52"/>
        <v>0.54841704771751143</v>
      </c>
      <c r="I657" s="3">
        <f ca="1">IFERROR(AVERAGE(OFFSET(H657,0,0,-计算结果!B$19,1)),AVERAGE(OFFSET(H657,0,0,-ROW(),1)))</f>
        <v>0.77305664090419035</v>
      </c>
      <c r="J657" s="20" t="str">
        <f t="shared" ca="1" si="50"/>
        <v>卖</v>
      </c>
      <c r="K657" s="4" t="str">
        <f t="shared" ca="1" si="54"/>
        <v/>
      </c>
      <c r="L657" s="3">
        <f ca="1">IF(J656="买",B657/B656-1,0)-IF(K657=1,计算结果!B$17,0)</f>
        <v>0</v>
      </c>
      <c r="M657" s="2">
        <f t="shared" ca="1" si="53"/>
        <v>3.7929075625281889</v>
      </c>
      <c r="N657" s="3">
        <f ca="1">1-M657/MAX(M$2:M657)</f>
        <v>1.3156996366603391E-3</v>
      </c>
    </row>
    <row r="658" spans="1:14" x14ac:dyDescent="0.15">
      <c r="A658" s="1">
        <v>39343</v>
      </c>
      <c r="B658" s="2">
        <v>5476.84</v>
      </c>
      <c r="C658" s="3">
        <f t="shared" si="51"/>
        <v>-4.0135226799492552E-3</v>
      </c>
      <c r="D658" s="3">
        <f>1-B658/MAX(B$2:B658)</f>
        <v>4.0135226799492552E-3</v>
      </c>
      <c r="E658" s="4">
        <f>E657*(计算结果!B$18-1)/(计算结果!B$18+1)+B658*2/(计算结果!B$18+1)</f>
        <v>5336.3428436795375</v>
      </c>
      <c r="F658" s="4">
        <f>F657*(计算结果!B$18-1)/(计算结果!B$18+1)+E658*2/(计算结果!B$18+1)</f>
        <v>5215.5918426623957</v>
      </c>
      <c r="G658" s="4">
        <f>G657*(计算结果!B$18-1)/(计算结果!B$18+1)+F658*2/(计算结果!B$18+1)</f>
        <v>5069.0227807893616</v>
      </c>
      <c r="H658" s="3">
        <f t="shared" si="52"/>
        <v>0.52849949404941154</v>
      </c>
      <c r="I658" s="3">
        <f ca="1">IFERROR(AVERAGE(OFFSET(H658,0,0,-计算结果!B$19,1)),AVERAGE(OFFSET(H658,0,0,-ROW(),1)))</f>
        <v>0.76011619215011383</v>
      </c>
      <c r="J658" s="20" t="str">
        <f t="shared" ca="1" si="50"/>
        <v>卖</v>
      </c>
      <c r="K658" s="4" t="str">
        <f t="shared" ca="1" si="54"/>
        <v/>
      </c>
      <c r="L658" s="3">
        <f ca="1">IF(J657="买",B658/B657-1,0)-IF(K658=1,计算结果!B$17,0)</f>
        <v>0</v>
      </c>
      <c r="M658" s="2">
        <f t="shared" ca="1" si="53"/>
        <v>3.7929075625281889</v>
      </c>
      <c r="N658" s="3">
        <f ca="1">1-M658/MAX(M$2:M658)</f>
        <v>1.3156996366603391E-3</v>
      </c>
    </row>
    <row r="659" spans="1:14" x14ac:dyDescent="0.15">
      <c r="A659" s="1">
        <v>39344</v>
      </c>
      <c r="B659" s="2">
        <v>5419.27</v>
      </c>
      <c r="C659" s="3">
        <f t="shared" si="51"/>
        <v>-1.051153584913922E-2</v>
      </c>
      <c r="D659" s="3">
        <f>1-B659/MAX(B$2:B659)</f>
        <v>1.4482870241556811E-2</v>
      </c>
      <c r="E659" s="4">
        <f>E658*(计算结果!B$18-1)/(计算结果!B$18+1)+B659*2/(计算结果!B$18+1)</f>
        <v>5349.1008677288401</v>
      </c>
      <c r="F659" s="4">
        <f>F658*(计算结果!B$18-1)/(计算结果!B$18+1)+E659*2/(计算结果!B$18+1)</f>
        <v>5236.1316926726176</v>
      </c>
      <c r="G659" s="4">
        <f>G658*(计算结果!B$18-1)/(计算结果!B$18+1)+F659*2/(计算结果!B$18+1)</f>
        <v>5094.7318441560165</v>
      </c>
      <c r="H659" s="3">
        <f t="shared" si="52"/>
        <v>0.50717987427650424</v>
      </c>
      <c r="I659" s="3">
        <f ca="1">IFERROR(AVERAGE(OFFSET(H659,0,0,-计算结果!B$19,1)),AVERAGE(OFFSET(H659,0,0,-ROW(),1)))</f>
        <v>0.74617321869148312</v>
      </c>
      <c r="J659" s="20" t="str">
        <f t="shared" ca="1" si="50"/>
        <v>卖</v>
      </c>
      <c r="K659" s="4" t="str">
        <f t="shared" ca="1" si="54"/>
        <v/>
      </c>
      <c r="L659" s="3">
        <f ca="1">IF(J658="买",B659/B658-1,0)-IF(K659=1,计算结果!B$17,0)</f>
        <v>0</v>
      </c>
      <c r="M659" s="2">
        <f t="shared" ca="1" si="53"/>
        <v>3.7929075625281889</v>
      </c>
      <c r="N659" s="3">
        <f ca="1">1-M659/MAX(M$2:M659)</f>
        <v>1.3156996366603391E-3</v>
      </c>
    </row>
    <row r="660" spans="1:14" x14ac:dyDescent="0.15">
      <c r="A660" s="1">
        <v>39345</v>
      </c>
      <c r="B660" s="2">
        <v>5494.92</v>
      </c>
      <c r="C660" s="3">
        <f t="shared" si="51"/>
        <v>1.3959444722259517E-2</v>
      </c>
      <c r="D660" s="3">
        <f>1-B660/MAX(B$2:B660)</f>
        <v>7.2559834585395055E-4</v>
      </c>
      <c r="E660" s="4">
        <f>E659*(计算结果!B$18-1)/(计算结果!B$18+1)+B660*2/(计算结果!B$18+1)</f>
        <v>5371.5345803859418</v>
      </c>
      <c r="F660" s="4">
        <f>F659*(计算结果!B$18-1)/(计算结果!B$18+1)+E660*2/(计算结果!B$18+1)</f>
        <v>5256.9629061669757</v>
      </c>
      <c r="G660" s="4">
        <f>G659*(计算结果!B$18-1)/(计算结果!B$18+1)+F660*2/(计算结果!B$18+1)</f>
        <v>5119.6904690807796</v>
      </c>
      <c r="H660" s="3">
        <f t="shared" si="52"/>
        <v>0.48989084584289383</v>
      </c>
      <c r="I660" s="3">
        <f ca="1">IFERROR(AVERAGE(OFFSET(H660,0,0,-计算结果!B$19,1)),AVERAGE(OFFSET(H660,0,0,-ROW(),1)))</f>
        <v>0.73092144724981378</v>
      </c>
      <c r="J660" s="20" t="str">
        <f t="shared" ca="1" si="50"/>
        <v>卖</v>
      </c>
      <c r="K660" s="4" t="str">
        <f t="shared" ca="1" si="54"/>
        <v/>
      </c>
      <c r="L660" s="3">
        <f ca="1">IF(J659="买",B660/B659-1,0)-IF(K660=1,计算结果!B$17,0)</f>
        <v>0</v>
      </c>
      <c r="M660" s="2">
        <f t="shared" ca="1" si="53"/>
        <v>3.7929075625281889</v>
      </c>
      <c r="N660" s="3">
        <f ca="1">1-M660/MAX(M$2:M660)</f>
        <v>1.3156996366603391E-3</v>
      </c>
    </row>
    <row r="661" spans="1:14" x14ac:dyDescent="0.15">
      <c r="A661" s="1">
        <v>39346</v>
      </c>
      <c r="B661" s="2">
        <v>5468.1</v>
      </c>
      <c r="C661" s="3">
        <f t="shared" si="51"/>
        <v>-4.880871787032337E-3</v>
      </c>
      <c r="D661" s="3">
        <f>1-B661/MAX(B$2:B661)</f>
        <v>5.6029285803912421E-3</v>
      </c>
      <c r="E661" s="4">
        <f>E660*(计算结果!B$18-1)/(计算结果!B$18+1)+B661*2/(计算结果!B$18+1)</f>
        <v>5386.3907987881048</v>
      </c>
      <c r="F661" s="4">
        <f>F660*(计算结果!B$18-1)/(计算结果!B$18+1)+E661*2/(计算结果!B$18+1)</f>
        <v>5276.8748896471498</v>
      </c>
      <c r="G661" s="4">
        <f>G660*(计算结果!B$18-1)/(计算结果!B$18+1)+F661*2/(计算结果!B$18+1)</f>
        <v>5143.8726876294522</v>
      </c>
      <c r="H661" s="3">
        <f t="shared" si="52"/>
        <v>0.47233751131471097</v>
      </c>
      <c r="I661" s="3">
        <f ca="1">IFERROR(AVERAGE(OFFSET(H661,0,0,-计算结果!B$19,1)),AVERAGE(OFFSET(H661,0,0,-ROW(),1)))</f>
        <v>0.71390993487771059</v>
      </c>
      <c r="J661" s="20" t="str">
        <f t="shared" ca="1" si="50"/>
        <v>卖</v>
      </c>
      <c r="K661" s="4" t="str">
        <f t="shared" ca="1" si="54"/>
        <v/>
      </c>
      <c r="L661" s="3">
        <f ca="1">IF(J660="买",B661/B660-1,0)-IF(K661=1,计算结果!B$17,0)</f>
        <v>0</v>
      </c>
      <c r="M661" s="2">
        <f t="shared" ca="1" si="53"/>
        <v>3.7929075625281889</v>
      </c>
      <c r="N661" s="3">
        <f ca="1">1-M661/MAX(M$2:M661)</f>
        <v>1.3156996366603391E-3</v>
      </c>
    </row>
    <row r="662" spans="1:14" x14ac:dyDescent="0.15">
      <c r="A662" s="1">
        <v>39349</v>
      </c>
      <c r="B662" s="2">
        <v>5513.9</v>
      </c>
      <c r="C662" s="3">
        <f t="shared" si="51"/>
        <v>8.3758526727746307E-3</v>
      </c>
      <c r="D662" s="3">
        <f>1-B662/MAX(B$2:B662)</f>
        <v>0</v>
      </c>
      <c r="E662" s="4">
        <f>E661*(计算结果!B$18-1)/(计算结果!B$18+1)+B662*2/(计算结果!B$18+1)</f>
        <v>5406.007598974551</v>
      </c>
      <c r="F662" s="4">
        <f>F661*(计算结果!B$18-1)/(计算结果!B$18+1)+E662*2/(计算结果!B$18+1)</f>
        <v>5296.7414603129037</v>
      </c>
      <c r="G662" s="4">
        <f>G661*(计算结果!B$18-1)/(计算结果!B$18+1)+F662*2/(计算结果!B$18+1)</f>
        <v>5167.3909603499833</v>
      </c>
      <c r="H662" s="3">
        <f t="shared" si="52"/>
        <v>0.45720946354466296</v>
      </c>
      <c r="I662" s="3">
        <f ca="1">IFERROR(AVERAGE(OFFSET(H662,0,0,-计算结果!B$19,1)),AVERAGE(OFFSET(H662,0,0,-ROW(),1)))</f>
        <v>0.69513079052421278</v>
      </c>
      <c r="J662" s="20" t="str">
        <f t="shared" ca="1" si="50"/>
        <v>卖</v>
      </c>
      <c r="K662" s="4" t="str">
        <f t="shared" ca="1" si="54"/>
        <v/>
      </c>
      <c r="L662" s="3">
        <f ca="1">IF(J661="买",B662/B661-1,0)-IF(K662=1,计算结果!B$17,0)</f>
        <v>0</v>
      </c>
      <c r="M662" s="2">
        <f t="shared" ca="1" si="53"/>
        <v>3.7929075625281889</v>
      </c>
      <c r="N662" s="3">
        <f ca="1">1-M662/MAX(M$2:M662)</f>
        <v>1.3156996366603391E-3</v>
      </c>
    </row>
    <row r="663" spans="1:14" x14ac:dyDescent="0.15">
      <c r="A663" s="1">
        <v>39350</v>
      </c>
      <c r="B663" s="2">
        <v>5454.62</v>
      </c>
      <c r="C663" s="3">
        <f t="shared" si="51"/>
        <v>-1.0751011081085893E-2</v>
      </c>
      <c r="D663" s="3">
        <f>1-B663/MAX(B$2:B663)</f>
        <v>1.0751011081085893E-2</v>
      </c>
      <c r="E663" s="4">
        <f>E662*(计算结果!B$18-1)/(计算结果!B$18+1)+B663*2/(计算结果!B$18+1)</f>
        <v>5413.4864299015426</v>
      </c>
      <c r="F663" s="4">
        <f>F662*(计算结果!B$18-1)/(计算结果!B$18+1)+E663*2/(计算结果!B$18+1)</f>
        <v>5314.7022248650019</v>
      </c>
      <c r="G663" s="4">
        <f>G662*(计算结果!B$18-1)/(计算结果!B$18+1)+F663*2/(计算结果!B$18+1)</f>
        <v>5190.0542318138323</v>
      </c>
      <c r="H663" s="3">
        <f t="shared" si="52"/>
        <v>0.4385824807479643</v>
      </c>
      <c r="I663" s="3">
        <f ca="1">IFERROR(AVERAGE(OFFSET(H663,0,0,-计算结果!B$19,1)),AVERAGE(OFFSET(H663,0,0,-ROW(),1)))</f>
        <v>0.6745448416969243</v>
      </c>
      <c r="J663" s="20" t="str">
        <f t="shared" ca="1" si="50"/>
        <v>卖</v>
      </c>
      <c r="K663" s="4" t="str">
        <f t="shared" ca="1" si="54"/>
        <v/>
      </c>
      <c r="L663" s="3">
        <f ca="1">IF(J662="买",B663/B662-1,0)-IF(K663=1,计算结果!B$17,0)</f>
        <v>0</v>
      </c>
      <c r="M663" s="2">
        <f t="shared" ca="1" si="53"/>
        <v>3.7929075625281889</v>
      </c>
      <c r="N663" s="3">
        <f ca="1">1-M663/MAX(M$2:M663)</f>
        <v>1.3156996366603391E-3</v>
      </c>
    </row>
    <row r="664" spans="1:14" x14ac:dyDescent="0.15">
      <c r="A664" s="1">
        <v>39351</v>
      </c>
      <c r="B664" s="2">
        <v>5361.02</v>
      </c>
      <c r="C664" s="3">
        <f t="shared" si="51"/>
        <v>-1.715976548320497E-2</v>
      </c>
      <c r="D664" s="3">
        <f>1-B664/MAX(B$2:B664)</f>
        <v>2.7726291735432174E-2</v>
      </c>
      <c r="E664" s="4">
        <f>E663*(计算结果!B$18-1)/(计算结果!B$18+1)+B664*2/(计算结果!B$18+1)</f>
        <v>5405.4146714551507</v>
      </c>
      <c r="F664" s="4">
        <f>F663*(计算结果!B$18-1)/(计算结果!B$18+1)+E664*2/(计算结果!B$18+1)</f>
        <v>5328.6579858788718</v>
      </c>
      <c r="G664" s="4">
        <f>G663*(计算结果!B$18-1)/(计算结果!B$18+1)+F664*2/(计算结果!B$18+1)</f>
        <v>5211.3778862853769</v>
      </c>
      <c r="H664" s="3">
        <f t="shared" si="52"/>
        <v>0.41085610128764249</v>
      </c>
      <c r="I664" s="3">
        <f ca="1">IFERROR(AVERAGE(OFFSET(H664,0,0,-计算结果!B$19,1)),AVERAGE(OFFSET(H664,0,0,-ROW(),1)))</f>
        <v>0.65233836881161356</v>
      </c>
      <c r="J664" s="20" t="str">
        <f t="shared" ca="1" si="50"/>
        <v>卖</v>
      </c>
      <c r="K664" s="4" t="str">
        <f t="shared" ca="1" si="54"/>
        <v/>
      </c>
      <c r="L664" s="3">
        <f ca="1">IF(J663="买",B664/B663-1,0)-IF(K664=1,计算结果!B$17,0)</f>
        <v>0</v>
      </c>
      <c r="M664" s="2">
        <f t="shared" ca="1" si="53"/>
        <v>3.7929075625281889</v>
      </c>
      <c r="N664" s="3">
        <f ca="1">1-M664/MAX(M$2:M664)</f>
        <v>1.3156996366603391E-3</v>
      </c>
    </row>
    <row r="665" spans="1:14" x14ac:dyDescent="0.15">
      <c r="A665" s="1">
        <v>39352</v>
      </c>
      <c r="B665" s="2">
        <v>5427.66</v>
      </c>
      <c r="C665" s="3">
        <f t="shared" si="51"/>
        <v>1.2430470320946352E-2</v>
      </c>
      <c r="D665" s="3">
        <f>1-B665/MAX(B$2:B665)</f>
        <v>1.5640472261013061E-2</v>
      </c>
      <c r="E665" s="4">
        <f>E664*(计算结果!B$18-1)/(计算结果!B$18+1)+B665*2/(计算结果!B$18+1)</f>
        <v>5408.8370296928197</v>
      </c>
      <c r="F665" s="4">
        <f>F664*(计算结果!B$18-1)/(计算结果!B$18+1)+E665*2/(计算结果!B$18+1)</f>
        <v>5340.9932233887093</v>
      </c>
      <c r="G665" s="4">
        <f>G664*(计算结果!B$18-1)/(计算结果!B$18+1)+F665*2/(计算结果!B$18+1)</f>
        <v>5231.3187073781974</v>
      </c>
      <c r="H665" s="3">
        <f t="shared" si="52"/>
        <v>0.38264009112250502</v>
      </c>
      <c r="I665" s="3">
        <f ca="1">IFERROR(AVERAGE(OFFSET(H665,0,0,-计算结果!B$19,1)),AVERAGE(OFFSET(H665,0,0,-ROW(),1)))</f>
        <v>0.62878176229124194</v>
      </c>
      <c r="J665" s="20" t="str">
        <f t="shared" ca="1" si="50"/>
        <v>卖</v>
      </c>
      <c r="K665" s="4" t="str">
        <f t="shared" ca="1" si="54"/>
        <v/>
      </c>
      <c r="L665" s="3">
        <f ca="1">IF(J664="买",B665/B664-1,0)-IF(K665=1,计算结果!B$17,0)</f>
        <v>0</v>
      </c>
      <c r="M665" s="2">
        <f t="shared" ca="1" si="53"/>
        <v>3.7929075625281889</v>
      </c>
      <c r="N665" s="3">
        <f ca="1">1-M665/MAX(M$2:M665)</f>
        <v>1.3156996366603391E-3</v>
      </c>
    </row>
    <row r="666" spans="1:14" x14ac:dyDescent="0.15">
      <c r="A666" s="1">
        <v>39353</v>
      </c>
      <c r="B666" s="2">
        <v>5580.81</v>
      </c>
      <c r="C666" s="3">
        <f t="shared" si="51"/>
        <v>2.8216579520456531E-2</v>
      </c>
      <c r="D666" s="3">
        <f>1-B666/MAX(B$2:B666)</f>
        <v>0</v>
      </c>
      <c r="E666" s="4">
        <f>E665*(计算结果!B$18-1)/(计算结果!B$18+1)+B666*2/(计算结果!B$18+1)</f>
        <v>5435.2944097400778</v>
      </c>
      <c r="F666" s="4">
        <f>F665*(计算结果!B$18-1)/(计算结果!B$18+1)+E666*2/(计算结果!B$18+1)</f>
        <v>5355.5010982119966</v>
      </c>
      <c r="G666" s="4">
        <f>G665*(计算结果!B$18-1)/(计算结果!B$18+1)+F666*2/(计算结果!B$18+1)</f>
        <v>5250.4236905833968</v>
      </c>
      <c r="H666" s="3">
        <f t="shared" si="52"/>
        <v>0.36520396240156411</v>
      </c>
      <c r="I666" s="3">
        <f ca="1">IFERROR(AVERAGE(OFFSET(H666,0,0,-计算结果!B$19,1)),AVERAGE(OFFSET(H666,0,0,-ROW(),1)))</f>
        <v>0.60454121579739173</v>
      </c>
      <c r="J666" s="20" t="str">
        <f t="shared" ca="1" si="50"/>
        <v>卖</v>
      </c>
      <c r="K666" s="4" t="str">
        <f t="shared" ca="1" si="54"/>
        <v/>
      </c>
      <c r="L666" s="3">
        <f ca="1">IF(J665="买",B666/B665-1,0)-IF(K666=1,计算结果!B$17,0)</f>
        <v>0</v>
      </c>
      <c r="M666" s="2">
        <f t="shared" ca="1" si="53"/>
        <v>3.7929075625281889</v>
      </c>
      <c r="N666" s="3">
        <f ca="1">1-M666/MAX(M$2:M666)</f>
        <v>1.3156996366603391E-3</v>
      </c>
    </row>
    <row r="667" spans="1:14" x14ac:dyDescent="0.15">
      <c r="A667" s="1">
        <v>39363</v>
      </c>
      <c r="B667" s="2">
        <v>5653.14</v>
      </c>
      <c r="C667" s="3">
        <f t="shared" si="51"/>
        <v>1.2960484230783775E-2</v>
      </c>
      <c r="D667" s="3">
        <f>1-B667/MAX(B$2:B667)</f>
        <v>0</v>
      </c>
      <c r="E667" s="4">
        <f>E666*(计算结果!B$18-1)/(计算结果!B$18+1)+B667*2/(计算结果!B$18+1)</f>
        <v>5468.8091159339119</v>
      </c>
      <c r="F667" s="4">
        <f>F666*(计算结果!B$18-1)/(计算结果!B$18+1)+E667*2/(计算结果!B$18+1)</f>
        <v>5372.9331009384441</v>
      </c>
      <c r="G667" s="4">
        <f>G666*(计算结果!B$18-1)/(计算结果!B$18+1)+F667*2/(计算结果!B$18+1)</f>
        <v>5269.2712921764814</v>
      </c>
      <c r="H667" s="3">
        <f t="shared" si="52"/>
        <v>0.35897296492257713</v>
      </c>
      <c r="I667" s="3">
        <f ca="1">IFERROR(AVERAGE(OFFSET(H667,0,0,-计算结果!B$19,1)),AVERAGE(OFFSET(H667,0,0,-ROW(),1)))</f>
        <v>0.57993655131968103</v>
      </c>
      <c r="J667" s="20" t="str">
        <f t="shared" ca="1" si="50"/>
        <v>卖</v>
      </c>
      <c r="K667" s="4" t="str">
        <f t="shared" ca="1" si="54"/>
        <v/>
      </c>
      <c r="L667" s="3">
        <f ca="1">IF(J666="买",B667/B666-1,0)-IF(K667=1,计算结果!B$17,0)</f>
        <v>0</v>
      </c>
      <c r="M667" s="2">
        <f t="shared" ca="1" si="53"/>
        <v>3.7929075625281889</v>
      </c>
      <c r="N667" s="3">
        <f ca="1">1-M667/MAX(M$2:M667)</f>
        <v>1.3156996366603391E-3</v>
      </c>
    </row>
    <row r="668" spans="1:14" x14ac:dyDescent="0.15">
      <c r="A668" s="1">
        <v>39364</v>
      </c>
      <c r="B668" s="2">
        <v>5675.93</v>
      </c>
      <c r="C668" s="3">
        <f t="shared" si="51"/>
        <v>4.0313878658586599E-3</v>
      </c>
      <c r="D668" s="3">
        <f>1-B668/MAX(B$2:B668)</f>
        <v>0</v>
      </c>
      <c r="E668" s="4">
        <f>E667*(计算结果!B$18-1)/(计算结果!B$18+1)+B668*2/(计算结果!B$18+1)</f>
        <v>5500.6738673286945</v>
      </c>
      <c r="F668" s="4">
        <f>F667*(计算结果!B$18-1)/(计算结果!B$18+1)+E668*2/(计算结果!B$18+1)</f>
        <v>5392.5855265369437</v>
      </c>
      <c r="G668" s="4">
        <f>G667*(计算结果!B$18-1)/(计算结果!B$18+1)+F668*2/(计算结果!B$18+1)</f>
        <v>5288.2427128473209</v>
      </c>
      <c r="H668" s="3">
        <f t="shared" si="52"/>
        <v>0.36003879130321509</v>
      </c>
      <c r="I668" s="3">
        <f ca="1">IFERROR(AVERAGE(OFFSET(H668,0,0,-计算结果!B$19,1)),AVERAGE(OFFSET(H668,0,0,-ROW(),1)))</f>
        <v>0.55560137333006976</v>
      </c>
      <c r="J668" s="20" t="str">
        <f t="shared" ca="1" si="50"/>
        <v>卖</v>
      </c>
      <c r="K668" s="4" t="str">
        <f t="shared" ca="1" si="54"/>
        <v/>
      </c>
      <c r="L668" s="3">
        <f ca="1">IF(J667="买",B668/B667-1,0)-IF(K668=1,计算结果!B$17,0)</f>
        <v>0</v>
      </c>
      <c r="M668" s="2">
        <f t="shared" ca="1" si="53"/>
        <v>3.7929075625281889</v>
      </c>
      <c r="N668" s="3">
        <f ca="1">1-M668/MAX(M$2:M668)</f>
        <v>1.3156996366603391E-3</v>
      </c>
    </row>
    <row r="669" spans="1:14" x14ac:dyDescent="0.15">
      <c r="A669" s="1">
        <v>39365</v>
      </c>
      <c r="B669" s="2">
        <v>5685.76</v>
      </c>
      <c r="C669" s="3">
        <f t="shared" si="51"/>
        <v>1.7318747764683007E-3</v>
      </c>
      <c r="D669" s="3">
        <f>1-B669/MAX(B$2:B669)</f>
        <v>0</v>
      </c>
      <c r="E669" s="4">
        <f>E668*(计算结果!B$18-1)/(计算结果!B$18+1)+B669*2/(计算结果!B$18+1)</f>
        <v>5529.1486569704339</v>
      </c>
      <c r="F669" s="4">
        <f>F668*(计算结果!B$18-1)/(计算结果!B$18+1)+E669*2/(计算结果!B$18+1)</f>
        <v>5413.5952389113272</v>
      </c>
      <c r="G669" s="4">
        <f>G668*(计算结果!B$18-1)/(计算结果!B$18+1)+F669*2/(计算结果!B$18+1)</f>
        <v>5307.5277168571683</v>
      </c>
      <c r="H669" s="3">
        <f t="shared" si="52"/>
        <v>0.36467698358466372</v>
      </c>
      <c r="I669" s="3">
        <f ca="1">IFERROR(AVERAGE(OFFSET(H669,0,0,-计算结果!B$19,1)),AVERAGE(OFFSET(H669,0,0,-ROW(),1)))</f>
        <v>0.53202138739517302</v>
      </c>
      <c r="J669" s="20" t="str">
        <f t="shared" ca="1" si="50"/>
        <v>卖</v>
      </c>
      <c r="K669" s="4" t="str">
        <f t="shared" ca="1" si="54"/>
        <v/>
      </c>
      <c r="L669" s="3">
        <f ca="1">IF(J668="买",B669/B668-1,0)-IF(K669=1,计算结果!B$17,0)</f>
        <v>0</v>
      </c>
      <c r="M669" s="2">
        <f t="shared" ca="1" si="53"/>
        <v>3.7929075625281889</v>
      </c>
      <c r="N669" s="3">
        <f ca="1">1-M669/MAX(M$2:M669)</f>
        <v>1.3156996366603391E-3</v>
      </c>
    </row>
    <row r="670" spans="1:14" x14ac:dyDescent="0.15">
      <c r="A670" s="1">
        <v>39366</v>
      </c>
      <c r="B670" s="2">
        <v>5760.08</v>
      </c>
      <c r="C670" s="3">
        <f t="shared" si="51"/>
        <v>1.3071251688428598E-2</v>
      </c>
      <c r="D670" s="3">
        <f>1-B670/MAX(B$2:B670)</f>
        <v>0</v>
      </c>
      <c r="E670" s="4">
        <f>E669*(计算结果!B$18-1)/(计算结果!B$18+1)+B670*2/(计算结果!B$18+1)</f>
        <v>5564.6765558980596</v>
      </c>
      <c r="F670" s="4">
        <f>F669*(计算结果!B$18-1)/(计算结果!B$18+1)+E670*2/(计算结果!B$18+1)</f>
        <v>5436.8385184477474</v>
      </c>
      <c r="G670" s="4">
        <f>G669*(计算结果!B$18-1)/(计算结果!B$18+1)+F670*2/(计算结果!B$18+1)</f>
        <v>5327.4216863326419</v>
      </c>
      <c r="H670" s="3">
        <f t="shared" si="52"/>
        <v>0.37482554094420639</v>
      </c>
      <c r="I670" s="3">
        <f ca="1">IFERROR(AVERAGE(OFFSET(H670,0,0,-计算结果!B$19,1)),AVERAGE(OFFSET(H670,0,0,-ROW(),1)))</f>
        <v>0.50960226863179225</v>
      </c>
      <c r="J670" s="20" t="str">
        <f t="shared" ca="1" si="50"/>
        <v>卖</v>
      </c>
      <c r="K670" s="4" t="str">
        <f t="shared" ca="1" si="54"/>
        <v/>
      </c>
      <c r="L670" s="3">
        <f ca="1">IF(J669="买",B670/B669-1,0)-IF(K670=1,计算结果!B$17,0)</f>
        <v>0</v>
      </c>
      <c r="M670" s="2">
        <f t="shared" ca="1" si="53"/>
        <v>3.7929075625281889</v>
      </c>
      <c r="N670" s="3">
        <f ca="1">1-M670/MAX(M$2:M670)</f>
        <v>1.3156996366603391E-3</v>
      </c>
    </row>
    <row r="671" spans="1:14" x14ac:dyDescent="0.15">
      <c r="A671" s="1">
        <v>39367</v>
      </c>
      <c r="B671" s="2">
        <v>5737.22</v>
      </c>
      <c r="C671" s="3">
        <f t="shared" si="51"/>
        <v>-3.9686948792376775E-3</v>
      </c>
      <c r="D671" s="3">
        <f>1-B671/MAX(B$2:B671)</f>
        <v>3.9686948792376775E-3</v>
      </c>
      <c r="E671" s="4">
        <f>E670*(计算结果!B$18-1)/(计算结果!B$18+1)+B671*2/(计算结果!B$18+1)</f>
        <v>5591.2217011445118</v>
      </c>
      <c r="F671" s="4">
        <f>F670*(计算结果!B$18-1)/(计算结果!B$18+1)+E671*2/(计算结果!B$18+1)</f>
        <v>5460.5897773241722</v>
      </c>
      <c r="G671" s="4">
        <f>G670*(计算结果!B$18-1)/(计算结果!B$18+1)+F671*2/(计算结果!B$18+1)</f>
        <v>5347.9090849467229</v>
      </c>
      <c r="H671" s="3">
        <f t="shared" si="52"/>
        <v>0.38456498885081514</v>
      </c>
      <c r="I671" s="3">
        <f ca="1">IFERROR(AVERAGE(OFFSET(H671,0,0,-计算结果!B$19,1)),AVERAGE(OFFSET(H671,0,0,-ROW(),1)))</f>
        <v>0.48896746792982493</v>
      </c>
      <c r="J671" s="20" t="str">
        <f t="shared" ca="1" si="50"/>
        <v>卖</v>
      </c>
      <c r="K671" s="4" t="str">
        <f t="shared" ca="1" si="54"/>
        <v/>
      </c>
      <c r="L671" s="3">
        <f ca="1">IF(J670="买",B671/B670-1,0)-IF(K671=1,计算结果!B$17,0)</f>
        <v>0</v>
      </c>
      <c r="M671" s="2">
        <f t="shared" ca="1" si="53"/>
        <v>3.7929075625281889</v>
      </c>
      <c r="N671" s="3">
        <f ca="1">1-M671/MAX(M$2:M671)</f>
        <v>1.3156996366603391E-3</v>
      </c>
    </row>
    <row r="672" spans="1:14" x14ac:dyDescent="0.15">
      <c r="A672" s="1">
        <v>39370</v>
      </c>
      <c r="B672" s="2">
        <v>5821.45</v>
      </c>
      <c r="C672" s="3">
        <f t="shared" si="51"/>
        <v>1.4681326496107872E-2</v>
      </c>
      <c r="D672" s="3">
        <f>1-B672/MAX(B$2:B672)</f>
        <v>0</v>
      </c>
      <c r="E672" s="4">
        <f>E671*(计算结果!B$18-1)/(计算结果!B$18+1)+B672*2/(计算结果!B$18+1)</f>
        <v>5626.6414394299718</v>
      </c>
      <c r="F672" s="4">
        <f>F671*(计算结果!B$18-1)/(计算结果!B$18+1)+E672*2/(计算结果!B$18+1)</f>
        <v>5486.1361868789108</v>
      </c>
      <c r="G672" s="4">
        <f>G671*(计算结果!B$18-1)/(计算结果!B$18+1)+F672*2/(计算结果!B$18+1)</f>
        <v>5369.1747929362909</v>
      </c>
      <c r="H672" s="3">
        <f t="shared" si="52"/>
        <v>0.39764527877683353</v>
      </c>
      <c r="I672" s="3">
        <f ca="1">IFERROR(AVERAGE(OFFSET(H672,0,0,-计算结果!B$19,1)),AVERAGE(OFFSET(H672,0,0,-ROW(),1)))</f>
        <v>0.4704244607888648</v>
      </c>
      <c r="J672" s="20" t="str">
        <f t="shared" ca="1" si="50"/>
        <v>卖</v>
      </c>
      <c r="K672" s="4" t="str">
        <f t="shared" ca="1" si="54"/>
        <v/>
      </c>
      <c r="L672" s="3">
        <f ca="1">IF(J671="买",B672/B671-1,0)-IF(K672=1,计算结果!B$17,0)</f>
        <v>0</v>
      </c>
      <c r="M672" s="2">
        <f t="shared" ca="1" si="53"/>
        <v>3.7929075625281889</v>
      </c>
      <c r="N672" s="3">
        <f ca="1">1-M672/MAX(M$2:M672)</f>
        <v>1.3156996366603391E-3</v>
      </c>
    </row>
    <row r="673" spans="1:14" x14ac:dyDescent="0.15">
      <c r="A673" s="1">
        <v>39371</v>
      </c>
      <c r="B673" s="2">
        <v>5877.2</v>
      </c>
      <c r="C673" s="3">
        <f t="shared" si="51"/>
        <v>9.5766518650850507E-3</v>
      </c>
      <c r="D673" s="3">
        <f>1-B673/MAX(B$2:B673)</f>
        <v>0</v>
      </c>
      <c r="E673" s="4">
        <f>E672*(计算结果!B$18-1)/(计算结果!B$18+1)+B673*2/(计算结果!B$18+1)</f>
        <v>5665.188910286899</v>
      </c>
      <c r="F673" s="4">
        <f>F672*(计算结果!B$18-1)/(计算结果!B$18+1)+E673*2/(计算结果!B$18+1)</f>
        <v>5513.6827597109086</v>
      </c>
      <c r="G673" s="4">
        <f>G672*(计算结果!B$18-1)/(计算结果!B$18+1)+F673*2/(计算结果!B$18+1)</f>
        <v>5391.4067878246942</v>
      </c>
      <c r="H673" s="3">
        <f t="shared" si="52"/>
        <v>0.41406725885794937</v>
      </c>
      <c r="I673" s="3">
        <f ca="1">IFERROR(AVERAGE(OFFSET(H673,0,0,-计算结果!B$19,1)),AVERAGE(OFFSET(H673,0,0,-ROW(),1)))</f>
        <v>0.45522169162306148</v>
      </c>
      <c r="J673" s="20" t="str">
        <f t="shared" ca="1" si="50"/>
        <v>卖</v>
      </c>
      <c r="K673" s="4" t="str">
        <f t="shared" ca="1" si="54"/>
        <v/>
      </c>
      <c r="L673" s="3">
        <f ca="1">IF(J672="买",B673/B672-1,0)-IF(K673=1,计算结果!B$17,0)</f>
        <v>0</v>
      </c>
      <c r="M673" s="2">
        <f t="shared" ca="1" si="53"/>
        <v>3.7929075625281889</v>
      </c>
      <c r="N673" s="3">
        <f ca="1">1-M673/MAX(M$2:M673)</f>
        <v>1.3156996366603391E-3</v>
      </c>
    </row>
    <row r="674" spans="1:14" x14ac:dyDescent="0.15">
      <c r="A674" s="1">
        <v>39372</v>
      </c>
      <c r="B674" s="2">
        <v>5824.12</v>
      </c>
      <c r="C674" s="3">
        <f t="shared" si="51"/>
        <v>-9.0315116041652654E-3</v>
      </c>
      <c r="D674" s="3">
        <f>1-B674/MAX(B$2:B674)</f>
        <v>9.0315116041652654E-3</v>
      </c>
      <c r="E674" s="4">
        <f>E673*(计算结果!B$18-1)/(计算结果!B$18+1)+B674*2/(计算结果!B$18+1)</f>
        <v>5689.6398471658376</v>
      </c>
      <c r="F674" s="4">
        <f>F673*(计算结果!B$18-1)/(计算结果!B$18+1)+E674*2/(计算结果!B$18+1)</f>
        <v>5540.7530808578204</v>
      </c>
      <c r="G674" s="4">
        <f>G673*(计算结果!B$18-1)/(计算结果!B$18+1)+F674*2/(计算结果!B$18+1)</f>
        <v>5414.3831405990213</v>
      </c>
      <c r="H674" s="3">
        <f t="shared" si="52"/>
        <v>0.42616618776038445</v>
      </c>
      <c r="I674" s="3">
        <f ca="1">IFERROR(AVERAGE(OFFSET(H674,0,0,-计算结果!B$19,1)),AVERAGE(OFFSET(H674,0,0,-ROW(),1)))</f>
        <v>0.443456752128633</v>
      </c>
      <c r="J674" s="20" t="str">
        <f t="shared" ca="1" si="50"/>
        <v>卖</v>
      </c>
      <c r="K674" s="4" t="str">
        <f t="shared" ca="1" si="54"/>
        <v/>
      </c>
      <c r="L674" s="3">
        <f ca="1">IF(J673="买",B674/B673-1,0)-IF(K674=1,计算结果!B$17,0)</f>
        <v>0</v>
      </c>
      <c r="M674" s="2">
        <f t="shared" ca="1" si="53"/>
        <v>3.7929075625281889</v>
      </c>
      <c r="N674" s="3">
        <f ca="1">1-M674/MAX(M$2:M674)</f>
        <v>1.3156996366603391E-3</v>
      </c>
    </row>
    <row r="675" spans="1:14" x14ac:dyDescent="0.15">
      <c r="A675" s="1">
        <v>39373</v>
      </c>
      <c r="B675" s="2">
        <v>5615.75</v>
      </c>
      <c r="C675" s="3">
        <f t="shared" si="51"/>
        <v>-3.5777078768981396E-2</v>
      </c>
      <c r="D675" s="3">
        <f>1-B675/MAX(B$2:B675)</f>
        <v>4.4485469271081435E-2</v>
      </c>
      <c r="E675" s="4">
        <f>E674*(计算结果!B$18-1)/(计算结果!B$18+1)+B675*2/(计算结果!B$18+1)</f>
        <v>5678.2721783710931</v>
      </c>
      <c r="F675" s="4">
        <f>F674*(计算结果!B$18-1)/(计算结果!B$18+1)+E675*2/(计算结果!B$18+1)</f>
        <v>5561.9098650906317</v>
      </c>
      <c r="G675" s="4">
        <f>G674*(计算结果!B$18-1)/(计算结果!B$18+1)+F675*2/(计算结果!B$18+1)</f>
        <v>5437.0795597515762</v>
      </c>
      <c r="H675" s="3">
        <f t="shared" si="52"/>
        <v>0.4191875337075584</v>
      </c>
      <c r="I675" s="3">
        <f ca="1">IFERROR(AVERAGE(OFFSET(H675,0,0,-计算结果!B$19,1)),AVERAGE(OFFSET(H675,0,0,-ROW(),1)))</f>
        <v>0.43375688100878779</v>
      </c>
      <c r="J675" s="20" t="str">
        <f t="shared" ca="1" si="50"/>
        <v>卖</v>
      </c>
      <c r="K675" s="4" t="str">
        <f t="shared" ca="1" si="54"/>
        <v/>
      </c>
      <c r="L675" s="3">
        <f ca="1">IF(J674="买",B675/B674-1,0)-IF(K675=1,计算结果!B$17,0)</f>
        <v>0</v>
      </c>
      <c r="M675" s="2">
        <f t="shared" ca="1" si="53"/>
        <v>3.7929075625281889</v>
      </c>
      <c r="N675" s="3">
        <f ca="1">1-M675/MAX(M$2:M675)</f>
        <v>1.3156996366603391E-3</v>
      </c>
    </row>
    <row r="676" spans="1:14" x14ac:dyDescent="0.15">
      <c r="A676" s="1">
        <v>39374</v>
      </c>
      <c r="B676" s="2">
        <v>5614.06</v>
      </c>
      <c r="C676" s="3">
        <f t="shared" si="51"/>
        <v>-3.0093932244124044E-4</v>
      </c>
      <c r="D676" s="3">
        <f>1-B676/MAX(B$2:B676)</f>
        <v>4.4773021166541804E-2</v>
      </c>
      <c r="E676" s="4">
        <f>E675*(计算结果!B$18-1)/(计算结果!B$18+1)+B676*2/(计算结果!B$18+1)</f>
        <v>5668.3933816986173</v>
      </c>
      <c r="F676" s="4">
        <f>F675*(计算结果!B$18-1)/(计算结果!B$18+1)+E676*2/(计算结果!B$18+1)</f>
        <v>5578.291944568783</v>
      </c>
      <c r="G676" s="4">
        <f>G675*(计算结果!B$18-1)/(计算结果!B$18+1)+F676*2/(计算结果!B$18+1)</f>
        <v>5458.8045420311464</v>
      </c>
      <c r="H676" s="3">
        <f t="shared" si="52"/>
        <v>0.39957079974314086</v>
      </c>
      <c r="I676" s="3">
        <f ca="1">IFERROR(AVERAGE(OFFSET(H676,0,0,-计算结果!B$19,1)),AVERAGE(OFFSET(H676,0,0,-ROW(),1)))</f>
        <v>0.42502666003783574</v>
      </c>
      <c r="J676" s="20" t="str">
        <f t="shared" ca="1" si="50"/>
        <v>卖</v>
      </c>
      <c r="K676" s="4" t="str">
        <f t="shared" ca="1" si="54"/>
        <v/>
      </c>
      <c r="L676" s="3">
        <f ca="1">IF(J675="买",B676/B675-1,0)-IF(K676=1,计算结果!B$17,0)</f>
        <v>0</v>
      </c>
      <c r="M676" s="2">
        <f t="shared" ca="1" si="53"/>
        <v>3.7929075625281889</v>
      </c>
      <c r="N676" s="3">
        <f ca="1">1-M676/MAX(M$2:M676)</f>
        <v>1.3156996366603391E-3</v>
      </c>
    </row>
    <row r="677" spans="1:14" x14ac:dyDescent="0.15">
      <c r="A677" s="1">
        <v>39377</v>
      </c>
      <c r="B677" s="2">
        <v>5472.68</v>
      </c>
      <c r="C677" s="3">
        <f t="shared" si="51"/>
        <v>-2.5183200749546719E-2</v>
      </c>
      <c r="D677" s="3">
        <f>1-B677/MAX(B$2:B677)</f>
        <v>6.8828693935887753E-2</v>
      </c>
      <c r="E677" s="4">
        <f>E676*(计算结果!B$18-1)/(计算结果!B$18+1)+B677*2/(计算结果!B$18+1)</f>
        <v>5638.2836306680601</v>
      </c>
      <c r="F677" s="4">
        <f>F676*(计算结果!B$18-1)/(计算结果!B$18+1)+E677*2/(计算结果!B$18+1)</f>
        <v>5587.5214347379024</v>
      </c>
      <c r="G677" s="4">
        <f>G676*(计算结果!B$18-1)/(计算结果!B$18+1)+F677*2/(计算结果!B$18+1)</f>
        <v>5478.6071409091091</v>
      </c>
      <c r="H677" s="3">
        <f t="shared" si="52"/>
        <v>0.36276438779752429</v>
      </c>
      <c r="I677" s="3">
        <f ca="1">IFERROR(AVERAGE(OFFSET(H677,0,0,-计算结果!B$19,1)),AVERAGE(OFFSET(H677,0,0,-ROW(),1)))</f>
        <v>0.41574402704183644</v>
      </c>
      <c r="J677" s="20" t="str">
        <f t="shared" ca="1" si="50"/>
        <v>卖</v>
      </c>
      <c r="K677" s="4" t="str">
        <f t="shared" ca="1" si="54"/>
        <v/>
      </c>
      <c r="L677" s="3">
        <f ca="1">IF(J676="买",B677/B676-1,0)-IF(K677=1,计算结果!B$17,0)</f>
        <v>0</v>
      </c>
      <c r="M677" s="2">
        <f t="shared" ca="1" si="53"/>
        <v>3.7929075625281889</v>
      </c>
      <c r="N677" s="3">
        <f ca="1">1-M677/MAX(M$2:M677)</f>
        <v>1.3156996366603391E-3</v>
      </c>
    </row>
    <row r="678" spans="1:14" x14ac:dyDescent="0.15">
      <c r="A678" s="1">
        <v>39378</v>
      </c>
      <c r="B678" s="2">
        <v>5540.09</v>
      </c>
      <c r="C678" s="3">
        <f t="shared" si="51"/>
        <v>1.2317548257891886E-2</v>
      </c>
      <c r="D678" s="3">
        <f>1-B678/MAX(B$2:B678)</f>
        <v>5.7358946437078839E-2</v>
      </c>
      <c r="E678" s="4">
        <f>E677*(计算结果!B$18-1)/(计算结果!B$18+1)+B678*2/(计算结果!B$18+1)</f>
        <v>5623.176918257589</v>
      </c>
      <c r="F678" s="4">
        <f>F677*(计算结果!B$18-1)/(计算结果!B$18+1)+E678*2/(计算结果!B$18+1)</f>
        <v>5593.0068937409305</v>
      </c>
      <c r="G678" s="4">
        <f>G677*(计算结果!B$18-1)/(计算结果!B$18+1)+F678*2/(计算结果!B$18+1)</f>
        <v>5496.2071028832352</v>
      </c>
      <c r="H678" s="3">
        <f t="shared" si="52"/>
        <v>0.32124884156606115</v>
      </c>
      <c r="I678" s="3">
        <f ca="1">IFERROR(AVERAGE(OFFSET(H678,0,0,-计算结果!B$19,1)),AVERAGE(OFFSET(H678,0,0,-ROW(),1)))</f>
        <v>0.4053814944176688</v>
      </c>
      <c r="J678" s="20" t="str">
        <f t="shared" ca="1" si="50"/>
        <v>卖</v>
      </c>
      <c r="K678" s="4" t="str">
        <f t="shared" ca="1" si="54"/>
        <v/>
      </c>
      <c r="L678" s="3">
        <f ca="1">IF(J677="买",B678/B677-1,0)-IF(K678=1,计算结果!B$17,0)</f>
        <v>0</v>
      </c>
      <c r="M678" s="2">
        <f t="shared" ca="1" si="53"/>
        <v>3.7929075625281889</v>
      </c>
      <c r="N678" s="3">
        <f ca="1">1-M678/MAX(M$2:M678)</f>
        <v>1.3156996366603391E-3</v>
      </c>
    </row>
    <row r="679" spans="1:14" x14ac:dyDescent="0.15">
      <c r="A679" s="1">
        <v>39379</v>
      </c>
      <c r="B679" s="2">
        <v>5588.01</v>
      </c>
      <c r="C679" s="3">
        <f t="shared" si="51"/>
        <v>8.6496789763343962E-3</v>
      </c>
      <c r="D679" s="3">
        <f>1-B679/MAX(B$2:B679)</f>
        <v>4.9205403933845981E-2</v>
      </c>
      <c r="E679" s="4">
        <f>E678*(计算结果!B$18-1)/(计算结果!B$18+1)+B679*2/(计算结果!B$18+1)</f>
        <v>5617.7666231410367</v>
      </c>
      <c r="F679" s="4">
        <f>F678*(计算结果!B$18-1)/(计算结果!B$18+1)+E679*2/(计算结果!B$18+1)</f>
        <v>5596.8160828794089</v>
      </c>
      <c r="G679" s="4">
        <f>G678*(计算结果!B$18-1)/(计算结果!B$18+1)+F679*2/(计算结果!B$18+1)</f>
        <v>5511.6854074980311</v>
      </c>
      <c r="H679" s="3">
        <f t="shared" si="52"/>
        <v>0.28161792896552573</v>
      </c>
      <c r="I679" s="3">
        <f ca="1">IFERROR(AVERAGE(OFFSET(H679,0,0,-计算结果!B$19,1)),AVERAGE(OFFSET(H679,0,0,-ROW(),1)))</f>
        <v>0.39410339715211995</v>
      </c>
      <c r="J679" s="20" t="str">
        <f t="shared" ca="1" si="50"/>
        <v>卖</v>
      </c>
      <c r="K679" s="4" t="str">
        <f t="shared" ca="1" si="54"/>
        <v/>
      </c>
      <c r="L679" s="3">
        <f ca="1">IF(J678="买",B679/B678-1,0)-IF(K679=1,计算结果!B$17,0)</f>
        <v>0</v>
      </c>
      <c r="M679" s="2">
        <f t="shared" ca="1" si="53"/>
        <v>3.7929075625281889</v>
      </c>
      <c r="N679" s="3">
        <f ca="1">1-M679/MAX(M$2:M679)</f>
        <v>1.3156996366603391E-3</v>
      </c>
    </row>
    <row r="680" spans="1:14" x14ac:dyDescent="0.15">
      <c r="A680" s="1">
        <v>39380</v>
      </c>
      <c r="B680" s="2">
        <v>5333.79</v>
      </c>
      <c r="C680" s="3">
        <f t="shared" si="51"/>
        <v>-4.5493834119838761E-2</v>
      </c>
      <c r="D680" s="3">
        <f>1-B680/MAX(B$2:B680)</f>
        <v>9.2460695569318685E-2</v>
      </c>
      <c r="E680" s="4">
        <f>E679*(计算结果!B$18-1)/(计算结果!B$18+1)+B680*2/(计算结果!B$18+1)</f>
        <v>5574.0779118885694</v>
      </c>
      <c r="F680" s="4">
        <f>F679*(计算结果!B$18-1)/(计算结果!B$18+1)+E680*2/(计算结果!B$18+1)</f>
        <v>5593.3179027269716</v>
      </c>
      <c r="G680" s="4">
        <f>G679*(计算结果!B$18-1)/(计算结果!B$18+1)+F680*2/(计算结果!B$18+1)</f>
        <v>5524.2442529178679</v>
      </c>
      <c r="H680" s="3">
        <f t="shared" si="52"/>
        <v>0.22785853130790024</v>
      </c>
      <c r="I680" s="3">
        <f ca="1">IFERROR(AVERAGE(OFFSET(H680,0,0,-计算结果!B$19,1)),AVERAGE(OFFSET(H680,0,0,-ROW(),1)))</f>
        <v>0.38100178142537022</v>
      </c>
      <c r="J680" s="20" t="str">
        <f t="shared" ca="1" si="50"/>
        <v>卖</v>
      </c>
      <c r="K680" s="4" t="str">
        <f t="shared" ca="1" si="54"/>
        <v/>
      </c>
      <c r="L680" s="3">
        <f ca="1">IF(J679="买",B680/B679-1,0)-IF(K680=1,计算结果!B$17,0)</f>
        <v>0</v>
      </c>
      <c r="M680" s="2">
        <f t="shared" ca="1" si="53"/>
        <v>3.7929075625281889</v>
      </c>
      <c r="N680" s="3">
        <f ca="1">1-M680/MAX(M$2:M680)</f>
        <v>1.3156996366603391E-3</v>
      </c>
    </row>
    <row r="681" spans="1:14" x14ac:dyDescent="0.15">
      <c r="A681" s="1">
        <v>39381</v>
      </c>
      <c r="B681" s="2">
        <v>5394.81</v>
      </c>
      <c r="C681" s="3">
        <f t="shared" si="51"/>
        <v>1.1440270426844812E-2</v>
      </c>
      <c r="D681" s="3">
        <f>1-B681/MAX(B$2:B681)</f>
        <v>8.2078200503641119E-2</v>
      </c>
      <c r="E681" s="4">
        <f>E680*(计算结果!B$18-1)/(计算结果!B$18+1)+B681*2/(计算结果!B$18+1)</f>
        <v>5546.4982331364818</v>
      </c>
      <c r="F681" s="4">
        <f>F680*(计算结果!B$18-1)/(计算结果!B$18+1)+E681*2/(计算结果!B$18+1)</f>
        <v>5586.1148766361275</v>
      </c>
      <c r="G681" s="4">
        <f>G680*(计算结果!B$18-1)/(计算结果!B$18+1)+F681*2/(计算结果!B$18+1)</f>
        <v>5533.7628104129853</v>
      </c>
      <c r="H681" s="3">
        <f t="shared" si="52"/>
        <v>0.17230515269287347</v>
      </c>
      <c r="I681" s="3">
        <f ca="1">IFERROR(AVERAGE(OFFSET(H681,0,0,-计算结果!B$19,1)),AVERAGE(OFFSET(H681,0,0,-ROW(),1)))</f>
        <v>0.36600016349427833</v>
      </c>
      <c r="J681" s="20" t="str">
        <f t="shared" ca="1" si="50"/>
        <v>卖</v>
      </c>
      <c r="K681" s="4" t="str">
        <f t="shared" ca="1" si="54"/>
        <v/>
      </c>
      <c r="L681" s="3">
        <f ca="1">IF(J680="买",B681/B680-1,0)-IF(K681=1,计算结果!B$17,0)</f>
        <v>0</v>
      </c>
      <c r="M681" s="2">
        <f t="shared" ca="1" si="53"/>
        <v>3.7929075625281889</v>
      </c>
      <c r="N681" s="3">
        <f ca="1">1-M681/MAX(M$2:M681)</f>
        <v>1.3156996366603391E-3</v>
      </c>
    </row>
    <row r="682" spans="1:14" x14ac:dyDescent="0.15">
      <c r="A682" s="1">
        <v>39384</v>
      </c>
      <c r="B682" s="2">
        <v>5508.36</v>
      </c>
      <c r="C682" s="3">
        <f t="shared" si="51"/>
        <v>2.1048007251413647E-2</v>
      </c>
      <c r="D682" s="3">
        <f>1-B682/MAX(B$2:B682)</f>
        <v>6.2757775811611016E-2</v>
      </c>
      <c r="E682" s="4">
        <f>E681*(计算结果!B$18-1)/(计算结果!B$18+1)+B682*2/(计算结果!B$18+1)</f>
        <v>5540.6308126539452</v>
      </c>
      <c r="F682" s="4">
        <f>F681*(计算结果!B$18-1)/(计算结果!B$18+1)+E682*2/(计算结果!B$18+1)</f>
        <v>5579.1173283311764</v>
      </c>
      <c r="G682" s="4">
        <f>G681*(计算结果!B$18-1)/(计算结果!B$18+1)+F682*2/(计算结果!B$18+1)</f>
        <v>5540.7404285542452</v>
      </c>
      <c r="H682" s="3">
        <f t="shared" si="52"/>
        <v>0.12609174589358921</v>
      </c>
      <c r="I682" s="3">
        <f ca="1">IFERROR(AVERAGE(OFFSET(H682,0,0,-计算结果!B$19,1)),AVERAGE(OFFSET(H682,0,0,-ROW(),1)))</f>
        <v>0.34944427761172464</v>
      </c>
      <c r="J682" s="20" t="str">
        <f t="shared" ca="1" si="50"/>
        <v>卖</v>
      </c>
      <c r="K682" s="4" t="str">
        <f t="shared" ca="1" si="54"/>
        <v/>
      </c>
      <c r="L682" s="3">
        <f ca="1">IF(J681="买",B682/B681-1,0)-IF(K682=1,计算结果!B$17,0)</f>
        <v>0</v>
      </c>
      <c r="M682" s="2">
        <f t="shared" ca="1" si="53"/>
        <v>3.7929075625281889</v>
      </c>
      <c r="N682" s="3">
        <f ca="1">1-M682/MAX(M$2:M682)</f>
        <v>1.3156996366603391E-3</v>
      </c>
    </row>
    <row r="683" spans="1:14" x14ac:dyDescent="0.15">
      <c r="A683" s="1">
        <v>39385</v>
      </c>
      <c r="B683" s="2">
        <v>5596.07</v>
      </c>
      <c r="C683" s="3">
        <f t="shared" si="51"/>
        <v>1.5923069661387457E-2</v>
      </c>
      <c r="D683" s="3">
        <f>1-B683/MAX(B$2:B683)</f>
        <v>4.7834002586265578E-2</v>
      </c>
      <c r="E683" s="4">
        <f>E682*(计算结果!B$18-1)/(计算结果!B$18+1)+B683*2/(计算结果!B$18+1)</f>
        <v>5549.1599183994922</v>
      </c>
      <c r="F683" s="4">
        <f>F682*(计算结果!B$18-1)/(计算结果!B$18+1)+E683*2/(计算结果!B$18+1)</f>
        <v>5574.5084960339937</v>
      </c>
      <c r="G683" s="4">
        <f>G682*(计算结果!B$18-1)/(计算结果!B$18+1)+F683*2/(计算结果!B$18+1)</f>
        <v>5545.9355158588214</v>
      </c>
      <c r="H683" s="3">
        <f t="shared" si="52"/>
        <v>9.3761607705050959E-2</v>
      </c>
      <c r="I683" s="3">
        <f ca="1">IFERROR(AVERAGE(OFFSET(H683,0,0,-计算结果!B$19,1)),AVERAGE(OFFSET(H683,0,0,-ROW(),1)))</f>
        <v>0.33220323395957901</v>
      </c>
      <c r="J683" s="20" t="str">
        <f t="shared" ca="1" si="50"/>
        <v>卖</v>
      </c>
      <c r="K683" s="4" t="str">
        <f t="shared" ca="1" si="54"/>
        <v/>
      </c>
      <c r="L683" s="3">
        <f ca="1">IF(J682="买",B683/B682-1,0)-IF(K683=1,计算结果!B$17,0)</f>
        <v>0</v>
      </c>
      <c r="M683" s="2">
        <f t="shared" ca="1" si="53"/>
        <v>3.7929075625281889</v>
      </c>
      <c r="N683" s="3">
        <f ca="1">1-M683/MAX(M$2:M683)</f>
        <v>1.3156996366603391E-3</v>
      </c>
    </row>
    <row r="684" spans="1:14" x14ac:dyDescent="0.15">
      <c r="A684" s="1">
        <v>39386</v>
      </c>
      <c r="B684" s="2">
        <v>5688.54</v>
      </c>
      <c r="C684" s="3">
        <f t="shared" si="51"/>
        <v>1.6524096374777253E-2</v>
      </c>
      <c r="D684" s="3">
        <f>1-B684/MAX(B$2:B684)</f>
        <v>3.2100319880215E-2</v>
      </c>
      <c r="E684" s="4">
        <f>E683*(计算结果!B$18-1)/(计算结果!B$18+1)+B684*2/(计算结果!B$18+1)</f>
        <v>5570.6030078764934</v>
      </c>
      <c r="F684" s="4">
        <f>F683*(计算结果!B$18-1)/(计算结果!B$18+1)+E684*2/(计算结果!B$18+1)</f>
        <v>5573.9076517020703</v>
      </c>
      <c r="G684" s="4">
        <f>G683*(计算结果!B$18-1)/(计算结果!B$18+1)+F684*2/(计算结果!B$18+1)</f>
        <v>5550.2389213731676</v>
      </c>
      <c r="H684" s="3">
        <f t="shared" si="52"/>
        <v>7.7595664465272593E-2</v>
      </c>
      <c r="I684" s="3">
        <f ca="1">IFERROR(AVERAGE(OFFSET(H684,0,0,-计算结果!B$19,1)),AVERAGE(OFFSET(H684,0,0,-ROW(),1)))</f>
        <v>0.31554021211846056</v>
      </c>
      <c r="J684" s="20" t="str">
        <f t="shared" ca="1" si="50"/>
        <v>卖</v>
      </c>
      <c r="K684" s="4" t="str">
        <f t="shared" ca="1" si="54"/>
        <v/>
      </c>
      <c r="L684" s="3">
        <f ca="1">IF(J683="买",B684/B683-1,0)-IF(K684=1,计算结果!B$17,0)</f>
        <v>0</v>
      </c>
      <c r="M684" s="2">
        <f t="shared" ca="1" si="53"/>
        <v>3.7929075625281889</v>
      </c>
      <c r="N684" s="3">
        <f ca="1">1-M684/MAX(M$2:M684)</f>
        <v>1.3156996366603391E-3</v>
      </c>
    </row>
    <row r="685" spans="1:14" x14ac:dyDescent="0.15">
      <c r="A685" s="1">
        <v>39387</v>
      </c>
      <c r="B685" s="2">
        <v>5605.23</v>
      </c>
      <c r="C685" s="3">
        <f t="shared" si="51"/>
        <v>-1.4645234102247717E-2</v>
      </c>
      <c r="D685" s="3">
        <f>1-B685/MAX(B$2:B685)</f>
        <v>4.627543728306005E-2</v>
      </c>
      <c r="E685" s="4">
        <f>E684*(计算结果!B$18-1)/(计算结果!B$18+1)+B685*2/(计算结果!B$18+1)</f>
        <v>5575.9302374339559</v>
      </c>
      <c r="F685" s="4">
        <f>F684*(计算结果!B$18-1)/(计算结果!B$18+1)+E685*2/(计算结果!B$18+1)</f>
        <v>5574.2188187377451</v>
      </c>
      <c r="G685" s="4">
        <f>G684*(计算结果!B$18-1)/(计算结果!B$18+1)+F685*2/(计算结果!B$18+1)</f>
        <v>5553.9281363523332</v>
      </c>
      <c r="H685" s="3">
        <f t="shared" si="52"/>
        <v>6.6469480529189343E-2</v>
      </c>
      <c r="I685" s="3">
        <f ca="1">IFERROR(AVERAGE(OFFSET(H685,0,0,-计算结果!B$19,1)),AVERAGE(OFFSET(H685,0,0,-ROW(),1)))</f>
        <v>0.29973168158879476</v>
      </c>
      <c r="J685" s="20" t="str">
        <f t="shared" ca="1" si="50"/>
        <v>卖</v>
      </c>
      <c r="K685" s="4" t="str">
        <f t="shared" ca="1" si="54"/>
        <v/>
      </c>
      <c r="L685" s="3">
        <f ca="1">IF(J684="买",B685/B684-1,0)-IF(K685=1,计算结果!B$17,0)</f>
        <v>0</v>
      </c>
      <c r="M685" s="2">
        <f t="shared" ca="1" si="53"/>
        <v>3.7929075625281889</v>
      </c>
      <c r="N685" s="3">
        <f ca="1">1-M685/MAX(M$2:M685)</f>
        <v>1.3156996366603391E-3</v>
      </c>
    </row>
    <row r="686" spans="1:14" x14ac:dyDescent="0.15">
      <c r="A686" s="1">
        <v>39388</v>
      </c>
      <c r="B686" s="2">
        <v>5472.93</v>
      </c>
      <c r="C686" s="3">
        <f t="shared" si="51"/>
        <v>-2.3602956524531371E-2</v>
      </c>
      <c r="D686" s="3">
        <f>1-B686/MAX(B$2:B686)</f>
        <v>6.8786156673245724E-2</v>
      </c>
      <c r="E686" s="4">
        <f>E685*(计算结果!B$18-1)/(计算结果!B$18+1)+B686*2/(计算结果!B$18+1)</f>
        <v>5560.0840470595012</v>
      </c>
      <c r="F686" s="4">
        <f>F685*(计算结果!B$18-1)/(计算结果!B$18+1)+E686*2/(计算结果!B$18+1)</f>
        <v>5572.0442384795533</v>
      </c>
      <c r="G686" s="4">
        <f>G685*(计算结果!B$18-1)/(计算结果!B$18+1)+F686*2/(计算结果!B$18+1)</f>
        <v>5556.7152289872902</v>
      </c>
      <c r="H686" s="3">
        <f t="shared" si="52"/>
        <v>5.0182367623997026E-2</v>
      </c>
      <c r="I686" s="3">
        <f ca="1">IFERROR(AVERAGE(OFFSET(H686,0,0,-计算结果!B$19,1)),AVERAGE(OFFSET(H686,0,0,-ROW(),1)))</f>
        <v>0.28398060184991641</v>
      </c>
      <c r="J686" s="20" t="str">
        <f t="shared" ca="1" si="50"/>
        <v>卖</v>
      </c>
      <c r="K686" s="4" t="str">
        <f t="shared" ca="1" si="54"/>
        <v/>
      </c>
      <c r="L686" s="3">
        <f ca="1">IF(J685="买",B686/B685-1,0)-IF(K686=1,计算结果!B$17,0)</f>
        <v>0</v>
      </c>
      <c r="M686" s="2">
        <f t="shared" ca="1" si="53"/>
        <v>3.7929075625281889</v>
      </c>
      <c r="N686" s="3">
        <f ca="1">1-M686/MAX(M$2:M686)</f>
        <v>1.3156996366603391E-3</v>
      </c>
    </row>
    <row r="687" spans="1:14" x14ac:dyDescent="0.15">
      <c r="A687" s="1">
        <v>39391</v>
      </c>
      <c r="B687" s="2">
        <v>5360.31</v>
      </c>
      <c r="C687" s="3">
        <f t="shared" si="51"/>
        <v>-2.0577643054086159E-2</v>
      </c>
      <c r="D687" s="3">
        <f>1-B687/MAX(B$2:B687)</f>
        <v>8.7948342748247366E-2</v>
      </c>
      <c r="E687" s="4">
        <f>E686*(计算结果!B$18-1)/(计算结果!B$18+1)+B687*2/(计算结果!B$18+1)</f>
        <v>5529.3495782811169</v>
      </c>
      <c r="F687" s="4">
        <f>F686*(计算结果!B$18-1)/(计算结果!B$18+1)+E687*2/(计算结果!B$18+1)</f>
        <v>5565.4758292182551</v>
      </c>
      <c r="G687" s="4">
        <f>G686*(计算结果!B$18-1)/(计算结果!B$18+1)+F687*2/(计算结果!B$18+1)</f>
        <v>5558.0630136382078</v>
      </c>
      <c r="H687" s="3">
        <f t="shared" si="52"/>
        <v>2.4255060685614938E-2</v>
      </c>
      <c r="I687" s="3">
        <f ca="1">IFERROR(AVERAGE(OFFSET(H687,0,0,-计算结果!B$19,1)),AVERAGE(OFFSET(H687,0,0,-ROW(),1)))</f>
        <v>0.26724470663806832</v>
      </c>
      <c r="J687" s="20" t="str">
        <f t="shared" ca="1" si="50"/>
        <v>卖</v>
      </c>
      <c r="K687" s="4" t="str">
        <f t="shared" ca="1" si="54"/>
        <v/>
      </c>
      <c r="L687" s="3">
        <f ca="1">IF(J686="买",B687/B686-1,0)-IF(K687=1,计算结果!B$17,0)</f>
        <v>0</v>
      </c>
      <c r="M687" s="2">
        <f t="shared" ca="1" si="53"/>
        <v>3.7929075625281889</v>
      </c>
      <c r="N687" s="3">
        <f ca="1">1-M687/MAX(M$2:M687)</f>
        <v>1.3156996366603391E-3</v>
      </c>
    </row>
    <row r="688" spans="1:14" x14ac:dyDescent="0.15">
      <c r="A688" s="1">
        <v>39392</v>
      </c>
      <c r="B688" s="2">
        <v>5317.55</v>
      </c>
      <c r="C688" s="3">
        <f t="shared" si="51"/>
        <v>-7.9771505752466165E-3</v>
      </c>
      <c r="D688" s="3">
        <f>1-B688/MAX(B$2:B688)</f>
        <v>9.5223916150547816E-2</v>
      </c>
      <c r="E688" s="4">
        <f>E687*(计算结果!B$18-1)/(计算结果!B$18+1)+B688*2/(计算结果!B$18+1)</f>
        <v>5496.7650277763296</v>
      </c>
      <c r="F688" s="4">
        <f>F687*(计算结果!B$18-1)/(计算结果!B$18+1)+E688*2/(计算结果!B$18+1)</f>
        <v>5554.9049366887284</v>
      </c>
      <c r="G688" s="4">
        <f>G687*(计算结果!B$18-1)/(计算结果!B$18+1)+F688*2/(计算结果!B$18+1)</f>
        <v>5557.5771556459804</v>
      </c>
      <c r="H688" s="3">
        <f t="shared" si="52"/>
        <v>-8.7414984507243262E-3</v>
      </c>
      <c r="I688" s="3">
        <f ca="1">IFERROR(AVERAGE(OFFSET(H688,0,0,-计算结果!B$19,1)),AVERAGE(OFFSET(H688,0,0,-ROW(),1)))</f>
        <v>0.24880569215037135</v>
      </c>
      <c r="J688" s="20" t="str">
        <f t="shared" ca="1" si="50"/>
        <v>卖</v>
      </c>
      <c r="K688" s="4" t="str">
        <f t="shared" ca="1" si="54"/>
        <v/>
      </c>
      <c r="L688" s="3">
        <f ca="1">IF(J687="买",B688/B687-1,0)-IF(K688=1,计算结果!B$17,0)</f>
        <v>0</v>
      </c>
      <c r="M688" s="2">
        <f t="shared" ca="1" si="53"/>
        <v>3.7929075625281889</v>
      </c>
      <c r="N688" s="3">
        <f ca="1">1-M688/MAX(M$2:M688)</f>
        <v>1.3156996366603391E-3</v>
      </c>
    </row>
    <row r="689" spans="1:14" x14ac:dyDescent="0.15">
      <c r="A689" s="1">
        <v>39393</v>
      </c>
      <c r="B689" s="2">
        <v>5350.63</v>
      </c>
      <c r="C689" s="3">
        <f t="shared" si="51"/>
        <v>6.2209100055476974E-3</v>
      </c>
      <c r="D689" s="3">
        <f>1-B689/MAX(B$2:B689)</f>
        <v>8.9595385557748486E-2</v>
      </c>
      <c r="E689" s="4">
        <f>E688*(计算结果!B$18-1)/(计算结果!B$18+1)+B689*2/(计算结果!B$18+1)</f>
        <v>5474.2827158107402</v>
      </c>
      <c r="F689" s="4">
        <f>F688*(计算结果!B$18-1)/(计算结果!B$18+1)+E689*2/(计算结果!B$18+1)</f>
        <v>5542.5015180921155</v>
      </c>
      <c r="G689" s="4">
        <f>G688*(计算结果!B$18-1)/(计算结果!B$18+1)+F689*2/(计算结果!B$18+1)</f>
        <v>5555.2578267915396</v>
      </c>
      <c r="H689" s="3">
        <f t="shared" si="52"/>
        <v>-4.1732733338385293E-2</v>
      </c>
      <c r="I689" s="3">
        <f ca="1">IFERROR(AVERAGE(OFFSET(H689,0,0,-计算结果!B$19,1)),AVERAGE(OFFSET(H689,0,0,-ROW(),1)))</f>
        <v>0.22848520630421892</v>
      </c>
      <c r="J689" s="20" t="str">
        <f t="shared" ca="1" si="50"/>
        <v>卖</v>
      </c>
      <c r="K689" s="4" t="str">
        <f t="shared" ca="1" si="54"/>
        <v/>
      </c>
      <c r="L689" s="3">
        <f ca="1">IF(J688="买",B689/B688-1,0)-IF(K689=1,计算结果!B$17,0)</f>
        <v>0</v>
      </c>
      <c r="M689" s="2">
        <f t="shared" ca="1" si="53"/>
        <v>3.7929075625281889</v>
      </c>
      <c r="N689" s="3">
        <f ca="1">1-M689/MAX(M$2:M689)</f>
        <v>1.3156996366603391E-3</v>
      </c>
    </row>
    <row r="690" spans="1:14" x14ac:dyDescent="0.15">
      <c r="A690" s="1">
        <v>39394</v>
      </c>
      <c r="B690" s="2">
        <v>5093.67</v>
      </c>
      <c r="C690" s="3">
        <f t="shared" si="51"/>
        <v>-4.8024251349841007E-2</v>
      </c>
      <c r="D690" s="3">
        <f>1-B690/MAX(B$2:B690)</f>
        <v>0.13331688559177834</v>
      </c>
      <c r="E690" s="4">
        <f>E689*(计算结果!B$18-1)/(计算结果!B$18+1)+B690*2/(计算结果!B$18+1)</f>
        <v>5415.7269133783184</v>
      </c>
      <c r="F690" s="4">
        <f>F689*(计算结果!B$18-1)/(计算结果!B$18+1)+E690*2/(计算结果!B$18+1)</f>
        <v>5522.9977327515317</v>
      </c>
      <c r="G690" s="4">
        <f>G689*(计算结果!B$18-1)/(计算结果!B$18+1)+F690*2/(计算结果!B$18+1)</f>
        <v>5550.2947354007692</v>
      </c>
      <c r="H690" s="3">
        <f t="shared" si="52"/>
        <v>-8.9340432892866098E-2</v>
      </c>
      <c r="I690" s="3">
        <f ca="1">IFERROR(AVERAGE(OFFSET(H690,0,0,-计算结果!B$19,1)),AVERAGE(OFFSET(H690,0,0,-ROW(),1)))</f>
        <v>0.20527690761236528</v>
      </c>
      <c r="J690" s="20" t="str">
        <f t="shared" ca="1" si="50"/>
        <v>卖</v>
      </c>
      <c r="K690" s="4" t="str">
        <f t="shared" ca="1" si="54"/>
        <v/>
      </c>
      <c r="L690" s="3">
        <f ca="1">IF(J689="买",B690/B689-1,0)-IF(K690=1,计算结果!B$17,0)</f>
        <v>0</v>
      </c>
      <c r="M690" s="2">
        <f t="shared" ca="1" si="53"/>
        <v>3.7929075625281889</v>
      </c>
      <c r="N690" s="3">
        <f ca="1">1-M690/MAX(M$2:M690)</f>
        <v>1.3156996366603391E-3</v>
      </c>
    </row>
    <row r="691" spans="1:14" x14ac:dyDescent="0.15">
      <c r="A691" s="1">
        <v>39395</v>
      </c>
      <c r="B691" s="2">
        <v>5040.5200000000004</v>
      </c>
      <c r="C691" s="3">
        <f t="shared" si="51"/>
        <v>-1.0434519707794077E-2</v>
      </c>
      <c r="D691" s="3">
        <f>1-B691/MAX(B$2:B691)</f>
        <v>0.14236030762948337</v>
      </c>
      <c r="E691" s="4">
        <f>E690*(计算结果!B$18-1)/(计算结果!B$18+1)+B691*2/(计算结果!B$18+1)</f>
        <v>5358.0027728585774</v>
      </c>
      <c r="F691" s="4">
        <f>F690*(计算结果!B$18-1)/(计算结果!B$18+1)+E691*2/(计算结果!B$18+1)</f>
        <v>5497.6138927680004</v>
      </c>
      <c r="G691" s="4">
        <f>G690*(计算结果!B$18-1)/(计算结果!B$18+1)+F691*2/(计算结果!B$18+1)</f>
        <v>5542.1899903803433</v>
      </c>
      <c r="H691" s="3">
        <f t="shared" si="52"/>
        <v>-0.14602368715182765</v>
      </c>
      <c r="I691" s="3">
        <f ca="1">IFERROR(AVERAGE(OFFSET(H691,0,0,-计算结果!B$19,1)),AVERAGE(OFFSET(H691,0,0,-ROW(),1)))</f>
        <v>0.17874747381223313</v>
      </c>
      <c r="J691" s="20" t="str">
        <f t="shared" ca="1" si="50"/>
        <v>卖</v>
      </c>
      <c r="K691" s="4" t="str">
        <f t="shared" ca="1" si="54"/>
        <v/>
      </c>
      <c r="L691" s="3">
        <f ca="1">IF(J690="买",B691/B690-1,0)-IF(K691=1,计算结果!B$17,0)</f>
        <v>0</v>
      </c>
      <c r="M691" s="2">
        <f t="shared" ca="1" si="53"/>
        <v>3.7929075625281889</v>
      </c>
      <c r="N691" s="3">
        <f ca="1">1-M691/MAX(M$2:M691)</f>
        <v>1.3156996366603391E-3</v>
      </c>
    </row>
    <row r="692" spans="1:14" x14ac:dyDescent="0.15">
      <c r="A692" s="1">
        <v>39398</v>
      </c>
      <c r="B692" s="2">
        <v>4978.25</v>
      </c>
      <c r="C692" s="3">
        <f t="shared" si="51"/>
        <v>-1.2353884123066705E-2</v>
      </c>
      <c r="D692" s="3">
        <f>1-B692/MAX(B$2:B692)</f>
        <v>0.1529554890083713</v>
      </c>
      <c r="E692" s="4">
        <f>E691*(计算结果!B$18-1)/(计算结果!B$18+1)+B692*2/(计算结果!B$18+1)</f>
        <v>5299.5792693418734</v>
      </c>
      <c r="F692" s="4">
        <f>F691*(计算结果!B$18-1)/(计算结果!B$18+1)+E692*2/(计算结果!B$18+1)</f>
        <v>5467.1470276255195</v>
      </c>
      <c r="G692" s="4">
        <f>G691*(计算结果!B$18-1)/(计算结果!B$18+1)+F692*2/(计算结果!B$18+1)</f>
        <v>5530.6449191872935</v>
      </c>
      <c r="H692" s="3">
        <f t="shared" si="52"/>
        <v>-0.20831243990351739</v>
      </c>
      <c r="I692" s="3">
        <f ca="1">IFERROR(AVERAGE(OFFSET(H692,0,0,-计算结果!B$19,1)),AVERAGE(OFFSET(H692,0,0,-ROW(),1)))</f>
        <v>0.14844958787821558</v>
      </c>
      <c r="J692" s="20" t="str">
        <f t="shared" ca="1" si="50"/>
        <v>卖</v>
      </c>
      <c r="K692" s="4" t="str">
        <f t="shared" ca="1" si="54"/>
        <v/>
      </c>
      <c r="L692" s="3">
        <f ca="1">IF(J691="买",B692/B691-1,0)-IF(K692=1,计算结果!B$17,0)</f>
        <v>0</v>
      </c>
      <c r="M692" s="2">
        <f t="shared" ca="1" si="53"/>
        <v>3.7929075625281889</v>
      </c>
      <c r="N692" s="3">
        <f ca="1">1-M692/MAX(M$2:M692)</f>
        <v>1.3156996366603391E-3</v>
      </c>
    </row>
    <row r="693" spans="1:14" x14ac:dyDescent="0.15">
      <c r="A693" s="1">
        <v>39399</v>
      </c>
      <c r="B693" s="2">
        <v>4939.24</v>
      </c>
      <c r="C693" s="3">
        <f t="shared" si="51"/>
        <v>-7.8360869783559162E-3</v>
      </c>
      <c r="D693" s="3">
        <f>1-B693/MAX(B$2:B693)</f>
        <v>0.15959300347104066</v>
      </c>
      <c r="E693" s="4">
        <f>E692*(计算结果!B$18-1)/(计算结果!B$18+1)+B693*2/(计算结果!B$18+1)</f>
        <v>5244.1424586738931</v>
      </c>
      <c r="F693" s="4">
        <f>F692*(计算结果!B$18-1)/(计算结果!B$18+1)+E693*2/(计算结果!B$18+1)</f>
        <v>5432.8386324021922</v>
      </c>
      <c r="G693" s="4">
        <f>G692*(计算结果!B$18-1)/(计算结果!B$18+1)+F693*2/(计算结果!B$18+1)</f>
        <v>5515.5977981434316</v>
      </c>
      <c r="H693" s="3">
        <f t="shared" si="52"/>
        <v>-0.27206810894077288</v>
      </c>
      <c r="I693" s="3">
        <f ca="1">IFERROR(AVERAGE(OFFSET(H693,0,0,-计算结果!B$19,1)),AVERAGE(OFFSET(H693,0,0,-ROW(),1)))</f>
        <v>0.11414281948827947</v>
      </c>
      <c r="J693" s="20" t="str">
        <f t="shared" ca="1" si="50"/>
        <v>卖</v>
      </c>
      <c r="K693" s="4" t="str">
        <f t="shared" ca="1" si="54"/>
        <v/>
      </c>
      <c r="L693" s="3">
        <f ca="1">IF(J692="买",B693/B692-1,0)-IF(K693=1,计算结果!B$17,0)</f>
        <v>0</v>
      </c>
      <c r="M693" s="2">
        <f t="shared" ca="1" si="53"/>
        <v>3.7929075625281889</v>
      </c>
      <c r="N693" s="3">
        <f ca="1">1-M693/MAX(M$2:M693)</f>
        <v>1.3156996366603391E-3</v>
      </c>
    </row>
    <row r="694" spans="1:14" x14ac:dyDescent="0.15">
      <c r="A694" s="1">
        <v>39400</v>
      </c>
      <c r="B694" s="2">
        <v>5145.8900000000003</v>
      </c>
      <c r="C694" s="3">
        <f t="shared" si="51"/>
        <v>4.1838420485742933E-2</v>
      </c>
      <c r="D694" s="3">
        <f>1-B694/MAX(B$2:B694)</f>
        <v>0.12443170217110178</v>
      </c>
      <c r="E694" s="4">
        <f>E693*(计算结果!B$18-1)/(计算结果!B$18+1)+B694*2/(计算结果!B$18+1)</f>
        <v>5229.026695800987</v>
      </c>
      <c r="F694" s="4">
        <f>F693*(计算结果!B$18-1)/(计算结果!B$18+1)+E694*2/(计算结果!B$18+1)</f>
        <v>5401.4829498481604</v>
      </c>
      <c r="G694" s="4">
        <f>G693*(计算结果!B$18-1)/(计算结果!B$18+1)+F694*2/(计算结果!B$18+1)</f>
        <v>5498.0416676364666</v>
      </c>
      <c r="H694" s="3">
        <f t="shared" si="52"/>
        <v>-0.3182996866246206</v>
      </c>
      <c r="I694" s="3">
        <f ca="1">IFERROR(AVERAGE(OFFSET(H694,0,0,-计算结果!B$19,1)),AVERAGE(OFFSET(H694,0,0,-ROW(),1)))</f>
        <v>7.6919525769029218E-2</v>
      </c>
      <c r="J694" s="20" t="str">
        <f t="shared" ca="1" si="50"/>
        <v>卖</v>
      </c>
      <c r="K694" s="4" t="str">
        <f t="shared" ca="1" si="54"/>
        <v/>
      </c>
      <c r="L694" s="3">
        <f ca="1">IF(J693="买",B694/B693-1,0)-IF(K694=1,计算结果!B$17,0)</f>
        <v>0</v>
      </c>
      <c r="M694" s="2">
        <f t="shared" ca="1" si="53"/>
        <v>3.7929075625281889</v>
      </c>
      <c r="N694" s="3">
        <f ca="1">1-M694/MAX(M$2:M694)</f>
        <v>1.3156996366603391E-3</v>
      </c>
    </row>
    <row r="695" spans="1:14" x14ac:dyDescent="0.15">
      <c r="A695" s="1">
        <v>39401</v>
      </c>
      <c r="B695" s="2">
        <v>5081.1099999999997</v>
      </c>
      <c r="C695" s="3">
        <f t="shared" si="51"/>
        <v>-1.25886872824722E-2</v>
      </c>
      <c r="D695" s="3">
        <f>1-B695/MAX(B$2:B695)</f>
        <v>0.13545395766691626</v>
      </c>
      <c r="E695" s="4">
        <f>E694*(计算结果!B$18-1)/(计算结果!B$18+1)+B695*2/(计算结果!B$18+1)</f>
        <v>5206.2702810623741</v>
      </c>
      <c r="F695" s="4">
        <f>F694*(计算结果!B$18-1)/(计算结果!B$18+1)+E695*2/(计算结果!B$18+1)</f>
        <v>5371.4502315734244</v>
      </c>
      <c r="G695" s="4">
        <f>G694*(计算结果!B$18-1)/(计算结果!B$18+1)+F695*2/(计算结果!B$18+1)</f>
        <v>5478.5660620883064</v>
      </c>
      <c r="H695" s="3">
        <f t="shared" si="52"/>
        <v>-0.35422804564761645</v>
      </c>
      <c r="I695" s="3">
        <f ca="1">IFERROR(AVERAGE(OFFSET(H695,0,0,-计算结果!B$19,1)),AVERAGE(OFFSET(H695,0,0,-ROW(),1)))</f>
        <v>3.8248746801270453E-2</v>
      </c>
      <c r="J695" s="20" t="str">
        <f t="shared" ca="1" si="50"/>
        <v>卖</v>
      </c>
      <c r="K695" s="4" t="str">
        <f t="shared" ca="1" si="54"/>
        <v/>
      </c>
      <c r="L695" s="3">
        <f ca="1">IF(J694="买",B695/B694-1,0)-IF(K695=1,计算结果!B$17,0)</f>
        <v>0</v>
      </c>
      <c r="M695" s="2">
        <f t="shared" ca="1" si="53"/>
        <v>3.7929075625281889</v>
      </c>
      <c r="N695" s="3">
        <f ca="1">1-M695/MAX(M$2:M695)</f>
        <v>1.3156996366603391E-3</v>
      </c>
    </row>
    <row r="696" spans="1:14" x14ac:dyDescent="0.15">
      <c r="A696" s="1">
        <v>39402</v>
      </c>
      <c r="B696" s="2">
        <v>5007.66</v>
      </c>
      <c r="C696" s="3">
        <f t="shared" si="51"/>
        <v>-1.4455502833042311E-2</v>
      </c>
      <c r="D696" s="3">
        <f>1-B696/MAX(B$2:B696)</f>
        <v>0.1479514054311577</v>
      </c>
      <c r="E696" s="4">
        <f>E695*(计算结果!B$18-1)/(计算结果!B$18+1)+B696*2/(计算结果!B$18+1)</f>
        <v>5175.714853206624</v>
      </c>
      <c r="F696" s="4">
        <f>F695*(计算结果!B$18-1)/(计算结果!B$18+1)+E696*2/(计算结果!B$18+1)</f>
        <v>5341.3370964400701</v>
      </c>
      <c r="G696" s="4">
        <f>G695*(计算结果!B$18-1)/(计算结果!B$18+1)+F696*2/(计算结果!B$18+1)</f>
        <v>5457.4539135270397</v>
      </c>
      <c r="H696" s="3">
        <f t="shared" si="52"/>
        <v>-0.38535902135711664</v>
      </c>
      <c r="I696" s="3">
        <f ca="1">IFERROR(AVERAGE(OFFSET(H696,0,0,-计算结果!B$19,1)),AVERAGE(OFFSET(H696,0,0,-ROW(),1)))</f>
        <v>-9.9774425374241646E-4</v>
      </c>
      <c r="J696" s="20" t="str">
        <f t="shared" ca="1" si="50"/>
        <v>卖</v>
      </c>
      <c r="K696" s="4" t="str">
        <f t="shared" ca="1" si="54"/>
        <v/>
      </c>
      <c r="L696" s="3">
        <f ca="1">IF(J695="买",B696/B695-1,0)-IF(K696=1,计算结果!B$17,0)</f>
        <v>0</v>
      </c>
      <c r="M696" s="2">
        <f t="shared" ca="1" si="53"/>
        <v>3.7929075625281889</v>
      </c>
      <c r="N696" s="3">
        <f ca="1">1-M696/MAX(M$2:M696)</f>
        <v>1.3156996366603391E-3</v>
      </c>
    </row>
    <row r="697" spans="1:14" x14ac:dyDescent="0.15">
      <c r="A697" s="1">
        <v>39405</v>
      </c>
      <c r="B697" s="2">
        <v>4994.42</v>
      </c>
      <c r="C697" s="3">
        <f t="shared" si="51"/>
        <v>-2.6439494694128207E-3</v>
      </c>
      <c r="D697" s="3">
        <f>1-B697/MAX(B$2:B697)</f>
        <v>0.15020417886068194</v>
      </c>
      <c r="E697" s="4">
        <f>E696*(计算结果!B$18-1)/(计算结果!B$18+1)+B697*2/(计算结果!B$18+1)</f>
        <v>5147.8233373286821</v>
      </c>
      <c r="F697" s="4">
        <f>F696*(计算结果!B$18-1)/(计算结果!B$18+1)+E697*2/(计算结果!B$18+1)</f>
        <v>5311.5657488844718</v>
      </c>
      <c r="G697" s="4">
        <f>G696*(计算结果!B$18-1)/(计算结果!B$18+1)+F697*2/(计算结果!B$18+1)</f>
        <v>5435.009580505106</v>
      </c>
      <c r="H697" s="3">
        <f t="shared" si="52"/>
        <v>-0.41126014763592267</v>
      </c>
      <c r="I697" s="3">
        <f ca="1">IFERROR(AVERAGE(OFFSET(H697,0,0,-计算结果!B$19,1)),AVERAGE(OFFSET(H697,0,0,-ROW(),1)))</f>
        <v>-3.9698971025414767E-2</v>
      </c>
      <c r="J697" s="20" t="str">
        <f t="shared" ca="1" si="50"/>
        <v>卖</v>
      </c>
      <c r="K697" s="4" t="str">
        <f t="shared" ca="1" si="54"/>
        <v/>
      </c>
      <c r="L697" s="3">
        <f ca="1">IF(J696="买",B697/B696-1,0)-IF(K697=1,计算结果!B$17,0)</f>
        <v>0</v>
      </c>
      <c r="M697" s="2">
        <f t="shared" ca="1" si="53"/>
        <v>3.7929075625281889</v>
      </c>
      <c r="N697" s="3">
        <f ca="1">1-M697/MAX(M$2:M697)</f>
        <v>1.3156996366603391E-3</v>
      </c>
    </row>
    <row r="698" spans="1:14" x14ac:dyDescent="0.15">
      <c r="A698" s="1">
        <v>39406</v>
      </c>
      <c r="B698" s="2">
        <v>5069.38</v>
      </c>
      <c r="C698" s="3">
        <f t="shared" si="51"/>
        <v>1.5008749764737539E-2</v>
      </c>
      <c r="D698" s="3">
        <f>1-B698/MAX(B$2:B698)</f>
        <v>0.13744980603008228</v>
      </c>
      <c r="E698" s="4">
        <f>E697*(计算结果!B$18-1)/(计算结果!B$18+1)+B698*2/(计算结果!B$18+1)</f>
        <v>5135.7551315858082</v>
      </c>
      <c r="F698" s="4">
        <f>F697*(计算结果!B$18-1)/(计算结果!B$18+1)+E698*2/(计算结果!B$18+1)</f>
        <v>5284.5179616077539</v>
      </c>
      <c r="G698" s="4">
        <f>G697*(计算结果!B$18-1)/(计算结果!B$18+1)+F698*2/(计算结果!B$18+1)</f>
        <v>5411.8570237516669</v>
      </c>
      <c r="H698" s="3">
        <f t="shared" si="52"/>
        <v>-0.4259892537537599</v>
      </c>
      <c r="I698" s="3">
        <f ca="1">IFERROR(AVERAGE(OFFSET(H698,0,0,-计算结果!B$19,1)),AVERAGE(OFFSET(H698,0,0,-ROW(),1)))</f>
        <v>-7.7060875791405831E-2</v>
      </c>
      <c r="J698" s="20" t="str">
        <f t="shared" ca="1" si="50"/>
        <v>卖</v>
      </c>
      <c r="K698" s="4" t="str">
        <f t="shared" ca="1" si="54"/>
        <v/>
      </c>
      <c r="L698" s="3">
        <f ca="1">IF(J697="买",B698/B697-1,0)-IF(K698=1,计算结果!B$17,0)</f>
        <v>0</v>
      </c>
      <c r="M698" s="2">
        <f t="shared" ca="1" si="53"/>
        <v>3.7929075625281889</v>
      </c>
      <c r="N698" s="3">
        <f ca="1">1-M698/MAX(M$2:M698)</f>
        <v>1.3156996366603391E-3</v>
      </c>
    </row>
    <row r="699" spans="1:14" x14ac:dyDescent="0.15">
      <c r="A699" s="1">
        <v>39407</v>
      </c>
      <c r="B699" s="2">
        <v>4997.62</v>
      </c>
      <c r="C699" s="3">
        <f t="shared" si="51"/>
        <v>-1.4155577210625436E-2</v>
      </c>
      <c r="D699" s="3">
        <f>1-B699/MAX(B$2:B699)</f>
        <v>0.14965970189886335</v>
      </c>
      <c r="E699" s="4">
        <f>E698*(计算结果!B$18-1)/(计算结果!B$18+1)+B699*2/(计算结果!B$18+1)</f>
        <v>5114.5035728802995</v>
      </c>
      <c r="F699" s="4">
        <f>F698*(计算结果!B$18-1)/(计算结果!B$18+1)+E699*2/(计算结果!B$18+1)</f>
        <v>5258.3619018035297</v>
      </c>
      <c r="G699" s="4">
        <f>G698*(计算结果!B$18-1)/(计算结果!B$18+1)+F699*2/(计算结果!B$18+1)</f>
        <v>5388.2423896057999</v>
      </c>
      <c r="H699" s="3">
        <f t="shared" si="52"/>
        <v>-0.43634992650815935</v>
      </c>
      <c r="I699" s="3">
        <f ca="1">IFERROR(AVERAGE(OFFSET(H699,0,0,-计算结果!B$19,1)),AVERAGE(OFFSET(H699,0,0,-ROW(),1)))</f>
        <v>-0.11295926856509009</v>
      </c>
      <c r="J699" s="20" t="str">
        <f t="shared" ca="1" si="50"/>
        <v>卖</v>
      </c>
      <c r="K699" s="4" t="str">
        <f t="shared" ca="1" si="54"/>
        <v/>
      </c>
      <c r="L699" s="3">
        <f ca="1">IF(J698="买",B699/B698-1,0)-IF(K699=1,计算结果!B$17,0)</f>
        <v>0</v>
      </c>
      <c r="M699" s="2">
        <f t="shared" ca="1" si="53"/>
        <v>3.7929075625281889</v>
      </c>
      <c r="N699" s="3">
        <f ca="1">1-M699/MAX(M$2:M699)</f>
        <v>1.3156996366603391E-3</v>
      </c>
    </row>
    <row r="700" spans="1:14" x14ac:dyDescent="0.15">
      <c r="A700" s="1">
        <v>39408</v>
      </c>
      <c r="B700" s="2">
        <v>4772.62</v>
      </c>
      <c r="C700" s="3">
        <f t="shared" si="51"/>
        <v>-4.5021430200775536E-2</v>
      </c>
      <c r="D700" s="3">
        <f>1-B700/MAX(B$2:B700)</f>
        <v>0.18794323827673043</v>
      </c>
      <c r="E700" s="4">
        <f>E699*(计算结果!B$18-1)/(计算结果!B$18+1)+B700*2/(计算结果!B$18+1)</f>
        <v>5061.9061001294849</v>
      </c>
      <c r="F700" s="4">
        <f>F699*(计算结果!B$18-1)/(计算结果!B$18+1)+E700*2/(计算结果!B$18+1)</f>
        <v>5228.137932315215</v>
      </c>
      <c r="G700" s="4">
        <f>G699*(计算结果!B$18-1)/(计算结果!B$18+1)+F700*2/(计算结果!B$18+1)</f>
        <v>5363.6109346380181</v>
      </c>
      <c r="H700" s="3">
        <f t="shared" si="52"/>
        <v>-0.4571333876014404</v>
      </c>
      <c r="I700" s="3">
        <f ca="1">IFERROR(AVERAGE(OFFSET(H700,0,0,-计算结果!B$19,1)),AVERAGE(OFFSET(H700,0,0,-ROW(),1)))</f>
        <v>-0.14720886451055709</v>
      </c>
      <c r="J700" s="20" t="str">
        <f t="shared" ca="1" si="50"/>
        <v>卖</v>
      </c>
      <c r="K700" s="4" t="str">
        <f t="shared" ca="1" si="54"/>
        <v/>
      </c>
      <c r="L700" s="3">
        <f ca="1">IF(J699="买",B700/B699-1,0)-IF(K700=1,计算结果!B$17,0)</f>
        <v>0</v>
      </c>
      <c r="M700" s="2">
        <f t="shared" ca="1" si="53"/>
        <v>3.7929075625281889</v>
      </c>
      <c r="N700" s="3">
        <f ca="1">1-M700/MAX(M$2:M700)</f>
        <v>1.3156996366603391E-3</v>
      </c>
    </row>
    <row r="701" spans="1:14" x14ac:dyDescent="0.15">
      <c r="A701" s="1">
        <v>39409</v>
      </c>
      <c r="B701" s="2">
        <v>4856.16</v>
      </c>
      <c r="C701" s="3">
        <f t="shared" si="51"/>
        <v>1.750401247113742E-2</v>
      </c>
      <c r="D701" s="3">
        <f>1-B701/MAX(B$2:B701)</f>
        <v>0.17372898659225477</v>
      </c>
      <c r="E701" s="4">
        <f>E700*(计算结果!B$18-1)/(计算结果!B$18+1)+B701*2/(计算结果!B$18+1)</f>
        <v>5030.2528539557179</v>
      </c>
      <c r="F701" s="4">
        <f>F700*(计算结果!B$18-1)/(计算结果!B$18+1)+E701*2/(计算结果!B$18+1)</f>
        <v>5197.6940741060616</v>
      </c>
      <c r="G701" s="4">
        <f>G700*(计算结果!B$18-1)/(计算结果!B$18+1)+F701*2/(计算结果!B$18+1)</f>
        <v>5338.0852637869475</v>
      </c>
      <c r="H701" s="3">
        <f t="shared" si="52"/>
        <v>-0.47590459416484987</v>
      </c>
      <c r="I701" s="3">
        <f ca="1">IFERROR(AVERAGE(OFFSET(H701,0,0,-计算结果!B$19,1)),AVERAGE(OFFSET(H701,0,0,-ROW(),1)))</f>
        <v>-0.1796193518534433</v>
      </c>
      <c r="J701" s="20" t="str">
        <f t="shared" ca="1" si="50"/>
        <v>卖</v>
      </c>
      <c r="K701" s="4" t="str">
        <f t="shared" ca="1" si="54"/>
        <v/>
      </c>
      <c r="L701" s="3">
        <f ca="1">IF(J700="买",B701/B700-1,0)-IF(K701=1,计算结果!B$17,0)</f>
        <v>0</v>
      </c>
      <c r="M701" s="2">
        <f t="shared" ca="1" si="53"/>
        <v>3.7929075625281889</v>
      </c>
      <c r="N701" s="3">
        <f ca="1">1-M701/MAX(M$2:M701)</f>
        <v>1.3156996366603391E-3</v>
      </c>
    </row>
    <row r="702" spans="1:14" x14ac:dyDescent="0.15">
      <c r="A702" s="1">
        <v>39412</v>
      </c>
      <c r="B702" s="2">
        <v>4800.08</v>
      </c>
      <c r="C702" s="3">
        <f t="shared" si="51"/>
        <v>-1.1548219169055352E-2</v>
      </c>
      <c r="D702" s="3">
        <f>1-B702/MAX(B$2:B702)</f>
        <v>0.18327094534812494</v>
      </c>
      <c r="E702" s="4">
        <f>E701*(计算结果!B$18-1)/(计算结果!B$18+1)+B702*2/(计算结果!B$18+1)</f>
        <v>4994.8416456548384</v>
      </c>
      <c r="F702" s="4">
        <f>F701*(计算结果!B$18-1)/(计算结果!B$18+1)+E702*2/(计算结果!B$18+1)</f>
        <v>5166.486008190489</v>
      </c>
      <c r="G702" s="4">
        <f>G701*(计算结果!B$18-1)/(计算结果!B$18+1)+F702*2/(计算结果!B$18+1)</f>
        <v>5311.6853783105689</v>
      </c>
      <c r="H702" s="3">
        <f t="shared" si="52"/>
        <v>-0.49455720865818403</v>
      </c>
      <c r="I702" s="3">
        <f ca="1">IFERROR(AVERAGE(OFFSET(H702,0,0,-计算结果!B$19,1)),AVERAGE(OFFSET(H702,0,0,-ROW(),1)))</f>
        <v>-0.21065179958103192</v>
      </c>
      <c r="J702" s="20" t="str">
        <f t="shared" ca="1" si="50"/>
        <v>卖</v>
      </c>
      <c r="K702" s="4" t="str">
        <f t="shared" ca="1" si="54"/>
        <v/>
      </c>
      <c r="L702" s="3">
        <f ca="1">IF(J701="买",B702/B701-1,0)-IF(K702=1,计算结果!B$17,0)</f>
        <v>0</v>
      </c>
      <c r="M702" s="2">
        <f t="shared" ca="1" si="53"/>
        <v>3.7929075625281889</v>
      </c>
      <c r="N702" s="3">
        <f ca="1">1-M702/MAX(M$2:M702)</f>
        <v>1.3156996366603391E-3</v>
      </c>
    </row>
    <row r="703" spans="1:14" x14ac:dyDescent="0.15">
      <c r="A703" s="1">
        <v>39413</v>
      </c>
      <c r="B703" s="2">
        <v>4711.1499999999996</v>
      </c>
      <c r="C703" s="3">
        <f t="shared" si="51"/>
        <v>-1.8526774553757508E-2</v>
      </c>
      <c r="D703" s="3">
        <f>1-B703/MAX(B$2:B703)</f>
        <v>0.19840230041516371</v>
      </c>
      <c r="E703" s="4">
        <f>E702*(计算结果!B$18-1)/(计算结果!B$18+1)+B703*2/(计算结果!B$18+1)</f>
        <v>4951.1967770925557</v>
      </c>
      <c r="F703" s="4">
        <f>F702*(计算结果!B$18-1)/(计算结果!B$18+1)+E703*2/(计算结果!B$18+1)</f>
        <v>5133.3645880215763</v>
      </c>
      <c r="G703" s="4">
        <f>G702*(计算结果!B$18-1)/(计算结果!B$18+1)+F703*2/(计算结果!B$18+1)</f>
        <v>5284.251410573801</v>
      </c>
      <c r="H703" s="3">
        <f t="shared" si="52"/>
        <v>-0.51648329640889956</v>
      </c>
      <c r="I703" s="3">
        <f ca="1">IFERROR(AVERAGE(OFFSET(H703,0,0,-计算结果!B$19,1)),AVERAGE(OFFSET(H703,0,0,-ROW(),1)))</f>
        <v>-0.24116404478672945</v>
      </c>
      <c r="J703" s="20" t="str">
        <f t="shared" ca="1" si="50"/>
        <v>卖</v>
      </c>
      <c r="K703" s="4" t="str">
        <f t="shared" ca="1" si="54"/>
        <v/>
      </c>
      <c r="L703" s="3">
        <f ca="1">IF(J702="买",B703/B702-1,0)-IF(K703=1,计算结果!B$17,0)</f>
        <v>0</v>
      </c>
      <c r="M703" s="2">
        <f t="shared" ca="1" si="53"/>
        <v>3.7929075625281889</v>
      </c>
      <c r="N703" s="3">
        <f ca="1">1-M703/MAX(M$2:M703)</f>
        <v>1.3156996366603391E-3</v>
      </c>
    </row>
    <row r="704" spans="1:14" x14ac:dyDescent="0.15">
      <c r="A704" s="1">
        <v>39414</v>
      </c>
      <c r="B704" s="2">
        <v>4648.75</v>
      </c>
      <c r="C704" s="3">
        <f t="shared" si="51"/>
        <v>-1.3245173683707701E-2</v>
      </c>
      <c r="D704" s="3">
        <f>1-B704/MAX(B$2:B704)</f>
        <v>0.20901960117062546</v>
      </c>
      <c r="E704" s="4">
        <f>E703*(计算结果!B$18-1)/(计算结果!B$18+1)+B704*2/(计算结果!B$18+1)</f>
        <v>4904.6665036937011</v>
      </c>
      <c r="F704" s="4">
        <f>F703*(计算结果!B$18-1)/(计算结果!B$18+1)+E704*2/(计算结果!B$18+1)</f>
        <v>5098.1802673557504</v>
      </c>
      <c r="G704" s="4">
        <f>G703*(计算结果!B$18-1)/(计算结果!B$18+1)+F704*2/(计算结果!B$18+1)</f>
        <v>5255.6250808479472</v>
      </c>
      <c r="H704" s="3">
        <f t="shared" si="52"/>
        <v>-0.54172914007407813</v>
      </c>
      <c r="I704" s="3">
        <f ca="1">IFERROR(AVERAGE(OFFSET(H704,0,0,-计算结果!B$19,1)),AVERAGE(OFFSET(H704,0,0,-ROW(),1)))</f>
        <v>-0.27213028501369696</v>
      </c>
      <c r="J704" s="20" t="str">
        <f t="shared" ca="1" si="50"/>
        <v>卖</v>
      </c>
      <c r="K704" s="4" t="str">
        <f t="shared" ca="1" si="54"/>
        <v/>
      </c>
      <c r="L704" s="3">
        <f ca="1">IF(J703="买",B704/B703-1,0)-IF(K704=1,计算结果!B$17,0)</f>
        <v>0</v>
      </c>
      <c r="M704" s="2">
        <f t="shared" ca="1" si="53"/>
        <v>3.7929075625281889</v>
      </c>
      <c r="N704" s="3">
        <f ca="1">1-M704/MAX(M$2:M704)</f>
        <v>1.3156996366603391E-3</v>
      </c>
    </row>
    <row r="705" spans="1:14" x14ac:dyDescent="0.15">
      <c r="A705" s="1">
        <v>39415</v>
      </c>
      <c r="B705" s="2">
        <v>4842.07</v>
      </c>
      <c r="C705" s="3">
        <f t="shared" si="51"/>
        <v>4.1585372411938604E-2</v>
      </c>
      <c r="D705" s="3">
        <f>1-B705/MAX(B$2:B705)</f>
        <v>0.17612638671476211</v>
      </c>
      <c r="E705" s="4">
        <f>E704*(计算结果!B$18-1)/(计算结果!B$18+1)+B705*2/(计算结果!B$18+1)</f>
        <v>4895.0362723562084</v>
      </c>
      <c r="F705" s="4">
        <f>F704*(计算结果!B$18-1)/(计算结果!B$18+1)+E705*2/(计算结果!B$18+1)</f>
        <v>5066.9273450481278</v>
      </c>
      <c r="G705" s="4">
        <f>G704*(计算结果!B$18-1)/(计算结果!B$18+1)+F705*2/(计算结果!B$18+1)</f>
        <v>5226.5946599556673</v>
      </c>
      <c r="H705" s="3">
        <f t="shared" si="52"/>
        <v>-0.55236856597837913</v>
      </c>
      <c r="I705" s="3">
        <f ca="1">IFERROR(AVERAGE(OFFSET(H705,0,0,-计算结果!B$19,1)),AVERAGE(OFFSET(H705,0,0,-ROW(),1)))</f>
        <v>-0.30307218733907543</v>
      </c>
      <c r="J705" s="20" t="str">
        <f t="shared" ca="1" si="50"/>
        <v>卖</v>
      </c>
      <c r="K705" s="4" t="str">
        <f t="shared" ca="1" si="54"/>
        <v/>
      </c>
      <c r="L705" s="3">
        <f ca="1">IF(J704="买",B705/B704-1,0)-IF(K705=1,计算结果!B$17,0)</f>
        <v>0</v>
      </c>
      <c r="M705" s="2">
        <f t="shared" ca="1" si="53"/>
        <v>3.7929075625281889</v>
      </c>
      <c r="N705" s="3">
        <f ca="1">1-M705/MAX(M$2:M705)</f>
        <v>1.3156996366603391E-3</v>
      </c>
    </row>
    <row r="706" spans="1:14" x14ac:dyDescent="0.15">
      <c r="A706" s="1">
        <v>39416</v>
      </c>
      <c r="B706" s="2">
        <v>4737.41</v>
      </c>
      <c r="C706" s="3">
        <f t="shared" si="51"/>
        <v>-2.1614722628958249E-2</v>
      </c>
      <c r="D706" s="3">
        <f>1-B706/MAX(B$2:B706)</f>
        <v>0.19393418634724013</v>
      </c>
      <c r="E706" s="4">
        <f>E705*(计算结果!B$18-1)/(计算结果!B$18+1)+B706*2/(计算结果!B$18+1)</f>
        <v>4870.7860766090998</v>
      </c>
      <c r="F706" s="4">
        <f>F705*(计算结果!B$18-1)/(计算结果!B$18+1)+E706*2/(计算结果!B$18+1)</f>
        <v>5036.7517652882771</v>
      </c>
      <c r="G706" s="4">
        <f>G705*(计算结果!B$18-1)/(计算结果!B$18+1)+F706*2/(计算结果!B$18+1)</f>
        <v>5197.3880607760693</v>
      </c>
      <c r="H706" s="3">
        <f t="shared" si="52"/>
        <v>-0.55880742777642045</v>
      </c>
      <c r="I706" s="3">
        <f ca="1">IFERROR(AVERAGE(OFFSET(H706,0,0,-计算结果!B$19,1)),AVERAGE(OFFSET(H706,0,0,-ROW(),1)))</f>
        <v>-0.33352167710909625</v>
      </c>
      <c r="J706" s="20" t="str">
        <f t="shared" ca="1" si="50"/>
        <v>卖</v>
      </c>
      <c r="K706" s="4" t="str">
        <f t="shared" ca="1" si="54"/>
        <v/>
      </c>
      <c r="L706" s="3">
        <f ca="1">IF(J705="买",B706/B705-1,0)-IF(K706=1,计算结果!B$17,0)</f>
        <v>0</v>
      </c>
      <c r="M706" s="2">
        <f t="shared" ca="1" si="53"/>
        <v>3.7929075625281889</v>
      </c>
      <c r="N706" s="3">
        <f ca="1">1-M706/MAX(M$2:M706)</f>
        <v>1.3156996366603391E-3</v>
      </c>
    </row>
    <row r="707" spans="1:14" x14ac:dyDescent="0.15">
      <c r="A707" s="1">
        <v>39419</v>
      </c>
      <c r="B707" s="2">
        <v>4772.67</v>
      </c>
      <c r="C707" s="3">
        <f t="shared" si="51"/>
        <v>7.4428854585100179E-3</v>
      </c>
      <c r="D707" s="3">
        <f>1-B707/MAX(B$2:B707)</f>
        <v>0.18793473082420198</v>
      </c>
      <c r="E707" s="4">
        <f>E706*(计算结果!B$18-1)/(计算结果!B$18+1)+B707*2/(计算结果!B$18+1)</f>
        <v>4855.6912955923153</v>
      </c>
      <c r="F707" s="4">
        <f>F706*(计算结果!B$18-1)/(计算结果!B$18+1)+E707*2/(计算结果!B$18+1)</f>
        <v>5008.896308411975</v>
      </c>
      <c r="G707" s="4">
        <f>G706*(计算结果!B$18-1)/(计算结果!B$18+1)+F707*2/(计算结果!B$18+1)</f>
        <v>5168.3893296431324</v>
      </c>
      <c r="H707" s="3">
        <f t="shared" si="52"/>
        <v>-0.55794816153494642</v>
      </c>
      <c r="I707" s="3">
        <f ca="1">IFERROR(AVERAGE(OFFSET(H707,0,0,-计算结果!B$19,1)),AVERAGE(OFFSET(H707,0,0,-ROW(),1)))</f>
        <v>-0.36263183822012435</v>
      </c>
      <c r="J707" s="20" t="str">
        <f t="shared" ref="J707:J770" ca="1" si="55">IF(H707&gt;I707,"买","卖")</f>
        <v>卖</v>
      </c>
      <c r="K707" s="4" t="str">
        <f t="shared" ca="1" si="54"/>
        <v/>
      </c>
      <c r="L707" s="3">
        <f ca="1">IF(J706="买",B707/B706-1,0)-IF(K707=1,计算结果!B$17,0)</f>
        <v>0</v>
      </c>
      <c r="M707" s="2">
        <f t="shared" ca="1" si="53"/>
        <v>3.7929075625281889</v>
      </c>
      <c r="N707" s="3">
        <f ca="1">1-M707/MAX(M$2:M707)</f>
        <v>1.3156996366603391E-3</v>
      </c>
    </row>
    <row r="708" spans="1:14" x14ac:dyDescent="0.15">
      <c r="A708" s="1">
        <v>39420</v>
      </c>
      <c r="B708" s="2">
        <v>4829.21</v>
      </c>
      <c r="C708" s="3">
        <f t="shared" ref="C708:C771" si="56">B708/B707-1</f>
        <v>1.1846618349896421E-2</v>
      </c>
      <c r="D708" s="3">
        <f>1-B708/MAX(B$2:B708)</f>
        <v>0.17831450350507039</v>
      </c>
      <c r="E708" s="4">
        <f>E707*(计算结果!B$18-1)/(计算结果!B$18+1)+B708*2/(计算结果!B$18+1)</f>
        <v>4851.6172501165747</v>
      </c>
      <c r="F708" s="4">
        <f>F707*(计算结果!B$18-1)/(计算结果!B$18+1)+E708*2/(计算结果!B$18+1)</f>
        <v>4984.6995302126825</v>
      </c>
      <c r="G708" s="4">
        <f>G707*(计算结果!B$18-1)/(计算结果!B$18+1)+F708*2/(计算结果!B$18+1)</f>
        <v>5140.1293604999864</v>
      </c>
      <c r="H708" s="3">
        <f t="shared" ref="H708:H771" si="57">(G708-G707)/G707*100</f>
        <v>-0.54678483644917875</v>
      </c>
      <c r="I708" s="3">
        <f ca="1">IFERROR(AVERAGE(OFFSET(H708,0,0,-计算结果!B$19,1)),AVERAGE(OFFSET(H708,0,0,-ROW(),1)))</f>
        <v>-0.38953400512004704</v>
      </c>
      <c r="J708" s="20" t="str">
        <f t="shared" ca="1" si="55"/>
        <v>卖</v>
      </c>
      <c r="K708" s="4" t="str">
        <f t="shared" ca="1" si="54"/>
        <v/>
      </c>
      <c r="L708" s="3">
        <f ca="1">IF(J707="买",B708/B707-1,0)-IF(K708=1,计算结果!B$17,0)</f>
        <v>0</v>
      </c>
      <c r="M708" s="2">
        <f t="shared" ref="M708:M771" ca="1" si="58">IFERROR(M707*(1+L708),M707)</f>
        <v>3.7929075625281889</v>
      </c>
      <c r="N708" s="3">
        <f ca="1">1-M708/MAX(M$2:M708)</f>
        <v>1.3156996366603391E-3</v>
      </c>
    </row>
    <row r="709" spans="1:14" x14ac:dyDescent="0.15">
      <c r="A709" s="1">
        <v>39421</v>
      </c>
      <c r="B709" s="2">
        <v>4965.95</v>
      </c>
      <c r="C709" s="3">
        <f t="shared" si="56"/>
        <v>2.8315190269215806E-2</v>
      </c>
      <c r="D709" s="3">
        <f>1-B709/MAX(B$2:B709)</f>
        <v>0.15504832233036137</v>
      </c>
      <c r="E709" s="4">
        <f>E708*(计算结果!B$18-1)/(计算结果!B$18+1)+B709*2/(计算结果!B$18+1)</f>
        <v>4869.2069039447942</v>
      </c>
      <c r="F709" s="4">
        <f>F708*(计算结果!B$18-1)/(计算结果!B$18+1)+E709*2/(计算结果!B$18+1)</f>
        <v>4966.9314338637769</v>
      </c>
      <c r="G709" s="4">
        <f>G708*(计算结果!B$18-1)/(计算结果!B$18+1)+F709*2/(计算结果!B$18+1)</f>
        <v>5113.483525632877</v>
      </c>
      <c r="H709" s="3">
        <f t="shared" si="57"/>
        <v>-0.51838841006362468</v>
      </c>
      <c r="I709" s="3">
        <f ca="1">IFERROR(AVERAGE(OFFSET(H709,0,0,-计算结果!B$19,1)),AVERAGE(OFFSET(H709,0,0,-ROW(),1)))</f>
        <v>-0.41336678895630907</v>
      </c>
      <c r="J709" s="20" t="str">
        <f t="shared" ca="1" si="55"/>
        <v>卖</v>
      </c>
      <c r="K709" s="4" t="str">
        <f t="shared" ref="K709:K772" ca="1" si="59">IF(J708&lt;&gt;J709,1,"")</f>
        <v/>
      </c>
      <c r="L709" s="3">
        <f ca="1">IF(J708="买",B709/B708-1,0)-IF(K709=1,计算结果!B$17,0)</f>
        <v>0</v>
      </c>
      <c r="M709" s="2">
        <f t="shared" ca="1" si="58"/>
        <v>3.7929075625281889</v>
      </c>
      <c r="N709" s="3">
        <f ca="1">1-M709/MAX(M$2:M709)</f>
        <v>1.3156996366603391E-3</v>
      </c>
    </row>
    <row r="710" spans="1:14" x14ac:dyDescent="0.15">
      <c r="A710" s="1">
        <v>39422</v>
      </c>
      <c r="B710" s="2">
        <v>4971.0600000000004</v>
      </c>
      <c r="C710" s="3">
        <f t="shared" si="56"/>
        <v>1.0290075413568189E-3</v>
      </c>
      <c r="D710" s="3">
        <f>1-B710/MAX(B$2:B710)</f>
        <v>0.1541788606819573</v>
      </c>
      <c r="E710" s="4">
        <f>E709*(计算结果!B$18-1)/(计算结果!B$18+1)+B710*2/(计算结果!B$18+1)</f>
        <v>4884.8766110302104</v>
      </c>
      <c r="F710" s="4">
        <f>F709*(计算结果!B$18-1)/(计算结果!B$18+1)+E710*2/(计算结果!B$18+1)</f>
        <v>4954.3076149663057</v>
      </c>
      <c r="G710" s="4">
        <f>G709*(计算结果!B$18-1)/(计算结果!B$18+1)+F710*2/(计算结果!B$18+1)</f>
        <v>5088.994923991866</v>
      </c>
      <c r="H710" s="3">
        <f t="shared" si="57"/>
        <v>-0.47890252346085554</v>
      </c>
      <c r="I710" s="3">
        <f ca="1">IFERROR(AVERAGE(OFFSET(H710,0,0,-计算结果!B$19,1)),AVERAGE(OFFSET(H710,0,0,-ROW(),1)))</f>
        <v>-0.43284489348470839</v>
      </c>
      <c r="J710" s="20" t="str">
        <f t="shared" ca="1" si="55"/>
        <v>卖</v>
      </c>
      <c r="K710" s="4" t="str">
        <f t="shared" ca="1" si="59"/>
        <v/>
      </c>
      <c r="L710" s="3">
        <f ca="1">IF(J709="买",B710/B709-1,0)-IF(K710=1,计算结果!B$17,0)</f>
        <v>0</v>
      </c>
      <c r="M710" s="2">
        <f t="shared" ca="1" si="58"/>
        <v>3.7929075625281889</v>
      </c>
      <c r="N710" s="3">
        <f ca="1">1-M710/MAX(M$2:M710)</f>
        <v>1.3156996366603391E-3</v>
      </c>
    </row>
    <row r="711" spans="1:14" x14ac:dyDescent="0.15">
      <c r="A711" s="1">
        <v>39423</v>
      </c>
      <c r="B711" s="2">
        <v>5041.3500000000004</v>
      </c>
      <c r="C711" s="3">
        <f t="shared" si="56"/>
        <v>1.4139841402035058E-2</v>
      </c>
      <c r="D711" s="3">
        <f>1-B711/MAX(B$2:B711)</f>
        <v>0.1422190839175117</v>
      </c>
      <c r="E711" s="4">
        <f>E710*(计算结果!B$18-1)/(计算结果!B$18+1)+B711*2/(计算结果!B$18+1)</f>
        <v>4908.9494401024858</v>
      </c>
      <c r="F711" s="4">
        <f>F710*(计算结果!B$18-1)/(计算结果!B$18+1)+E711*2/(计算结果!B$18+1)</f>
        <v>4947.3294342180252</v>
      </c>
      <c r="G711" s="4">
        <f>G710*(计算结果!B$18-1)/(计算结果!B$18+1)+F711*2/(计算结果!B$18+1)</f>
        <v>5067.2002332574293</v>
      </c>
      <c r="H711" s="3">
        <f t="shared" si="57"/>
        <v>-0.42827102522123744</v>
      </c>
      <c r="I711" s="3">
        <f ca="1">IFERROR(AVERAGE(OFFSET(H711,0,0,-计算结果!B$19,1)),AVERAGE(OFFSET(H711,0,0,-ROW(),1)))</f>
        <v>-0.44695726038817901</v>
      </c>
      <c r="J711" s="20" t="str">
        <f t="shared" ca="1" si="55"/>
        <v>买</v>
      </c>
      <c r="K711" s="4">
        <f t="shared" ca="1" si="59"/>
        <v>1</v>
      </c>
      <c r="L711" s="3">
        <f ca="1">IF(J710="买",B711/B710-1,0)-IF(K711=1,计算结果!B$17,0)</f>
        <v>0</v>
      </c>
      <c r="M711" s="2">
        <f t="shared" ca="1" si="58"/>
        <v>3.7929075625281889</v>
      </c>
      <c r="N711" s="3">
        <f ca="1">1-M711/MAX(M$2:M711)</f>
        <v>1.3156996366603391E-3</v>
      </c>
    </row>
    <row r="712" spans="1:14" x14ac:dyDescent="0.15">
      <c r="A712" s="1">
        <v>39426</v>
      </c>
      <c r="B712" s="2">
        <v>5133.5600000000004</v>
      </c>
      <c r="C712" s="3">
        <f t="shared" si="56"/>
        <v>1.8290735616451892E-2</v>
      </c>
      <c r="D712" s="3">
        <f>1-B712/MAX(B$2:B712)</f>
        <v>0.12652963996460886</v>
      </c>
      <c r="E712" s="4">
        <f>E711*(计算结果!B$18-1)/(计算结果!B$18+1)+B712*2/(计算结果!B$18+1)</f>
        <v>4943.5049108559497</v>
      </c>
      <c r="F712" s="4">
        <f>F711*(计算结果!B$18-1)/(计算结果!B$18+1)+E712*2/(计算结果!B$18+1)</f>
        <v>4946.7410460084748</v>
      </c>
      <c r="G712" s="4">
        <f>G711*(计算结果!B$18-1)/(计算结果!B$18+1)+F712*2/(计算结果!B$18+1)</f>
        <v>5048.6680506037437</v>
      </c>
      <c r="H712" s="3">
        <f t="shared" si="57"/>
        <v>-0.36572824835406703</v>
      </c>
      <c r="I712" s="3">
        <f ca="1">IFERROR(AVERAGE(OFFSET(H712,0,0,-计算结果!B$19,1)),AVERAGE(OFFSET(H712,0,0,-ROW(),1)))</f>
        <v>-0.45482805081070649</v>
      </c>
      <c r="J712" s="20" t="str">
        <f t="shared" ca="1" si="55"/>
        <v>买</v>
      </c>
      <c r="K712" s="4" t="str">
        <f t="shared" ca="1" si="59"/>
        <v/>
      </c>
      <c r="L712" s="3">
        <f ca="1">IF(J711="买",B712/B711-1,0)-IF(K712=1,计算结果!B$17,0)</f>
        <v>1.8290735616451892E-2</v>
      </c>
      <c r="M712" s="2">
        <f t="shared" ca="1" si="58"/>
        <v>3.8622826319720329</v>
      </c>
      <c r="N712" s="3">
        <f ca="1">1-M712/MAX(M$2:M712)</f>
        <v>0</v>
      </c>
    </row>
    <row r="713" spans="1:14" x14ac:dyDescent="0.15">
      <c r="A713" s="1">
        <v>39427</v>
      </c>
      <c r="B713" s="2">
        <v>5140</v>
      </c>
      <c r="C713" s="3">
        <f t="shared" si="56"/>
        <v>1.2544900614777088E-3</v>
      </c>
      <c r="D713" s="3">
        <f>1-B713/MAX(B$2:B713)</f>
        <v>0.12543388007894918</v>
      </c>
      <c r="E713" s="4">
        <f>E712*(计算结果!B$18-1)/(计算结果!B$18+1)+B713*2/(计算结果!B$18+1)</f>
        <v>4973.734924570419</v>
      </c>
      <c r="F713" s="4">
        <f>F712*(计算结果!B$18-1)/(计算结果!B$18+1)+E713*2/(计算结果!B$18+1)</f>
        <v>4950.8939504026202</v>
      </c>
      <c r="G713" s="4">
        <f>G712*(计算结果!B$18-1)/(计算结果!B$18+1)+F713*2/(计算结果!B$18+1)</f>
        <v>5033.6258813420327</v>
      </c>
      <c r="H713" s="3">
        <f t="shared" si="57"/>
        <v>-0.29794332110846961</v>
      </c>
      <c r="I713" s="3">
        <f ca="1">IFERROR(AVERAGE(OFFSET(H713,0,0,-计算结果!B$19,1)),AVERAGE(OFFSET(H713,0,0,-ROW(),1)))</f>
        <v>-0.45612181141909131</v>
      </c>
      <c r="J713" s="20" t="str">
        <f t="shared" ca="1" si="55"/>
        <v>买</v>
      </c>
      <c r="K713" s="4" t="str">
        <f t="shared" ca="1" si="59"/>
        <v/>
      </c>
      <c r="L713" s="3">
        <f ca="1">IF(J712="买",B713/B712-1,0)-IF(K713=1,计算结果!B$17,0)</f>
        <v>1.2544900614777088E-3</v>
      </c>
      <c r="M713" s="2">
        <f t="shared" ca="1" si="58"/>
        <v>3.8671278271484599</v>
      </c>
      <c r="N713" s="3">
        <f ca="1">1-M713/MAX(M$2:M713)</f>
        <v>0</v>
      </c>
    </row>
    <row r="714" spans="1:14" x14ac:dyDescent="0.15">
      <c r="A714" s="1">
        <v>39428</v>
      </c>
      <c r="B714" s="2">
        <v>5077.3900000000003</v>
      </c>
      <c r="C714" s="3">
        <f t="shared" si="56"/>
        <v>-1.218093385214003E-2</v>
      </c>
      <c r="D714" s="3">
        <f>1-B714/MAX(B$2:B714)</f>
        <v>0.13608691213503021</v>
      </c>
      <c r="E714" s="4">
        <f>E713*(计算结果!B$18-1)/(计算结果!B$18+1)+B714*2/(计算结果!B$18+1)</f>
        <v>4989.681859251893</v>
      </c>
      <c r="F714" s="4">
        <f>F713*(计算结果!B$18-1)/(计算结果!B$18+1)+E714*2/(计算结果!B$18+1)</f>
        <v>4956.8613209948162</v>
      </c>
      <c r="G714" s="4">
        <f>G713*(计算结果!B$18-1)/(计算结果!B$18+1)+F714*2/(计算结果!B$18+1)</f>
        <v>5021.8159489809223</v>
      </c>
      <c r="H714" s="3">
        <f t="shared" si="57"/>
        <v>-0.2346207811129927</v>
      </c>
      <c r="I714" s="3">
        <f ca="1">IFERROR(AVERAGE(OFFSET(H714,0,0,-计算结果!B$19,1)),AVERAGE(OFFSET(H714,0,0,-ROW(),1)))</f>
        <v>-0.45193786614350995</v>
      </c>
      <c r="J714" s="20" t="str">
        <f t="shared" ca="1" si="55"/>
        <v>买</v>
      </c>
      <c r="K714" s="4" t="str">
        <f t="shared" ca="1" si="59"/>
        <v/>
      </c>
      <c r="L714" s="3">
        <f ca="1">IF(J713="买",B714/B713-1,0)-IF(K714=1,计算结果!B$17,0)</f>
        <v>-1.218093385214003E-2</v>
      </c>
      <c r="M714" s="2">
        <f t="shared" ca="1" si="58"/>
        <v>3.8200225988881944</v>
      </c>
      <c r="N714" s="3">
        <f ca="1">1-M714/MAX(M$2:M714)</f>
        <v>1.218093385214003E-2</v>
      </c>
    </row>
    <row r="715" spans="1:14" x14ac:dyDescent="0.15">
      <c r="A715" s="1">
        <v>39429</v>
      </c>
      <c r="B715" s="2">
        <v>4884.3</v>
      </c>
      <c r="C715" s="3">
        <f t="shared" si="56"/>
        <v>-3.8029381237210447E-2</v>
      </c>
      <c r="D715" s="3">
        <f>1-B715/MAX(B$2:B715)</f>
        <v>0.16894099230926285</v>
      </c>
      <c r="E715" s="4">
        <f>E714*(计算结果!B$18-1)/(计算结果!B$18+1)+B715*2/(计算结果!B$18+1)</f>
        <v>4973.4692655208328</v>
      </c>
      <c r="F715" s="4">
        <f>F714*(计算结果!B$18-1)/(计算结果!B$18+1)+E715*2/(计算结果!B$18+1)</f>
        <v>4959.4163893834339</v>
      </c>
      <c r="G715" s="4">
        <f>G714*(计算结果!B$18-1)/(计算结果!B$18+1)+F715*2/(计算结果!B$18+1)</f>
        <v>5012.2160167351558</v>
      </c>
      <c r="H715" s="3">
        <f t="shared" si="57"/>
        <v>-0.19116455766792056</v>
      </c>
      <c r="I715" s="3">
        <f ca="1">IFERROR(AVERAGE(OFFSET(H715,0,0,-计算结果!B$19,1)),AVERAGE(OFFSET(H715,0,0,-ROW(),1)))</f>
        <v>-0.44378469174452517</v>
      </c>
      <c r="J715" s="20" t="str">
        <f t="shared" ca="1" si="55"/>
        <v>买</v>
      </c>
      <c r="K715" s="4" t="str">
        <f t="shared" ca="1" si="59"/>
        <v/>
      </c>
      <c r="L715" s="3">
        <f ca="1">IF(J714="买",B715/B714-1,0)-IF(K715=1,计算结果!B$17,0)</f>
        <v>-3.8029381237210447E-2</v>
      </c>
      <c r="M715" s="2">
        <f t="shared" ca="1" si="58"/>
        <v>3.6747495031403159</v>
      </c>
      <c r="N715" s="3">
        <f ca="1">1-M715/MAX(M$2:M715)</f>
        <v>4.9747081712062213E-2</v>
      </c>
    </row>
    <row r="716" spans="1:14" x14ac:dyDescent="0.15">
      <c r="A716" s="1">
        <v>39430</v>
      </c>
      <c r="B716" s="2">
        <v>4977.6499999999996</v>
      </c>
      <c r="C716" s="3">
        <f t="shared" si="56"/>
        <v>1.9112257641831887E-2</v>
      </c>
      <c r="D716" s="3">
        <f>1-B716/MAX(B$2:B716)</f>
        <v>0.15305757843871237</v>
      </c>
      <c r="E716" s="4">
        <f>E715*(计算结果!B$18-1)/(计算结果!B$18+1)+B716*2/(计算结果!B$18+1)</f>
        <v>4974.1124554407052</v>
      </c>
      <c r="F716" s="4">
        <f>F715*(计算结果!B$18-1)/(计算结果!B$18+1)+E716*2/(计算结果!B$18+1)</f>
        <v>4961.6773226230143</v>
      </c>
      <c r="G716" s="4">
        <f>G715*(计算结果!B$18-1)/(计算结果!B$18+1)+F716*2/(计算结果!B$18+1)</f>
        <v>5004.4408330255956</v>
      </c>
      <c r="H716" s="3">
        <f t="shared" si="57"/>
        <v>-0.1551246730707509</v>
      </c>
      <c r="I716" s="3">
        <f ca="1">IFERROR(AVERAGE(OFFSET(H716,0,0,-计算结果!B$19,1)),AVERAGE(OFFSET(H716,0,0,-ROW(),1)))</f>
        <v>-0.43227297433020684</v>
      </c>
      <c r="J716" s="20" t="str">
        <f t="shared" ca="1" si="55"/>
        <v>买</v>
      </c>
      <c r="K716" s="4" t="str">
        <f t="shared" ca="1" si="59"/>
        <v/>
      </c>
      <c r="L716" s="3">
        <f ca="1">IF(J715="买",B716/B715-1,0)-IF(K716=1,计算结果!B$17,0)</f>
        <v>1.9112257641831887E-2</v>
      </c>
      <c r="M716" s="2">
        <f t="shared" ca="1" si="58"/>
        <v>3.7449822624135272</v>
      </c>
      <c r="N716" s="3">
        <f ca="1">1-M716/MAX(M$2:M716)</f>
        <v>3.1585603112840532E-2</v>
      </c>
    </row>
    <row r="717" spans="1:14" x14ac:dyDescent="0.15">
      <c r="A717" s="1">
        <v>39433</v>
      </c>
      <c r="B717" s="2">
        <v>4857.29</v>
      </c>
      <c r="C717" s="3">
        <f t="shared" si="56"/>
        <v>-2.4180084979859906E-2</v>
      </c>
      <c r="D717" s="3">
        <f>1-B717/MAX(B$2:B717)</f>
        <v>0.17353671816511262</v>
      </c>
      <c r="E717" s="4">
        <f>E716*(计算结果!B$18-1)/(计算结果!B$18+1)+B717*2/(计算结果!B$18+1)</f>
        <v>4956.1397699882891</v>
      </c>
      <c r="F717" s="4">
        <f>F716*(计算结果!B$18-1)/(计算结果!B$18+1)+E717*2/(计算结果!B$18+1)</f>
        <v>4960.8253914484412</v>
      </c>
      <c r="G717" s="4">
        <f>G716*(计算结果!B$18-1)/(计算结果!B$18+1)+F717*2/(计算结果!B$18+1)</f>
        <v>4997.7307650906487</v>
      </c>
      <c r="H717" s="3">
        <f t="shared" si="57"/>
        <v>-0.13408227130322781</v>
      </c>
      <c r="I717" s="3">
        <f ca="1">IFERROR(AVERAGE(OFFSET(H717,0,0,-计算结果!B$19,1)),AVERAGE(OFFSET(H717,0,0,-ROW(),1)))</f>
        <v>-0.41841408051357221</v>
      </c>
      <c r="J717" s="20" t="str">
        <f t="shared" ca="1" si="55"/>
        <v>买</v>
      </c>
      <c r="K717" s="4" t="str">
        <f t="shared" ca="1" si="59"/>
        <v/>
      </c>
      <c r="L717" s="3">
        <f ca="1">IF(J716="买",B717/B716-1,0)-IF(K717=1,计算结果!B$17,0)</f>
        <v>-2.4180084979859906E-2</v>
      </c>
      <c r="M717" s="2">
        <f t="shared" ca="1" si="58"/>
        <v>3.6544282730602999</v>
      </c>
      <c r="N717" s="3">
        <f ca="1">1-M717/MAX(M$2:M717)</f>
        <v>5.5001945525291918E-2</v>
      </c>
    </row>
    <row r="718" spans="1:14" x14ac:dyDescent="0.15">
      <c r="A718" s="1">
        <v>39434</v>
      </c>
      <c r="B718" s="2">
        <v>4829.91</v>
      </c>
      <c r="C718" s="3">
        <f t="shared" si="56"/>
        <v>-5.636888058979439E-3</v>
      </c>
      <c r="D718" s="3">
        <f>1-B718/MAX(B$2:B718)</f>
        <v>0.17819539916967264</v>
      </c>
      <c r="E718" s="4">
        <f>E717*(计算结果!B$18-1)/(计算结果!B$18+1)+B718*2/(计算结果!B$18+1)</f>
        <v>4936.7198053747061</v>
      </c>
      <c r="F718" s="4">
        <f>F717*(计算结果!B$18-1)/(计算结果!B$18+1)+E718*2/(计算结果!B$18+1)</f>
        <v>4957.1168397447891</v>
      </c>
      <c r="G718" s="4">
        <f>G717*(计算结果!B$18-1)/(计算结果!B$18+1)+F718*2/(计算结果!B$18+1)</f>
        <v>4991.4824688835934</v>
      </c>
      <c r="H718" s="3">
        <f t="shared" si="57"/>
        <v>-0.12502266530041833</v>
      </c>
      <c r="I718" s="3">
        <f ca="1">IFERROR(AVERAGE(OFFSET(H718,0,0,-计算结果!B$19,1)),AVERAGE(OFFSET(H718,0,0,-ROW(),1)))</f>
        <v>-0.40336575109090511</v>
      </c>
      <c r="J718" s="20" t="str">
        <f t="shared" ca="1" si="55"/>
        <v>买</v>
      </c>
      <c r="K718" s="4" t="str">
        <f t="shared" ca="1" si="59"/>
        <v/>
      </c>
      <c r="L718" s="3">
        <f ca="1">IF(J717="买",B718/B717-1,0)-IF(K718=1,计算结果!B$17,0)</f>
        <v>-5.636888058979439E-3</v>
      </c>
      <c r="M718" s="2">
        <f t="shared" ca="1" si="58"/>
        <v>3.6338286699654896</v>
      </c>
      <c r="N718" s="3">
        <f ca="1">1-M718/MAX(M$2:M718)</f>
        <v>6.0328793774319101E-2</v>
      </c>
    </row>
    <row r="719" spans="1:14" x14ac:dyDescent="0.15">
      <c r="A719" s="1">
        <v>39435</v>
      </c>
      <c r="B719" s="2">
        <v>4946.29</v>
      </c>
      <c r="C719" s="3">
        <f t="shared" si="56"/>
        <v>2.4095687083196093E-2</v>
      </c>
      <c r="D719" s="3">
        <f>1-B719/MAX(B$2:B719)</f>
        <v>0.15839345266453408</v>
      </c>
      <c r="E719" s="4">
        <f>E718*(计算结果!B$18-1)/(计算结果!B$18+1)+B719*2/(计算结果!B$18+1)</f>
        <v>4938.1921430093662</v>
      </c>
      <c r="F719" s="4">
        <f>F718*(计算结果!B$18-1)/(计算结果!B$18+1)+E719*2/(计算结果!B$18+1)</f>
        <v>4954.2053479393389</v>
      </c>
      <c r="G719" s="4">
        <f>G718*(计算结果!B$18-1)/(计算结果!B$18+1)+F719*2/(计算结果!B$18+1)</f>
        <v>4985.7475271998619</v>
      </c>
      <c r="H719" s="3">
        <f t="shared" si="57"/>
        <v>-0.11489455726795611</v>
      </c>
      <c r="I719" s="3">
        <f ca="1">IFERROR(AVERAGE(OFFSET(H719,0,0,-计算结果!B$19,1)),AVERAGE(OFFSET(H719,0,0,-ROW(),1)))</f>
        <v>-0.38729298262889489</v>
      </c>
      <c r="J719" s="20" t="str">
        <f t="shared" ca="1" si="55"/>
        <v>买</v>
      </c>
      <c r="K719" s="4" t="str">
        <f t="shared" ca="1" si="59"/>
        <v/>
      </c>
      <c r="L719" s="3">
        <f ca="1">IF(J718="买",B719/B718-1,0)-IF(K719=1,计算结果!B$17,0)</f>
        <v>2.4095687083196093E-2</v>
      </c>
      <c r="M719" s="2">
        <f t="shared" ca="1" si="58"/>
        <v>3.7213882685109247</v>
      </c>
      <c r="N719" s="3">
        <f ca="1">1-M719/MAX(M$2:M719)</f>
        <v>3.7686770428015715E-2</v>
      </c>
    </row>
    <row r="720" spans="1:14" x14ac:dyDescent="0.15">
      <c r="A720" s="1">
        <v>39436</v>
      </c>
      <c r="B720" s="2">
        <v>5037.1899999999996</v>
      </c>
      <c r="C720" s="3">
        <f t="shared" si="56"/>
        <v>1.8377410139720718E-2</v>
      </c>
      <c r="D720" s="3">
        <f>1-B720/MAX(B$2:B720)</f>
        <v>0.14292690396787588</v>
      </c>
      <c r="E720" s="4">
        <f>E719*(计算结果!B$18-1)/(计算结果!B$18+1)+B720*2/(计算结果!B$18+1)</f>
        <v>4953.4225825463873</v>
      </c>
      <c r="F720" s="4">
        <f>F719*(计算结果!B$18-1)/(计算结果!B$18+1)+E720*2/(计算结果!B$18+1)</f>
        <v>4954.0849224942694</v>
      </c>
      <c r="G720" s="4">
        <f>G719*(计算结果!B$18-1)/(计算结果!B$18+1)+F720*2/(计算结果!B$18+1)</f>
        <v>4980.8763572451553</v>
      </c>
      <c r="H720" s="3">
        <f t="shared" si="57"/>
        <v>-9.7701897822379105E-2</v>
      </c>
      <c r="I720" s="3">
        <f ca="1">IFERROR(AVERAGE(OFFSET(H720,0,0,-计算结果!B$19,1)),AVERAGE(OFFSET(H720,0,0,-ROW(),1)))</f>
        <v>-0.3693214081399418</v>
      </c>
      <c r="J720" s="20" t="str">
        <f t="shared" ca="1" si="55"/>
        <v>买</v>
      </c>
      <c r="K720" s="4" t="str">
        <f t="shared" ca="1" si="59"/>
        <v/>
      </c>
      <c r="L720" s="3">
        <f ca="1">IF(J719="买",B720/B719-1,0)-IF(K720=1,计算结果!B$17,0)</f>
        <v>1.8377410139720718E-2</v>
      </c>
      <c r="M720" s="2">
        <f t="shared" ca="1" si="58"/>
        <v>3.7897777470104952</v>
      </c>
      <c r="N720" s="3">
        <f ca="1">1-M720/MAX(M$2:M720)</f>
        <v>2.0001945525292109E-2</v>
      </c>
    </row>
    <row r="721" spans="1:14" x14ac:dyDescent="0.15">
      <c r="A721" s="1">
        <v>39437</v>
      </c>
      <c r="B721" s="2">
        <v>5101.8500000000004</v>
      </c>
      <c r="C721" s="3">
        <f t="shared" si="56"/>
        <v>1.2836521949737945E-2</v>
      </c>
      <c r="D721" s="3">
        <f>1-B721/MAX(B$2:B721)</f>
        <v>0.13192506635812962</v>
      </c>
      <c r="E721" s="4">
        <f>E720*(计算结果!B$18-1)/(计算结果!B$18+1)+B721*2/(计算结果!B$18+1)</f>
        <v>4976.2575698469427</v>
      </c>
      <c r="F721" s="4">
        <f>F720*(计算结果!B$18-1)/(计算结果!B$18+1)+E721*2/(计算结果!B$18+1)</f>
        <v>4957.4960990100653</v>
      </c>
      <c r="G721" s="4">
        <f>G720*(计算结果!B$18-1)/(计算结果!B$18+1)+F721*2/(计算结果!B$18+1)</f>
        <v>4977.2793944397563</v>
      </c>
      <c r="H721" s="3">
        <f t="shared" si="57"/>
        <v>-7.2215460642119617E-2</v>
      </c>
      <c r="I721" s="3">
        <f ca="1">IFERROR(AVERAGE(OFFSET(H721,0,0,-计算结果!B$19,1)),AVERAGE(OFFSET(H721,0,0,-ROW(),1)))</f>
        <v>-0.3491369514638053</v>
      </c>
      <c r="J721" s="20" t="str">
        <f t="shared" ca="1" si="55"/>
        <v>买</v>
      </c>
      <c r="K721" s="4" t="str">
        <f t="shared" ca="1" si="59"/>
        <v/>
      </c>
      <c r="L721" s="3">
        <f ca="1">IF(J720="买",B721/B720-1,0)-IF(K721=1,计算结果!B$17,0)</f>
        <v>1.2836521949737945E-2</v>
      </c>
      <c r="M721" s="2">
        <f t="shared" ca="1" si="58"/>
        <v>3.8384253122446239</v>
      </c>
      <c r="N721" s="3">
        <f ca="1">1-M721/MAX(M$2:M721)</f>
        <v>7.4221789883269773E-3</v>
      </c>
    </row>
    <row r="722" spans="1:14" x14ac:dyDescent="0.15">
      <c r="A722" s="1">
        <v>39440</v>
      </c>
      <c r="B722" s="2">
        <v>5207.13</v>
      </c>
      <c r="C722" s="3">
        <f t="shared" si="56"/>
        <v>2.063565177337634E-2</v>
      </c>
      <c r="D722" s="3">
        <f>1-B722/MAX(B$2:B722)</f>
        <v>0.11401177431429932</v>
      </c>
      <c r="E722" s="4">
        <f>E721*(计算结果!B$18-1)/(计算结果!B$18+1)+B722*2/(计算结果!B$18+1)</f>
        <v>5011.7764052551056</v>
      </c>
      <c r="F722" s="4">
        <f>F721*(计算结果!B$18-1)/(计算结果!B$18+1)+E722*2/(计算结果!B$18+1)</f>
        <v>4965.8469153554561</v>
      </c>
      <c r="G722" s="4">
        <f>G721*(计算结果!B$18-1)/(计算结果!B$18+1)+F722*2/(计算结果!B$18+1)</f>
        <v>4975.5205515037105</v>
      </c>
      <c r="H722" s="3">
        <f t="shared" si="57"/>
        <v>-3.5337436311303205E-2</v>
      </c>
      <c r="I722" s="3">
        <f ca="1">IFERROR(AVERAGE(OFFSET(H722,0,0,-计算结果!B$19,1)),AVERAGE(OFFSET(H722,0,0,-ROW(),1)))</f>
        <v>-0.32617596284646122</v>
      </c>
      <c r="J722" s="20" t="str">
        <f t="shared" ca="1" si="55"/>
        <v>买</v>
      </c>
      <c r="K722" s="4" t="str">
        <f t="shared" ca="1" si="59"/>
        <v/>
      </c>
      <c r="L722" s="3">
        <f ca="1">IF(J721="买",B722/B721-1,0)-IF(K722=1,计算结果!B$17,0)</f>
        <v>2.063565177337634E-2</v>
      </c>
      <c r="M722" s="2">
        <f t="shared" ca="1" si="58"/>
        <v>3.9176337203462173</v>
      </c>
      <c r="N722" s="3">
        <f ca="1">1-M722/MAX(M$2:M722)</f>
        <v>0</v>
      </c>
    </row>
    <row r="723" spans="1:14" x14ac:dyDescent="0.15">
      <c r="A723" s="1">
        <v>39441</v>
      </c>
      <c r="B723" s="2">
        <v>5216.8100000000004</v>
      </c>
      <c r="C723" s="3">
        <f t="shared" si="56"/>
        <v>1.8589895009344382E-3</v>
      </c>
      <c r="D723" s="3">
        <f>1-B723/MAX(B$2:B723)</f>
        <v>0.11236473150479809</v>
      </c>
      <c r="E723" s="4">
        <f>E722*(计算结果!B$18-1)/(计算结果!B$18+1)+B723*2/(计算结果!B$18+1)</f>
        <v>5043.3200352158592</v>
      </c>
      <c r="F723" s="4">
        <f>F722*(计算结果!B$18-1)/(计算结果!B$18+1)+E723*2/(计算结果!B$18+1)</f>
        <v>4977.765856872441</v>
      </c>
      <c r="G723" s="4">
        <f>G722*(计算结果!B$18-1)/(计算结果!B$18+1)+F723*2/(计算结果!B$18+1)</f>
        <v>4975.8659830989</v>
      </c>
      <c r="H723" s="3">
        <f t="shared" si="57"/>
        <v>6.9426222163838066E-3</v>
      </c>
      <c r="I723" s="3">
        <f ca="1">IFERROR(AVERAGE(OFFSET(H723,0,0,-计算结果!B$19,1)),AVERAGE(OFFSET(H723,0,0,-ROW(),1)))</f>
        <v>-0.30000466691519712</v>
      </c>
      <c r="J723" s="20" t="str">
        <f t="shared" ca="1" si="55"/>
        <v>买</v>
      </c>
      <c r="K723" s="4" t="str">
        <f t="shared" ca="1" si="59"/>
        <v/>
      </c>
      <c r="L723" s="3">
        <f ca="1">IF(J722="买",B723/B722-1,0)-IF(K723=1,计算结果!B$17,0)</f>
        <v>1.8589895009344382E-3</v>
      </c>
      <c r="M723" s="2">
        <f t="shared" ca="1" si="58"/>
        <v>3.9249165603008476</v>
      </c>
      <c r="N723" s="3">
        <f ca="1">1-M723/MAX(M$2:M723)</f>
        <v>0</v>
      </c>
    </row>
    <row r="724" spans="1:14" x14ac:dyDescent="0.15">
      <c r="A724" s="1">
        <v>39442</v>
      </c>
      <c r="B724" s="2">
        <v>5265.03</v>
      </c>
      <c r="C724" s="3">
        <f t="shared" si="56"/>
        <v>9.243196512811247E-3</v>
      </c>
      <c r="D724" s="3">
        <f>1-B724/MAX(B$2:B724)</f>
        <v>0.10416014428639486</v>
      </c>
      <c r="E724" s="4">
        <f>E723*(计算结果!B$18-1)/(计算结果!B$18+1)+B724*2/(计算结果!B$18+1)</f>
        <v>5077.4292605672654</v>
      </c>
      <c r="F724" s="4">
        <f>F723*(计算结果!B$18-1)/(计算结果!B$18+1)+E724*2/(计算结果!B$18+1)</f>
        <v>4993.098688210107</v>
      </c>
      <c r="G724" s="4">
        <f>G723*(计算结果!B$18-1)/(计算结果!B$18+1)+F724*2/(计算结果!B$18+1)</f>
        <v>4978.5171685006244</v>
      </c>
      <c r="H724" s="3">
        <f t="shared" si="57"/>
        <v>5.3280884387350638E-2</v>
      </c>
      <c r="I724" s="3">
        <f ca="1">IFERROR(AVERAGE(OFFSET(H724,0,0,-计算结果!B$19,1)),AVERAGE(OFFSET(H724,0,0,-ROW(),1)))</f>
        <v>-0.27025416569212568</v>
      </c>
      <c r="J724" s="20" t="str">
        <f t="shared" ca="1" si="55"/>
        <v>买</v>
      </c>
      <c r="K724" s="4" t="str">
        <f t="shared" ca="1" si="59"/>
        <v/>
      </c>
      <c r="L724" s="3">
        <f ca="1">IF(J723="买",B724/B723-1,0)-IF(K724=1,计算结果!B$17,0)</f>
        <v>9.243196512811247E-3</v>
      </c>
      <c r="M724" s="2">
        <f t="shared" ca="1" si="58"/>
        <v>3.9611953353640956</v>
      </c>
      <c r="N724" s="3">
        <f ca="1">1-M724/MAX(M$2:M724)</f>
        <v>0</v>
      </c>
    </row>
    <row r="725" spans="1:14" x14ac:dyDescent="0.15">
      <c r="A725" s="1">
        <v>39443</v>
      </c>
      <c r="B725" s="2">
        <v>5367.53</v>
      </c>
      <c r="C725" s="3">
        <f t="shared" si="56"/>
        <v>1.9468075205649304E-2</v>
      </c>
      <c r="D725" s="3">
        <f>1-B725/MAX(B$2:B725)</f>
        <v>8.6719866603144347E-2</v>
      </c>
      <c r="E725" s="4">
        <f>E724*(计算结果!B$18-1)/(计算结果!B$18+1)+B725*2/(计算结果!B$18+1)</f>
        <v>5122.060143556917</v>
      </c>
      <c r="F725" s="4">
        <f>F724*(计算结果!B$18-1)/(计算结果!B$18+1)+E725*2/(计算结果!B$18+1)</f>
        <v>5012.9389121096156</v>
      </c>
      <c r="G725" s="4">
        <f>G724*(计算结果!B$18-1)/(计算结果!B$18+1)+F725*2/(计算结果!B$18+1)</f>
        <v>4983.8128213635464</v>
      </c>
      <c r="H725" s="3">
        <f t="shared" si="57"/>
        <v>0.10637008337397949</v>
      </c>
      <c r="I725" s="3">
        <f ca="1">IFERROR(AVERAGE(OFFSET(H725,0,0,-计算结果!B$19,1)),AVERAGE(OFFSET(H725,0,0,-ROW(),1)))</f>
        <v>-0.23731723322450771</v>
      </c>
      <c r="J725" s="20" t="str">
        <f t="shared" ca="1" si="55"/>
        <v>买</v>
      </c>
      <c r="K725" s="4" t="str">
        <f t="shared" ca="1" si="59"/>
        <v/>
      </c>
      <c r="L725" s="3">
        <f ca="1">IF(J724="买",B725/B724-1,0)-IF(K725=1,计算结果!B$17,0)</f>
        <v>1.9468075205649304E-2</v>
      </c>
      <c r="M725" s="2">
        <f t="shared" ca="1" si="58"/>
        <v>4.0383121840572311</v>
      </c>
      <c r="N725" s="3">
        <f ca="1">1-M725/MAX(M$2:M725)</f>
        <v>0</v>
      </c>
    </row>
    <row r="726" spans="1:14" x14ac:dyDescent="0.15">
      <c r="A726" s="1">
        <v>39444</v>
      </c>
      <c r="B726" s="2">
        <v>5338.27</v>
      </c>
      <c r="C726" s="3">
        <f t="shared" si="56"/>
        <v>-5.4512969652706911E-3</v>
      </c>
      <c r="D726" s="3">
        <f>1-B726/MAX(B$2:B726)</f>
        <v>9.1698427822772599E-2</v>
      </c>
      <c r="E726" s="4">
        <f>E725*(计算结果!B$18-1)/(计算结果!B$18+1)+B726*2/(计算结果!B$18+1)</f>
        <v>5155.3231983943142</v>
      </c>
      <c r="F726" s="4">
        <f>F725*(计算结果!B$18-1)/(计算结果!B$18+1)+E726*2/(计算结果!B$18+1)</f>
        <v>5034.8441869226463</v>
      </c>
      <c r="G726" s="4">
        <f>G725*(计算结果!B$18-1)/(计算结果!B$18+1)+F726*2/(计算结果!B$18+1)</f>
        <v>4991.6638006803305</v>
      </c>
      <c r="H726" s="3">
        <f t="shared" si="57"/>
        <v>0.1575295782203176</v>
      </c>
      <c r="I726" s="3">
        <f ca="1">IFERROR(AVERAGE(OFFSET(H726,0,0,-计算结果!B$19,1)),AVERAGE(OFFSET(H726,0,0,-ROW(),1)))</f>
        <v>-0.20150038292467079</v>
      </c>
      <c r="J726" s="20" t="str">
        <f t="shared" ca="1" si="55"/>
        <v>买</v>
      </c>
      <c r="K726" s="4" t="str">
        <f t="shared" ca="1" si="59"/>
        <v/>
      </c>
      <c r="L726" s="3">
        <f ca="1">IF(J725="买",B726/B725-1,0)-IF(K726=1,计算结果!B$17,0)</f>
        <v>-5.4512969652706911E-3</v>
      </c>
      <c r="M726" s="2">
        <f t="shared" ca="1" si="58"/>
        <v>4.0162981451034643</v>
      </c>
      <c r="N726" s="3">
        <f ca="1">1-M726/MAX(M$2:M726)</f>
        <v>5.4512969652706911E-3</v>
      </c>
    </row>
    <row r="727" spans="1:14" x14ac:dyDescent="0.15">
      <c r="A727" s="1">
        <v>39449</v>
      </c>
      <c r="B727" s="2">
        <v>5385.1</v>
      </c>
      <c r="C727" s="3">
        <f t="shared" si="56"/>
        <v>8.7725049501055086E-3</v>
      </c>
      <c r="D727" s="3">
        <f>1-B727/MAX(B$2:B727)</f>
        <v>8.3730347784659265E-2</v>
      </c>
      <c r="E727" s="4">
        <f>E726*(计算结果!B$18-1)/(计算结果!B$18+1)+B727*2/(计算结果!B$18+1)</f>
        <v>5190.6734755644202</v>
      </c>
      <c r="F727" s="4">
        <f>F726*(计算结果!B$18-1)/(计算结果!B$18+1)+E727*2/(计算结果!B$18+1)</f>
        <v>5058.817923636765</v>
      </c>
      <c r="G727" s="4">
        <f>G726*(计算结果!B$18-1)/(计算结果!B$18+1)+F727*2/(计算结果!B$18+1)</f>
        <v>5001.9952042120904</v>
      </c>
      <c r="H727" s="3">
        <f t="shared" si="57"/>
        <v>0.20697314451249221</v>
      </c>
      <c r="I727" s="3">
        <f ca="1">IFERROR(AVERAGE(OFFSET(H727,0,0,-计算结果!B$19,1)),AVERAGE(OFFSET(H727,0,0,-ROW(),1)))</f>
        <v>-0.16325431762229886</v>
      </c>
      <c r="J727" s="20" t="str">
        <f t="shared" ca="1" si="55"/>
        <v>买</v>
      </c>
      <c r="K727" s="4" t="str">
        <f t="shared" ca="1" si="59"/>
        <v/>
      </c>
      <c r="L727" s="3">
        <f ca="1">IF(J726="买",B727/B726-1,0)-IF(K727=1,计算结果!B$17,0)</f>
        <v>8.7725049501055086E-3</v>
      </c>
      <c r="M727" s="2">
        <f t="shared" ca="1" si="58"/>
        <v>4.0515311404624841</v>
      </c>
      <c r="N727" s="3">
        <f ca="1">1-M727/MAX(M$2:M727)</f>
        <v>0</v>
      </c>
    </row>
    <row r="728" spans="1:14" x14ac:dyDescent="0.15">
      <c r="A728" s="1">
        <v>39450</v>
      </c>
      <c r="B728" s="2">
        <v>5422.03</v>
      </c>
      <c r="C728" s="3">
        <f t="shared" si="56"/>
        <v>6.8578113684052422E-3</v>
      </c>
      <c r="D728" s="3">
        <f>1-B728/MAX(B$2:B728)</f>
        <v>7.7446743347172164E-2</v>
      </c>
      <c r="E728" s="4">
        <f>E727*(计算结果!B$18-1)/(计算结果!B$18+1)+B728*2/(计算结果!B$18+1)</f>
        <v>5226.2667870160485</v>
      </c>
      <c r="F728" s="4">
        <f>F727*(计算结果!B$18-1)/(计算结果!B$18+1)+E728*2/(计算结果!B$18+1)</f>
        <v>5084.5792872335778</v>
      </c>
      <c r="G728" s="4">
        <f>G727*(计算结果!B$18-1)/(计算结果!B$18+1)+F728*2/(计算结果!B$18+1)</f>
        <v>5014.7004477538576</v>
      </c>
      <c r="H728" s="3">
        <f t="shared" si="57"/>
        <v>0.25400351305951624</v>
      </c>
      <c r="I728" s="3">
        <f ca="1">IFERROR(AVERAGE(OFFSET(H728,0,0,-计算结果!B$19,1)),AVERAGE(OFFSET(H728,0,0,-ROW(),1)))</f>
        <v>-0.12321490014686412</v>
      </c>
      <c r="J728" s="20" t="str">
        <f t="shared" ca="1" si="55"/>
        <v>买</v>
      </c>
      <c r="K728" s="4" t="str">
        <f t="shared" ca="1" si="59"/>
        <v/>
      </c>
      <c r="L728" s="3">
        <f ca="1">IF(J727="买",B728/B727-1,0)-IF(K728=1,计算结果!B$17,0)</f>
        <v>6.8578113684052422E-3</v>
      </c>
      <c r="M728" s="2">
        <f t="shared" ca="1" si="58"/>
        <v>4.0793157767769959</v>
      </c>
      <c r="N728" s="3">
        <f ca="1">1-M728/MAX(M$2:M728)</f>
        <v>0</v>
      </c>
    </row>
    <row r="729" spans="1:14" x14ac:dyDescent="0.15">
      <c r="A729" s="1">
        <v>39451</v>
      </c>
      <c r="B729" s="2">
        <v>5483.65</v>
      </c>
      <c r="C729" s="3">
        <f t="shared" si="56"/>
        <v>1.1364747151896948E-2</v>
      </c>
      <c r="D729" s="3">
        <f>1-B729/MAX(B$2:B729)</f>
        <v>6.6962158851153641E-2</v>
      </c>
      <c r="E729" s="4">
        <f>E728*(计算结果!B$18-1)/(计算结果!B$18+1)+B729*2/(计算结果!B$18+1)</f>
        <v>5265.8642043981945</v>
      </c>
      <c r="F729" s="4">
        <f>F728*(计算结果!B$18-1)/(计算结果!B$18+1)+E729*2/(计算结果!B$18+1)</f>
        <v>5112.4692744896729</v>
      </c>
      <c r="G729" s="4">
        <f>G728*(计算结果!B$18-1)/(计算结果!B$18+1)+F729*2/(计算结果!B$18+1)</f>
        <v>5029.7418057132136</v>
      </c>
      <c r="H729" s="3">
        <f t="shared" si="57"/>
        <v>0.29994529316488266</v>
      </c>
      <c r="I729" s="3">
        <f ca="1">IFERROR(AVERAGE(OFFSET(H729,0,0,-计算结果!B$19,1)),AVERAGE(OFFSET(H729,0,0,-ROW(),1)))</f>
        <v>-8.2298214985438767E-2</v>
      </c>
      <c r="J729" s="20" t="str">
        <f t="shared" ca="1" si="55"/>
        <v>买</v>
      </c>
      <c r="K729" s="4" t="str">
        <f t="shared" ca="1" si="59"/>
        <v/>
      </c>
      <c r="L729" s="3">
        <f ca="1">IF(J728="买",B729/B728-1,0)-IF(K729=1,计算结果!B$17,0)</f>
        <v>1.1364747151896948E-2</v>
      </c>
      <c r="M729" s="2">
        <f t="shared" ca="1" si="58"/>
        <v>4.1256761691328103</v>
      </c>
      <c r="N729" s="3">
        <f ca="1">1-M729/MAX(M$2:M729)</f>
        <v>0</v>
      </c>
    </row>
    <row r="730" spans="1:14" x14ac:dyDescent="0.15">
      <c r="A730" s="1">
        <v>39454</v>
      </c>
      <c r="B730" s="2">
        <v>5556.59</v>
      </c>
      <c r="C730" s="3">
        <f t="shared" si="56"/>
        <v>1.3301359495956344E-2</v>
      </c>
      <c r="D730" s="3">
        <f>1-B730/MAX(B$2:B730)</f>
        <v>5.4551487102701968E-2</v>
      </c>
      <c r="E730" s="4">
        <f>E729*(计算结果!B$18-1)/(计算结果!B$18+1)+B730*2/(计算结果!B$18+1)</f>
        <v>5310.5912498753951</v>
      </c>
      <c r="F730" s="4">
        <f>F729*(计算结果!B$18-1)/(计算结果!B$18+1)+E730*2/(计算结果!B$18+1)</f>
        <v>5142.9495783951688</v>
      </c>
      <c r="G730" s="4">
        <f>G729*(计算结果!B$18-1)/(计算结果!B$18+1)+F730*2/(计算结果!B$18+1)</f>
        <v>5047.1583861258223</v>
      </c>
      <c r="H730" s="3">
        <f t="shared" si="57"/>
        <v>0.34627185818614903</v>
      </c>
      <c r="I730" s="3">
        <f ca="1">IFERROR(AVERAGE(OFFSET(H730,0,0,-计算结果!B$19,1)),AVERAGE(OFFSET(H730,0,0,-ROW(),1)))</f>
        <v>-4.1039495903088551E-2</v>
      </c>
      <c r="J730" s="20" t="str">
        <f t="shared" ca="1" si="55"/>
        <v>买</v>
      </c>
      <c r="K730" s="4" t="str">
        <f t="shared" ca="1" si="59"/>
        <v/>
      </c>
      <c r="L730" s="3">
        <f ca="1">IF(J729="买",B730/B729-1,0)-IF(K730=1,计算结果!B$17,0)</f>
        <v>1.3301359495956344E-2</v>
      </c>
      <c r="M730" s="2">
        <f t="shared" ca="1" si="58"/>
        <v>4.1805532710223456</v>
      </c>
      <c r="N730" s="3">
        <f ca="1">1-M730/MAX(M$2:M730)</f>
        <v>0</v>
      </c>
    </row>
    <row r="731" spans="1:14" x14ac:dyDescent="0.15">
      <c r="A731" s="1">
        <v>39455</v>
      </c>
      <c r="B731" s="2">
        <v>5528.05</v>
      </c>
      <c r="C731" s="3">
        <f t="shared" si="56"/>
        <v>-5.1362436314358328E-3</v>
      </c>
      <c r="D731" s="3">
        <f>1-B731/MAX(B$2:B731)</f>
        <v>5.9407541005921161E-2</v>
      </c>
      <c r="E731" s="4">
        <f>E730*(计算结果!B$18-1)/(计算结果!B$18+1)+B731*2/(计算结果!B$18+1)</f>
        <v>5344.0464422022578</v>
      </c>
      <c r="F731" s="4">
        <f>F730*(计算结果!B$18-1)/(计算结果!B$18+1)+E731*2/(计算结果!B$18+1)</f>
        <v>5173.8875574424128</v>
      </c>
      <c r="G731" s="4">
        <f>G730*(计算结果!B$18-1)/(计算结果!B$18+1)+F731*2/(计算结果!B$18+1)</f>
        <v>5066.6551817129894</v>
      </c>
      <c r="H731" s="3">
        <f t="shared" si="57"/>
        <v>0.3862925253299358</v>
      </c>
      <c r="I731" s="3">
        <f ca="1">IFERROR(AVERAGE(OFFSET(H731,0,0,-计算结果!B$19,1)),AVERAGE(OFFSET(H731,0,0,-ROW(),1)))</f>
        <v>-3.1131837552987043E-4</v>
      </c>
      <c r="J731" s="20" t="str">
        <f t="shared" ca="1" si="55"/>
        <v>买</v>
      </c>
      <c r="K731" s="4" t="str">
        <f t="shared" ca="1" si="59"/>
        <v/>
      </c>
      <c r="L731" s="3">
        <f ca="1">IF(J730="买",B731/B730-1,0)-IF(K731=1,计算结果!B$17,0)</f>
        <v>-5.1362436314358328E-3</v>
      </c>
      <c r="M731" s="2">
        <f t="shared" ca="1" si="58"/>
        <v>4.1590809309081793</v>
      </c>
      <c r="N731" s="3">
        <f ca="1">1-M731/MAX(M$2:M731)</f>
        <v>5.1362436314357218E-3</v>
      </c>
    </row>
    <row r="732" spans="1:14" x14ac:dyDescent="0.15">
      <c r="A732" s="1">
        <v>39456</v>
      </c>
      <c r="B732" s="2">
        <v>5613.76</v>
      </c>
      <c r="C732" s="3">
        <f t="shared" si="56"/>
        <v>1.5504563091867762E-2</v>
      </c>
      <c r="D732" s="3">
        <f>1-B732/MAX(B$2:B732)</f>
        <v>4.4824065881712283E-2</v>
      </c>
      <c r="E732" s="4">
        <f>E731*(计算结果!B$18-1)/(计算结果!B$18+1)+B732*2/(计算结果!B$18+1)</f>
        <v>5385.540835709603</v>
      </c>
      <c r="F732" s="4">
        <f>F731*(计算结果!B$18-1)/(计算结果!B$18+1)+E732*2/(计算结果!B$18+1)</f>
        <v>5206.4496002527494</v>
      </c>
      <c r="G732" s="4">
        <f>G731*(计算结果!B$18-1)/(计算结果!B$18+1)+F732*2/(计算结果!B$18+1)</f>
        <v>5088.1620153344911</v>
      </c>
      <c r="H732" s="3">
        <f t="shared" si="57"/>
        <v>0.42447794156440882</v>
      </c>
      <c r="I732" s="3">
        <f ca="1">IFERROR(AVERAGE(OFFSET(H732,0,0,-计算结果!B$19,1)),AVERAGE(OFFSET(H732,0,0,-ROW(),1)))</f>
        <v>3.9198991120393913E-2</v>
      </c>
      <c r="J732" s="20" t="str">
        <f t="shared" ca="1" si="55"/>
        <v>买</v>
      </c>
      <c r="K732" s="4" t="str">
        <f t="shared" ca="1" si="59"/>
        <v/>
      </c>
      <c r="L732" s="3">
        <f ca="1">IF(J731="买",B732/B731-1,0)-IF(K732=1,计算结果!B$17,0)</f>
        <v>1.5504563091867762E-2</v>
      </c>
      <c r="M732" s="2">
        <f t="shared" ca="1" si="58"/>
        <v>4.2235656636056289</v>
      </c>
      <c r="N732" s="3">
        <f ca="1">1-M732/MAX(M$2:M732)</f>
        <v>0</v>
      </c>
    </row>
    <row r="733" spans="1:14" x14ac:dyDescent="0.15">
      <c r="A733" s="1">
        <v>39457</v>
      </c>
      <c r="B733" s="2">
        <v>5672.15</v>
      </c>
      <c r="C733" s="3">
        <f t="shared" si="56"/>
        <v>1.0401228410191976E-2</v>
      </c>
      <c r="D733" s="3">
        <f>1-B733/MAX(B$2:B733)</f>
        <v>3.4889062819029482E-2</v>
      </c>
      <c r="E733" s="4">
        <f>E732*(计算结果!B$18-1)/(计算结果!B$18+1)+B733*2/(计算结果!B$18+1)</f>
        <v>5429.6345532927407</v>
      </c>
      <c r="F733" s="4">
        <f>F732*(计算结果!B$18-1)/(计算结果!B$18+1)+E733*2/(计算结果!B$18+1)</f>
        <v>5240.7857468742859</v>
      </c>
      <c r="G733" s="4">
        <f>G732*(计算结果!B$18-1)/(计算结果!B$18+1)+F733*2/(计算结果!B$18+1)</f>
        <v>5111.6425894175363</v>
      </c>
      <c r="H733" s="3">
        <f t="shared" si="57"/>
        <v>0.46147457593292895</v>
      </c>
      <c r="I733" s="3">
        <f ca="1">IFERROR(AVERAGE(OFFSET(H733,0,0,-计算结果!B$19,1)),AVERAGE(OFFSET(H733,0,0,-ROW(),1)))</f>
        <v>7.7169885972463839E-2</v>
      </c>
      <c r="J733" s="20" t="str">
        <f t="shared" ca="1" si="55"/>
        <v>买</v>
      </c>
      <c r="K733" s="4" t="str">
        <f t="shared" ca="1" si="59"/>
        <v/>
      </c>
      <c r="L733" s="3">
        <f ca="1">IF(J732="买",B733/B732-1,0)-IF(K733=1,计算结果!B$17,0)</f>
        <v>1.0401228410191976E-2</v>
      </c>
      <c r="M733" s="2">
        <f t="shared" ca="1" si="58"/>
        <v>4.2674959347782355</v>
      </c>
      <c r="N733" s="3">
        <f ca="1">1-M733/MAX(M$2:M733)</f>
        <v>0</v>
      </c>
    </row>
    <row r="734" spans="1:14" x14ac:dyDescent="0.15">
      <c r="A734" s="1">
        <v>39458</v>
      </c>
      <c r="B734" s="2">
        <v>5699.15</v>
      </c>
      <c r="C734" s="3">
        <f t="shared" si="56"/>
        <v>4.7600997857955019E-3</v>
      </c>
      <c r="D734" s="3">
        <f>1-B734/MAX(B$2:B734)</f>
        <v>3.0295038453685419E-2</v>
      </c>
      <c r="E734" s="4">
        <f>E733*(计算结果!B$18-1)/(计算结果!B$18+1)+B734*2/(计算结果!B$18+1)</f>
        <v>5471.0984681707814</v>
      </c>
      <c r="F734" s="4">
        <f>F733*(计算结果!B$18-1)/(计算结果!B$18+1)+E734*2/(计算结果!B$18+1)</f>
        <v>5276.2184732275928</v>
      </c>
      <c r="G734" s="4">
        <f>G733*(计算结果!B$18-1)/(计算结果!B$18+1)+F734*2/(计算结果!B$18+1)</f>
        <v>5136.9619561575446</v>
      </c>
      <c r="H734" s="3">
        <f t="shared" si="57"/>
        <v>0.4953274079143582</v>
      </c>
      <c r="I734" s="3">
        <f ca="1">IFERROR(AVERAGE(OFFSET(H734,0,0,-计算结果!B$19,1)),AVERAGE(OFFSET(H734,0,0,-ROW(),1)))</f>
        <v>0.1136672954238314</v>
      </c>
      <c r="J734" s="20" t="str">
        <f t="shared" ca="1" si="55"/>
        <v>买</v>
      </c>
      <c r="K734" s="4" t="str">
        <f t="shared" ca="1" si="59"/>
        <v/>
      </c>
      <c r="L734" s="3">
        <f ca="1">IF(J733="买",B734/B733-1,0)-IF(K734=1,计算结果!B$17,0)</f>
        <v>4.7600997857955019E-3</v>
      </c>
      <c r="M734" s="2">
        <f t="shared" ca="1" si="58"/>
        <v>4.2878096412632569</v>
      </c>
      <c r="N734" s="3">
        <f ca="1">1-M734/MAX(M$2:M734)</f>
        <v>0</v>
      </c>
    </row>
    <row r="735" spans="1:14" x14ac:dyDescent="0.15">
      <c r="A735" s="1">
        <v>39461</v>
      </c>
      <c r="B735" s="2">
        <v>5731.76</v>
      </c>
      <c r="C735" s="3">
        <f t="shared" si="56"/>
        <v>5.7219058982480586E-3</v>
      </c>
      <c r="D735" s="3">
        <f>1-B735/MAX(B$2:B735)</f>
        <v>2.474647791465312E-2</v>
      </c>
      <c r="E735" s="4">
        <f>E734*(计算结果!B$18-1)/(计算结果!B$18+1)+B735*2/(计算结果!B$18+1)</f>
        <v>5511.2002422983533</v>
      </c>
      <c r="F735" s="4">
        <f>F734*(计算结果!B$18-1)/(计算结果!B$18+1)+E735*2/(计算结果!B$18+1)</f>
        <v>5312.3695146230948</v>
      </c>
      <c r="G735" s="4">
        <f>G734*(计算结果!B$18-1)/(计算结果!B$18+1)+F735*2/(计算结果!B$18+1)</f>
        <v>5163.947734383014</v>
      </c>
      <c r="H735" s="3">
        <f t="shared" si="57"/>
        <v>0.52532563907977248</v>
      </c>
      <c r="I735" s="3">
        <f ca="1">IFERROR(AVERAGE(OFFSET(H735,0,0,-计算结果!B$19,1)),AVERAGE(OFFSET(H735,0,0,-ROW(),1)))</f>
        <v>0.14949180526121605</v>
      </c>
      <c r="J735" s="20" t="str">
        <f t="shared" ca="1" si="55"/>
        <v>买</v>
      </c>
      <c r="K735" s="4" t="str">
        <f t="shared" ca="1" si="59"/>
        <v/>
      </c>
      <c r="L735" s="3">
        <f ca="1">IF(J734="买",B735/B734-1,0)-IF(K735=1,计算结果!B$17,0)</f>
        <v>5.7219058982480586E-3</v>
      </c>
      <c r="M735" s="2">
        <f t="shared" ca="1" si="58"/>
        <v>4.3123440845401664</v>
      </c>
      <c r="N735" s="3">
        <f ca="1">1-M735/MAX(M$2:M735)</f>
        <v>0</v>
      </c>
    </row>
    <row r="736" spans="1:14" x14ac:dyDescent="0.15">
      <c r="A736" s="1">
        <v>39462</v>
      </c>
      <c r="B736" s="2">
        <v>5696.45</v>
      </c>
      <c r="C736" s="3">
        <f t="shared" si="56"/>
        <v>-6.1604114617500594E-3</v>
      </c>
      <c r="D736" s="3">
        <f>1-B736/MAX(B$2:B736)</f>
        <v>3.0754440890219836E-2</v>
      </c>
      <c r="E736" s="4">
        <f>E735*(计算结果!B$18-1)/(计算结果!B$18+1)+B736*2/(计算结果!B$18+1)</f>
        <v>5539.7002050216834</v>
      </c>
      <c r="F736" s="4">
        <f>F735*(计算结果!B$18-1)/(计算结果!B$18+1)+E736*2/(计算结果!B$18+1)</f>
        <v>5347.343466992108</v>
      </c>
      <c r="G736" s="4">
        <f>G735*(计算结果!B$18-1)/(计算结果!B$18+1)+F736*2/(计算结果!B$18+1)</f>
        <v>5192.162462476721</v>
      </c>
      <c r="H736" s="3">
        <f t="shared" si="57"/>
        <v>0.54637904070650056</v>
      </c>
      <c r="I736" s="3">
        <f ca="1">IFERROR(AVERAGE(OFFSET(H736,0,0,-计算结果!B$19,1)),AVERAGE(OFFSET(H736,0,0,-ROW(),1)))</f>
        <v>0.18456699095007861</v>
      </c>
      <c r="J736" s="20" t="str">
        <f t="shared" ca="1" si="55"/>
        <v>买</v>
      </c>
      <c r="K736" s="4" t="str">
        <f t="shared" ca="1" si="59"/>
        <v/>
      </c>
      <c r="L736" s="3">
        <f ca="1">IF(J735="买",B736/B735-1,0)-IF(K736=1,计算结果!B$17,0)</f>
        <v>-6.1604114617500594E-3</v>
      </c>
      <c r="M736" s="2">
        <f t="shared" ca="1" si="58"/>
        <v>4.2857782706147551</v>
      </c>
      <c r="N736" s="3">
        <f ca="1">1-M736/MAX(M$2:M736)</f>
        <v>6.1604114617500594E-3</v>
      </c>
    </row>
    <row r="737" spans="1:14" x14ac:dyDescent="0.15">
      <c r="A737" s="1">
        <v>39463</v>
      </c>
      <c r="B737" s="2">
        <v>5505.72</v>
      </c>
      <c r="C737" s="3">
        <f t="shared" si="56"/>
        <v>-3.3482256493078899E-2</v>
      </c>
      <c r="D737" s="3">
        <f>1-B737/MAX(B$2:B737)</f>
        <v>6.320696930511116E-2</v>
      </c>
      <c r="E737" s="4">
        <f>E736*(计算结果!B$18-1)/(计算结果!B$18+1)+B737*2/(计算结果!B$18+1)</f>
        <v>5534.4724811721935</v>
      </c>
      <c r="F737" s="4">
        <f>F736*(计算结果!B$18-1)/(计算结果!B$18+1)+E737*2/(计算结果!B$18+1)</f>
        <v>5376.1325460967364</v>
      </c>
      <c r="G737" s="4">
        <f>G736*(计算结果!B$18-1)/(计算结果!B$18+1)+F737*2/(计算结果!B$18+1)</f>
        <v>5220.4655522644152</v>
      </c>
      <c r="H737" s="3">
        <f t="shared" si="57"/>
        <v>0.54511179093948003</v>
      </c>
      <c r="I737" s="3">
        <f ca="1">IFERROR(AVERAGE(OFFSET(H737,0,0,-计算结果!B$19,1)),AVERAGE(OFFSET(H737,0,0,-ROW(),1)))</f>
        <v>0.21852669406221398</v>
      </c>
      <c r="J737" s="20" t="str">
        <f t="shared" ca="1" si="55"/>
        <v>买</v>
      </c>
      <c r="K737" s="4" t="str">
        <f t="shared" ca="1" si="59"/>
        <v/>
      </c>
      <c r="L737" s="3">
        <f ca="1">IF(J736="买",B737/B736-1,0)-IF(K737=1,计算结果!B$17,0)</f>
        <v>-3.3482256493078899E-2</v>
      </c>
      <c r="M737" s="2">
        <f t="shared" ca="1" si="58"/>
        <v>4.1422807432855677</v>
      </c>
      <c r="N737" s="3">
        <f ca="1">1-M737/MAX(M$2:M737)</f>
        <v>3.9436403478163795E-2</v>
      </c>
    </row>
    <row r="738" spans="1:14" x14ac:dyDescent="0.15">
      <c r="A738" s="1">
        <v>39464</v>
      </c>
      <c r="B738" s="2">
        <v>5365.62</v>
      </c>
      <c r="C738" s="3">
        <f t="shared" si="56"/>
        <v>-2.5446263159041971E-2</v>
      </c>
      <c r="D738" s="3">
        <f>1-B738/MAX(B$2:B738)</f>
        <v>8.704485128972983E-2</v>
      </c>
      <c r="E738" s="4">
        <f>E737*(计算结果!B$18-1)/(计算结果!B$18+1)+B738*2/(计算结果!B$18+1)</f>
        <v>5508.4951763764711</v>
      </c>
      <c r="F738" s="4">
        <f>F737*(计算结果!B$18-1)/(计算结果!B$18+1)+E738*2/(计算结果!B$18+1)</f>
        <v>5396.496027678234</v>
      </c>
      <c r="G738" s="4">
        <f>G737*(计算结果!B$18-1)/(计算结果!B$18+1)+F738*2/(计算结果!B$18+1)</f>
        <v>5247.5471638665413</v>
      </c>
      <c r="H738" s="3">
        <f t="shared" si="57"/>
        <v>0.5187585538301116</v>
      </c>
      <c r="I738" s="3">
        <f ca="1">IFERROR(AVERAGE(OFFSET(H738,0,0,-计算结果!B$19,1)),AVERAGE(OFFSET(H738,0,0,-ROW(),1)))</f>
        <v>0.25071575501874049</v>
      </c>
      <c r="J738" s="20" t="str">
        <f t="shared" ca="1" si="55"/>
        <v>买</v>
      </c>
      <c r="K738" s="4" t="str">
        <f t="shared" ca="1" si="59"/>
        <v/>
      </c>
      <c r="L738" s="3">
        <f ca="1">IF(J737="买",B738/B737-1,0)-IF(K738=1,计算结果!B$17,0)</f>
        <v>-2.5446263159041971E-2</v>
      </c>
      <c r="M738" s="2">
        <f t="shared" ca="1" si="58"/>
        <v>4.0368751774132914</v>
      </c>
      <c r="N738" s="3">
        <f ca="1">1-M738/MAX(M$2:M738)</f>
        <v>6.3879157536254172E-2</v>
      </c>
    </row>
    <row r="739" spans="1:14" x14ac:dyDescent="0.15">
      <c r="A739" s="1">
        <v>39465</v>
      </c>
      <c r="B739" s="2">
        <v>5414.47</v>
      </c>
      <c r="C739" s="3">
        <f t="shared" si="56"/>
        <v>9.1042600855073541E-3</v>
      </c>
      <c r="D739" s="3">
        <f>1-B739/MAX(B$2:B739)</f>
        <v>7.87330701694684E-2</v>
      </c>
      <c r="E739" s="4">
        <f>E738*(计算结果!B$18-1)/(计算结果!B$18+1)+B739*2/(计算结果!B$18+1)</f>
        <v>5494.0297646262452</v>
      </c>
      <c r="F739" s="4">
        <f>F738*(计算结果!B$18-1)/(计算结果!B$18+1)+E739*2/(计算结果!B$18+1)</f>
        <v>5411.5012179779278</v>
      </c>
      <c r="G739" s="4">
        <f>G738*(计算结果!B$18-1)/(计算结果!B$18+1)+F739*2/(计算结果!B$18+1)</f>
        <v>5272.7708644990616</v>
      </c>
      <c r="H739" s="3">
        <f t="shared" si="57"/>
        <v>0.48067601576228308</v>
      </c>
      <c r="I739" s="3">
        <f ca="1">IFERROR(AVERAGE(OFFSET(H739,0,0,-计算结果!B$19,1)),AVERAGE(OFFSET(H739,0,0,-ROW(),1)))</f>
        <v>0.28049428367025242</v>
      </c>
      <c r="J739" s="20" t="str">
        <f t="shared" ca="1" si="55"/>
        <v>买</v>
      </c>
      <c r="K739" s="4" t="str">
        <f t="shared" ca="1" si="59"/>
        <v/>
      </c>
      <c r="L739" s="3">
        <f ca="1">IF(J738="买",B739/B738-1,0)-IF(K739=1,计算结果!B$17,0)</f>
        <v>9.1042600855073541E-3</v>
      </c>
      <c r="M739" s="2">
        <f t="shared" ca="1" si="58"/>
        <v>4.0736279389611907</v>
      </c>
      <c r="N739" s="3">
        <f ca="1">1-M739/MAX(M$2:M739)</f>
        <v>5.5356469914999984E-2</v>
      </c>
    </row>
    <row r="740" spans="1:14" x14ac:dyDescent="0.15">
      <c r="A740" s="1">
        <v>39468</v>
      </c>
      <c r="B740" s="2">
        <v>5145.7299999999996</v>
      </c>
      <c r="C740" s="3">
        <f t="shared" si="56"/>
        <v>-4.9633666822422318E-2</v>
      </c>
      <c r="D740" s="3">
        <f>1-B740/MAX(B$2:B740)</f>
        <v>0.12445892601919284</v>
      </c>
      <c r="E740" s="4">
        <f>E739*(计算结果!B$18-1)/(计算结果!B$18+1)+B740*2/(计算结果!B$18+1)</f>
        <v>5440.4451854529761</v>
      </c>
      <c r="F740" s="4">
        <f>F739*(计算结果!B$18-1)/(计算结果!B$18+1)+E740*2/(计算结果!B$18+1)</f>
        <v>5415.954136051012</v>
      </c>
      <c r="G740" s="4">
        <f>G739*(计算结果!B$18-1)/(计算结果!B$18+1)+F740*2/(计算结果!B$18+1)</f>
        <v>5294.7990601224383</v>
      </c>
      <c r="H740" s="3">
        <f t="shared" si="57"/>
        <v>0.41777266999576729</v>
      </c>
      <c r="I740" s="3">
        <f ca="1">IFERROR(AVERAGE(OFFSET(H740,0,0,-计算结果!B$19,1)),AVERAGE(OFFSET(H740,0,0,-ROW(),1)))</f>
        <v>0.30626801206115972</v>
      </c>
      <c r="J740" s="20" t="str">
        <f t="shared" ca="1" si="55"/>
        <v>买</v>
      </c>
      <c r="K740" s="4" t="str">
        <f t="shared" ca="1" si="59"/>
        <v/>
      </c>
      <c r="L740" s="3">
        <f ca="1">IF(J739="买",B740/B739-1,0)-IF(K740=1,计算结果!B$17,0)</f>
        <v>-4.9633666822422318E-2</v>
      </c>
      <c r="M740" s="2">
        <f t="shared" ca="1" si="58"/>
        <v>3.8714388470802801</v>
      </c>
      <c r="N740" s="3">
        <f ca="1">1-M740/MAX(M$2:M740)</f>
        <v>0.10224259215319564</v>
      </c>
    </row>
    <row r="741" spans="1:14" x14ac:dyDescent="0.15">
      <c r="A741" s="1">
        <v>39469</v>
      </c>
      <c r="B741" s="2">
        <v>4753.87</v>
      </c>
      <c r="C741" s="3">
        <f t="shared" si="56"/>
        <v>-7.6152460389487975E-2</v>
      </c>
      <c r="D741" s="3">
        <f>1-B741/MAX(B$2:B741)</f>
        <v>0.191133532974886</v>
      </c>
      <c r="E741" s="4">
        <f>E740*(计算结果!B$18-1)/(计算结果!B$18+1)+B741*2/(计算结果!B$18+1)</f>
        <v>5334.818233844826</v>
      </c>
      <c r="F741" s="4">
        <f>F740*(计算结果!B$18-1)/(计算结果!B$18+1)+E741*2/(计算结果!B$18+1)</f>
        <v>5403.4716895577531</v>
      </c>
      <c r="G741" s="4">
        <f>G740*(计算结果!B$18-1)/(计算结果!B$18+1)+F741*2/(计算结果!B$18+1)</f>
        <v>5311.5179261894091</v>
      </c>
      <c r="H741" s="3">
        <f t="shared" si="57"/>
        <v>0.31576016156851461</v>
      </c>
      <c r="I741" s="3">
        <f ca="1">IFERROR(AVERAGE(OFFSET(H741,0,0,-计算结果!B$19,1)),AVERAGE(OFFSET(H741,0,0,-ROW(),1)))</f>
        <v>0.32566679317169145</v>
      </c>
      <c r="J741" s="20" t="str">
        <f t="shared" ca="1" si="55"/>
        <v>卖</v>
      </c>
      <c r="K741" s="4">
        <f t="shared" ca="1" si="59"/>
        <v>1</v>
      </c>
      <c r="L741" s="3">
        <f ca="1">IF(J740="买",B741/B740-1,0)-IF(K741=1,计算结果!B$17,0)</f>
        <v>-7.6152460389487975E-2</v>
      </c>
      <c r="M741" s="2">
        <f t="shared" ca="1" si="58"/>
        <v>3.576619253627674</v>
      </c>
      <c r="N741" s="3">
        <f ca="1">1-M741/MAX(M$2:M741)</f>
        <v>0.17060902759361884</v>
      </c>
    </row>
    <row r="742" spans="1:14" x14ac:dyDescent="0.15">
      <c r="A742" s="1">
        <v>39470</v>
      </c>
      <c r="B742" s="2">
        <v>4975.1099999999997</v>
      </c>
      <c r="C742" s="3">
        <f t="shared" si="56"/>
        <v>4.6538925128368991E-2</v>
      </c>
      <c r="D742" s="3">
        <f>1-B742/MAX(B$2:B742)</f>
        <v>0.15348975702715584</v>
      </c>
      <c r="E742" s="4">
        <f>E741*(计算结果!B$18-1)/(计算结果!B$18+1)+B742*2/(计算结果!B$18+1)</f>
        <v>5279.4785055610073</v>
      </c>
      <c r="F742" s="4">
        <f>F741*(计算结果!B$18-1)/(计算结果!B$18+1)+E742*2/(计算结果!B$18+1)</f>
        <v>5384.3958150967155</v>
      </c>
      <c r="G742" s="4">
        <f>G741*(计算结果!B$18-1)/(计算结果!B$18+1)+F742*2/(计算结果!B$18+1)</f>
        <v>5322.7299090982251</v>
      </c>
      <c r="H742" s="3">
        <f t="shared" si="57"/>
        <v>0.21108811199776426</v>
      </c>
      <c r="I742" s="3">
        <f ca="1">IFERROR(AVERAGE(OFFSET(H742,0,0,-计算结果!B$19,1)),AVERAGE(OFFSET(H742,0,0,-ROW(),1)))</f>
        <v>0.33798807058714486</v>
      </c>
      <c r="J742" s="20" t="str">
        <f t="shared" ca="1" si="55"/>
        <v>卖</v>
      </c>
      <c r="K742" s="4" t="str">
        <f t="shared" ca="1" si="59"/>
        <v/>
      </c>
      <c r="L742" s="3">
        <f ca="1">IF(J741="买",B742/B741-1,0)-IF(K742=1,计算结果!B$17,0)</f>
        <v>0</v>
      </c>
      <c r="M742" s="2">
        <f t="shared" ca="1" si="58"/>
        <v>3.576619253627674</v>
      </c>
      <c r="N742" s="3">
        <f ca="1">1-M742/MAX(M$2:M742)</f>
        <v>0.17060902759361884</v>
      </c>
    </row>
    <row r="743" spans="1:14" x14ac:dyDescent="0.15">
      <c r="A743" s="1">
        <v>39471</v>
      </c>
      <c r="B743" s="2">
        <v>5027.21</v>
      </c>
      <c r="C743" s="3">
        <f t="shared" si="56"/>
        <v>1.0472130264456592E-2</v>
      </c>
      <c r="D743" s="3">
        <f>1-B743/MAX(B$2:B743)</f>
        <v>0.14462499149254748</v>
      </c>
      <c r="E743" s="4">
        <f>E742*(计算结果!B$18-1)/(计算结果!B$18+1)+B743*2/(计算结果!B$18+1)</f>
        <v>5240.6679662439292</v>
      </c>
      <c r="F743" s="4">
        <f>F742*(计算结果!B$18-1)/(计算结果!B$18+1)+E743*2/(计算结果!B$18+1)</f>
        <v>5362.283838350133</v>
      </c>
      <c r="G743" s="4">
        <f>G742*(计算结果!B$18-1)/(计算结果!B$18+1)+F743*2/(计算结果!B$18+1)</f>
        <v>5328.8151289831339</v>
      </c>
      <c r="H743" s="3">
        <f t="shared" si="57"/>
        <v>0.11432516751427266</v>
      </c>
      <c r="I743" s="3">
        <f ca="1">IFERROR(AVERAGE(OFFSET(H743,0,0,-计算结果!B$19,1)),AVERAGE(OFFSET(H743,0,0,-ROW(),1)))</f>
        <v>0.34335719785203928</v>
      </c>
      <c r="J743" s="20" t="str">
        <f t="shared" ca="1" si="55"/>
        <v>卖</v>
      </c>
      <c r="K743" s="4" t="str">
        <f t="shared" ca="1" si="59"/>
        <v/>
      </c>
      <c r="L743" s="3">
        <f ca="1">IF(J742="买",B743/B742-1,0)-IF(K743=1,计算结果!B$17,0)</f>
        <v>0</v>
      </c>
      <c r="M743" s="2">
        <f t="shared" ca="1" si="58"/>
        <v>3.576619253627674</v>
      </c>
      <c r="N743" s="3">
        <f ca="1">1-M743/MAX(M$2:M743)</f>
        <v>0.17060902759361884</v>
      </c>
    </row>
    <row r="744" spans="1:14" x14ac:dyDescent="0.15">
      <c r="A744" s="1">
        <v>39472</v>
      </c>
      <c r="B744" s="2">
        <v>5077.43</v>
      </c>
      <c r="C744" s="3">
        <f t="shared" si="56"/>
        <v>9.9896363987181935E-3</v>
      </c>
      <c r="D744" s="3">
        <f>1-B744/MAX(B$2:B744)</f>
        <v>0.13608010617300748</v>
      </c>
      <c r="E744" s="4">
        <f>E743*(计算结果!B$18-1)/(计算结果!B$18+1)+B744*2/(计算结果!B$18+1)</f>
        <v>5215.5544329756322</v>
      </c>
      <c r="F744" s="4">
        <f>F743*(计算结果!B$18-1)/(计算结果!B$18+1)+E744*2/(计算结果!B$18+1)</f>
        <v>5339.7100836771333</v>
      </c>
      <c r="G744" s="4">
        <f>G743*(计算结果!B$18-1)/(计算结果!B$18+1)+F744*2/(计算结果!B$18+1)</f>
        <v>5330.4912758591336</v>
      </c>
      <c r="H744" s="3">
        <f t="shared" si="57"/>
        <v>3.1454400939585042E-2</v>
      </c>
      <c r="I744" s="3">
        <f ca="1">IFERROR(AVERAGE(OFFSET(H744,0,0,-计算结果!B$19,1)),AVERAGE(OFFSET(H744,0,0,-ROW(),1)))</f>
        <v>0.342265873679651</v>
      </c>
      <c r="J744" s="20" t="str">
        <f t="shared" ca="1" si="55"/>
        <v>卖</v>
      </c>
      <c r="K744" s="4" t="str">
        <f t="shared" ca="1" si="59"/>
        <v/>
      </c>
      <c r="L744" s="3">
        <f ca="1">IF(J743="买",B744/B743-1,0)-IF(K744=1,计算结果!B$17,0)</f>
        <v>0</v>
      </c>
      <c r="M744" s="2">
        <f t="shared" ca="1" si="58"/>
        <v>3.576619253627674</v>
      </c>
      <c r="N744" s="3">
        <f ca="1">1-M744/MAX(M$2:M744)</f>
        <v>0.17060902759361884</v>
      </c>
    </row>
    <row r="745" spans="1:14" x14ac:dyDescent="0.15">
      <c r="A745" s="1">
        <v>39475</v>
      </c>
      <c r="B745" s="2">
        <v>4731.88</v>
      </c>
      <c r="C745" s="3">
        <f t="shared" si="56"/>
        <v>-6.8056083491057517E-2</v>
      </c>
      <c r="D745" s="3">
        <f>1-B745/MAX(B$2:B745)</f>
        <v>0.19487511059688278</v>
      </c>
      <c r="E745" s="4">
        <f>E744*(计算结果!B$18-1)/(计算结果!B$18+1)+B745*2/(计算结果!B$18+1)</f>
        <v>5141.1429817486123</v>
      </c>
      <c r="F745" s="4">
        <f>F744*(计算结果!B$18-1)/(计算结果!B$18+1)+E745*2/(计算结果!B$18+1)</f>
        <v>5309.1612987650533</v>
      </c>
      <c r="G745" s="4">
        <f>G744*(计算结果!B$18-1)/(计算结果!B$18+1)+F745*2/(计算结果!B$18+1)</f>
        <v>5327.2097409215821</v>
      </c>
      <c r="H745" s="3">
        <f t="shared" si="57"/>
        <v>-6.1561585372307839E-2</v>
      </c>
      <c r="I745" s="3">
        <f ca="1">IFERROR(AVERAGE(OFFSET(H745,0,0,-计算结果!B$19,1)),AVERAGE(OFFSET(H745,0,0,-ROW(),1)))</f>
        <v>0.33386929024233664</v>
      </c>
      <c r="J745" s="20" t="str">
        <f t="shared" ca="1" si="55"/>
        <v>卖</v>
      </c>
      <c r="K745" s="4" t="str">
        <f t="shared" ca="1" si="59"/>
        <v/>
      </c>
      <c r="L745" s="3">
        <f ca="1">IF(J744="买",B745/B744-1,0)-IF(K745=1,计算结果!B$17,0)</f>
        <v>0</v>
      </c>
      <c r="M745" s="2">
        <f t="shared" ca="1" si="58"/>
        <v>3.576619253627674</v>
      </c>
      <c r="N745" s="3">
        <f ca="1">1-M745/MAX(M$2:M745)</f>
        <v>0.17060902759361884</v>
      </c>
    </row>
    <row r="746" spans="1:14" x14ac:dyDescent="0.15">
      <c r="A746" s="1">
        <v>39476</v>
      </c>
      <c r="B746" s="2">
        <v>4762.08</v>
      </c>
      <c r="C746" s="3">
        <f t="shared" si="56"/>
        <v>6.3822413078944429E-3</v>
      </c>
      <c r="D746" s="3">
        <f>1-B746/MAX(B$2:B746)</f>
        <v>0.18973660926972025</v>
      </c>
      <c r="E746" s="4">
        <f>E745*(计算结果!B$18-1)/(计算结果!B$18+1)+B746*2/(计算结果!B$18+1)</f>
        <v>5082.8255999411331</v>
      </c>
      <c r="F746" s="4">
        <f>F745*(计算结果!B$18-1)/(计算结果!B$18+1)+E746*2/(计算结果!B$18+1)</f>
        <v>5274.3404220229122</v>
      </c>
      <c r="G746" s="4">
        <f>G745*(计算结果!B$18-1)/(计算结果!B$18+1)+F746*2/(计算结果!B$18+1)</f>
        <v>5319.0759995525559</v>
      </c>
      <c r="H746" s="3">
        <f t="shared" si="57"/>
        <v>-0.1526829572063951</v>
      </c>
      <c r="I746" s="3">
        <f ca="1">IFERROR(AVERAGE(OFFSET(H746,0,0,-计算结果!B$19,1)),AVERAGE(OFFSET(H746,0,0,-ROW(),1)))</f>
        <v>0.31835866347100095</v>
      </c>
      <c r="J746" s="20" t="str">
        <f t="shared" ca="1" si="55"/>
        <v>卖</v>
      </c>
      <c r="K746" s="4" t="str">
        <f t="shared" ca="1" si="59"/>
        <v/>
      </c>
      <c r="L746" s="3">
        <f ca="1">IF(J745="买",B746/B745-1,0)-IF(K746=1,计算结果!B$17,0)</f>
        <v>0</v>
      </c>
      <c r="M746" s="2">
        <f t="shared" ca="1" si="58"/>
        <v>3.576619253627674</v>
      </c>
      <c r="N746" s="3">
        <f ca="1">1-M746/MAX(M$2:M746)</f>
        <v>0.17060902759361884</v>
      </c>
    </row>
    <row r="747" spans="1:14" x14ac:dyDescent="0.15">
      <c r="A747" s="1">
        <v>39477</v>
      </c>
      <c r="B747" s="2">
        <v>4710.6499999999996</v>
      </c>
      <c r="C747" s="3">
        <f t="shared" si="56"/>
        <v>-1.0799902563585762E-2</v>
      </c>
      <c r="D747" s="3">
        <f>1-B747/MAX(B$2:B747)</f>
        <v>0.19848737494044788</v>
      </c>
      <c r="E747" s="4">
        <f>E746*(计算结果!B$18-1)/(计算结果!B$18+1)+B747*2/(计算结果!B$18+1)</f>
        <v>5025.5678153348044</v>
      </c>
      <c r="F747" s="4">
        <f>F746*(计算结果!B$18-1)/(计算结果!B$18+1)+E747*2/(计算结果!B$18+1)</f>
        <v>5236.0677133016652</v>
      </c>
      <c r="G747" s="4">
        <f>G746*(计算结果!B$18-1)/(计算结果!B$18+1)+F747*2/(计算结果!B$18+1)</f>
        <v>5306.3054939754966</v>
      </c>
      <c r="H747" s="3">
        <f t="shared" si="57"/>
        <v>-0.24008879696649574</v>
      </c>
      <c r="I747" s="3">
        <f ca="1">IFERROR(AVERAGE(OFFSET(H747,0,0,-计算结果!B$19,1)),AVERAGE(OFFSET(H747,0,0,-ROW(),1)))</f>
        <v>0.29600556639705156</v>
      </c>
      <c r="J747" s="20" t="str">
        <f t="shared" ca="1" si="55"/>
        <v>卖</v>
      </c>
      <c r="K747" s="4" t="str">
        <f t="shared" ca="1" si="59"/>
        <v/>
      </c>
      <c r="L747" s="3">
        <f ca="1">IF(J746="买",B747/B746-1,0)-IF(K747=1,计算结果!B$17,0)</f>
        <v>0</v>
      </c>
      <c r="M747" s="2">
        <f t="shared" ca="1" si="58"/>
        <v>3.576619253627674</v>
      </c>
      <c r="N747" s="3">
        <f ca="1">1-M747/MAX(M$2:M747)</f>
        <v>0.17060902759361884</v>
      </c>
    </row>
    <row r="748" spans="1:14" x14ac:dyDescent="0.15">
      <c r="A748" s="1">
        <v>39478</v>
      </c>
      <c r="B748" s="2">
        <v>4620.3999999999996</v>
      </c>
      <c r="C748" s="3">
        <f t="shared" si="56"/>
        <v>-1.9158714827040901E-2</v>
      </c>
      <c r="D748" s="3">
        <f>1-B748/MAX(B$2:B748)</f>
        <v>0.21384332675423678</v>
      </c>
      <c r="E748" s="4">
        <f>E747*(计算结果!B$18-1)/(计算结果!B$18+1)+B748*2/(计算结果!B$18+1)</f>
        <v>4963.2343052832957</v>
      </c>
      <c r="F748" s="4">
        <f>F747*(计算结果!B$18-1)/(计算结果!B$18+1)+E748*2/(计算结果!B$18+1)</f>
        <v>5194.0933428373</v>
      </c>
      <c r="G748" s="4">
        <f>G747*(计算结果!B$18-1)/(计算结果!B$18+1)+F748*2/(计算结果!B$18+1)</f>
        <v>5289.0420861080811</v>
      </c>
      <c r="H748" s="3">
        <f t="shared" si="57"/>
        <v>-0.32533761742544709</v>
      </c>
      <c r="I748" s="3">
        <f ca="1">IFERROR(AVERAGE(OFFSET(H748,0,0,-计算结果!B$19,1)),AVERAGE(OFFSET(H748,0,0,-ROW(),1)))</f>
        <v>0.26703850987280342</v>
      </c>
      <c r="J748" s="20" t="str">
        <f t="shared" ca="1" si="55"/>
        <v>卖</v>
      </c>
      <c r="K748" s="4" t="str">
        <f t="shared" ca="1" si="59"/>
        <v/>
      </c>
      <c r="L748" s="3">
        <f ca="1">IF(J747="买",B748/B747-1,0)-IF(K748=1,计算结果!B$17,0)</f>
        <v>0</v>
      </c>
      <c r="M748" s="2">
        <f t="shared" ca="1" si="58"/>
        <v>3.576619253627674</v>
      </c>
      <c r="N748" s="3">
        <f ca="1">1-M748/MAX(M$2:M748)</f>
        <v>0.17060902759361884</v>
      </c>
    </row>
    <row r="749" spans="1:14" x14ac:dyDescent="0.15">
      <c r="A749" s="1">
        <v>39479</v>
      </c>
      <c r="B749" s="2">
        <v>4571.9399999999996</v>
      </c>
      <c r="C749" s="3">
        <f t="shared" si="56"/>
        <v>-1.0488269413903573E-2</v>
      </c>
      <c r="D749" s="3">
        <f>1-B749/MAX(B$2:B749)</f>
        <v>0.22208874974477644</v>
      </c>
      <c r="E749" s="4">
        <f>E748*(计算结果!B$18-1)/(计算结果!B$18+1)+B749*2/(计算结果!B$18+1)</f>
        <v>4903.0351813935577</v>
      </c>
      <c r="F749" s="4">
        <f>F748*(计算结果!B$18-1)/(计算结果!B$18+1)+E749*2/(计算结果!B$18+1)</f>
        <v>5149.3151641536479</v>
      </c>
      <c r="G749" s="4">
        <f>G748*(计算结果!B$18-1)/(计算结果!B$18+1)+F749*2/(计算结果!B$18+1)</f>
        <v>5267.5456365766295</v>
      </c>
      <c r="H749" s="3">
        <f t="shared" si="57"/>
        <v>-0.40643370163215486</v>
      </c>
      <c r="I749" s="3">
        <f ca="1">IFERROR(AVERAGE(OFFSET(H749,0,0,-计算结果!B$19,1)),AVERAGE(OFFSET(H749,0,0,-ROW(),1)))</f>
        <v>0.23171956013295159</v>
      </c>
      <c r="J749" s="20" t="str">
        <f t="shared" ca="1" si="55"/>
        <v>卖</v>
      </c>
      <c r="K749" s="4" t="str">
        <f t="shared" ca="1" si="59"/>
        <v/>
      </c>
      <c r="L749" s="3">
        <f ca="1">IF(J748="买",B749/B748-1,0)-IF(K749=1,计算结果!B$17,0)</f>
        <v>0</v>
      </c>
      <c r="M749" s="2">
        <f t="shared" ca="1" si="58"/>
        <v>3.576619253627674</v>
      </c>
      <c r="N749" s="3">
        <f ca="1">1-M749/MAX(M$2:M749)</f>
        <v>0.17060902759361884</v>
      </c>
    </row>
    <row r="750" spans="1:14" x14ac:dyDescent="0.15">
      <c r="A750" s="1">
        <v>39482</v>
      </c>
      <c r="B750" s="2">
        <v>4950.12</v>
      </c>
      <c r="C750" s="3">
        <f t="shared" si="56"/>
        <v>8.2717620966154426E-2</v>
      </c>
      <c r="D750" s="3">
        <f>1-B750/MAX(B$2:B750)</f>
        <v>0.15774178180085752</v>
      </c>
      <c r="E750" s="4">
        <f>E749*(计算结果!B$18-1)/(计算结果!B$18+1)+B750*2/(计算结果!B$18+1)</f>
        <v>4910.2789996407028</v>
      </c>
      <c r="F750" s="4">
        <f>F749*(计算结果!B$18-1)/(计算结果!B$18+1)+E750*2/(计算结果!B$18+1)</f>
        <v>5112.5403696131953</v>
      </c>
      <c r="G750" s="4">
        <f>G749*(计算结果!B$18-1)/(计算结果!B$18+1)+F750*2/(计算结果!B$18+1)</f>
        <v>5243.6986724284088</v>
      </c>
      <c r="H750" s="3">
        <f t="shared" si="57"/>
        <v>-0.4527149035526678</v>
      </c>
      <c r="I750" s="3">
        <f ca="1">IFERROR(AVERAGE(OFFSET(H750,0,0,-计算结果!B$19,1)),AVERAGE(OFFSET(H750,0,0,-ROW(),1)))</f>
        <v>0.19177022204601074</v>
      </c>
      <c r="J750" s="20" t="str">
        <f t="shared" ca="1" si="55"/>
        <v>卖</v>
      </c>
      <c r="K750" s="4" t="str">
        <f t="shared" ca="1" si="59"/>
        <v/>
      </c>
      <c r="L750" s="3">
        <f ca="1">IF(J749="买",B750/B749-1,0)-IF(K750=1,计算结果!B$17,0)</f>
        <v>0</v>
      </c>
      <c r="M750" s="2">
        <f t="shared" ca="1" si="58"/>
        <v>3.576619253627674</v>
      </c>
      <c r="N750" s="3">
        <f ca="1">1-M750/MAX(M$2:M750)</f>
        <v>0.17060902759361884</v>
      </c>
    </row>
    <row r="751" spans="1:14" x14ac:dyDescent="0.15">
      <c r="A751" s="1">
        <v>39483</v>
      </c>
      <c r="B751" s="2">
        <v>4921.83</v>
      </c>
      <c r="C751" s="3">
        <f t="shared" si="56"/>
        <v>-5.7150129693825935E-3</v>
      </c>
      <c r="D751" s="3">
        <f>1-B751/MAX(B$2:B751)</f>
        <v>0.16255529844143468</v>
      </c>
      <c r="E751" s="4">
        <f>E750*(计算结果!B$18-1)/(计算结果!B$18+1)+B751*2/(计算结果!B$18+1)</f>
        <v>4912.0560766190556</v>
      </c>
      <c r="F751" s="4">
        <f>F750*(计算结果!B$18-1)/(计算结果!B$18+1)+E751*2/(计算结果!B$18+1)</f>
        <v>5081.6966322294811</v>
      </c>
      <c r="G751" s="4">
        <f>G750*(计算结果!B$18-1)/(计算结果!B$18+1)+F751*2/(计算结果!B$18+1)</f>
        <v>5218.7752816285738</v>
      </c>
      <c r="H751" s="3">
        <f t="shared" si="57"/>
        <v>-0.47530173560283473</v>
      </c>
      <c r="I751" s="3">
        <f ca="1">IFERROR(AVERAGE(OFFSET(H751,0,0,-计算结果!B$19,1)),AVERAGE(OFFSET(H751,0,0,-ROW(),1)))</f>
        <v>0.14869050899937214</v>
      </c>
      <c r="J751" s="20" t="str">
        <f t="shared" ca="1" si="55"/>
        <v>卖</v>
      </c>
      <c r="K751" s="4" t="str">
        <f t="shared" ca="1" si="59"/>
        <v/>
      </c>
      <c r="L751" s="3">
        <f ca="1">IF(J750="买",B751/B750-1,0)-IF(K751=1,计算结果!B$17,0)</f>
        <v>0</v>
      </c>
      <c r="M751" s="2">
        <f t="shared" ca="1" si="58"/>
        <v>3.576619253627674</v>
      </c>
      <c r="N751" s="3">
        <f ca="1">1-M751/MAX(M$2:M751)</f>
        <v>0.17060902759361884</v>
      </c>
    </row>
    <row r="752" spans="1:14" x14ac:dyDescent="0.15">
      <c r="A752" s="1">
        <v>39491</v>
      </c>
      <c r="B752" s="2">
        <v>4816.08</v>
      </c>
      <c r="C752" s="3">
        <f t="shared" si="56"/>
        <v>-2.1485910728326618E-2</v>
      </c>
      <c r="D752" s="3">
        <f>1-B752/MAX(B$2:B752)</f>
        <v>0.18054856053903223</v>
      </c>
      <c r="E752" s="4">
        <f>E751*(计算结果!B$18-1)/(计算结果!B$18+1)+B752*2/(计算结果!B$18+1)</f>
        <v>4897.2905263699704</v>
      </c>
      <c r="F752" s="4">
        <f>F751*(计算结果!B$18-1)/(计算结果!B$18+1)+E752*2/(计算结果!B$18+1)</f>
        <v>5053.3264620972486</v>
      </c>
      <c r="G752" s="4">
        <f>G751*(计算结果!B$18-1)/(计算结果!B$18+1)+F752*2/(计算结果!B$18+1)</f>
        <v>5193.3216170852938</v>
      </c>
      <c r="H752" s="3">
        <f t="shared" si="57"/>
        <v>-0.48773252668846229</v>
      </c>
      <c r="I752" s="3">
        <f ca="1">IFERROR(AVERAGE(OFFSET(H752,0,0,-计算结果!B$19,1)),AVERAGE(OFFSET(H752,0,0,-ROW(),1)))</f>
        <v>0.10307998558672862</v>
      </c>
      <c r="J752" s="20" t="str">
        <f t="shared" ca="1" si="55"/>
        <v>卖</v>
      </c>
      <c r="K752" s="4" t="str">
        <f t="shared" ca="1" si="59"/>
        <v/>
      </c>
      <c r="L752" s="3">
        <f ca="1">IF(J751="买",B752/B751-1,0)-IF(K752=1,计算结果!B$17,0)</f>
        <v>0</v>
      </c>
      <c r="M752" s="2">
        <f t="shared" ca="1" si="58"/>
        <v>3.576619253627674</v>
      </c>
      <c r="N752" s="3">
        <f ca="1">1-M752/MAX(M$2:M752)</f>
        <v>0.17060902759361884</v>
      </c>
    </row>
    <row r="753" spans="1:14" x14ac:dyDescent="0.15">
      <c r="A753" s="1">
        <v>39492</v>
      </c>
      <c r="B753" s="2">
        <v>4880.25</v>
      </c>
      <c r="C753" s="3">
        <f t="shared" si="56"/>
        <v>1.3324114217371896E-2</v>
      </c>
      <c r="D753" s="3">
        <f>1-B753/MAX(B$2:B753)</f>
        <v>0.16963009596406453</v>
      </c>
      <c r="E753" s="4">
        <f>E752*(计算结果!B$18-1)/(计算结果!B$18+1)+B753*2/(计算结果!B$18+1)</f>
        <v>4894.6689069284366</v>
      </c>
      <c r="F753" s="4">
        <f>F752*(计算结果!B$18-1)/(计算结果!B$18+1)+E753*2/(计算结果!B$18+1)</f>
        <v>5028.9176074558927</v>
      </c>
      <c r="G753" s="4">
        <f>G752*(计算结果!B$18-1)/(计算结果!B$18+1)+F753*2/(计算结果!B$18+1)</f>
        <v>5168.0286925269247</v>
      </c>
      <c r="H753" s="3">
        <f t="shared" si="57"/>
        <v>-0.48702788741523301</v>
      </c>
      <c r="I753" s="3">
        <f ca="1">IFERROR(AVERAGE(OFFSET(H753,0,0,-计算结果!B$19,1)),AVERAGE(OFFSET(H753,0,0,-ROW(),1)))</f>
        <v>5.5654862419320564E-2</v>
      </c>
      <c r="J753" s="20" t="str">
        <f t="shared" ca="1" si="55"/>
        <v>卖</v>
      </c>
      <c r="K753" s="4" t="str">
        <f t="shared" ca="1" si="59"/>
        <v/>
      </c>
      <c r="L753" s="3">
        <f ca="1">IF(J752="买",B753/B752-1,0)-IF(K753=1,计算结果!B$17,0)</f>
        <v>0</v>
      </c>
      <c r="M753" s="2">
        <f t="shared" ca="1" si="58"/>
        <v>3.576619253627674</v>
      </c>
      <c r="N753" s="3">
        <f ca="1">1-M753/MAX(M$2:M753)</f>
        <v>0.17060902759361884</v>
      </c>
    </row>
    <row r="754" spans="1:14" x14ac:dyDescent="0.15">
      <c r="A754" s="1">
        <v>39493</v>
      </c>
      <c r="B754" s="2">
        <v>4813.3100000000004</v>
      </c>
      <c r="C754" s="3">
        <f t="shared" si="56"/>
        <v>-1.3716510424670814E-2</v>
      </c>
      <c r="D754" s="3">
        <f>1-B754/MAX(B$2:B754)</f>
        <v>0.1810198734091063</v>
      </c>
      <c r="E754" s="4">
        <f>E753*(计算结果!B$18-1)/(计算结果!B$18+1)+B754*2/(计算结果!B$18+1)</f>
        <v>4882.1521520163706</v>
      </c>
      <c r="F754" s="4">
        <f>F753*(计算结果!B$18-1)/(计算结果!B$18+1)+E754*2/(计算结果!B$18+1)</f>
        <v>5006.3383066190427</v>
      </c>
      <c r="G754" s="4">
        <f>G753*(计算结果!B$18-1)/(计算结果!B$18+1)+F754*2/(计算结果!B$18+1)</f>
        <v>5143.1532485410971</v>
      </c>
      <c r="H754" s="3">
        <f t="shared" si="57"/>
        <v>-0.48133331809473096</v>
      </c>
      <c r="I754" s="3">
        <f ca="1">IFERROR(AVERAGE(OFFSET(H754,0,0,-计算结果!B$19,1)),AVERAGE(OFFSET(H754,0,0,-ROW(),1)))</f>
        <v>6.8218261188661396E-3</v>
      </c>
      <c r="J754" s="20" t="str">
        <f t="shared" ca="1" si="55"/>
        <v>卖</v>
      </c>
      <c r="K754" s="4" t="str">
        <f t="shared" ca="1" si="59"/>
        <v/>
      </c>
      <c r="L754" s="3">
        <f ca="1">IF(J753="买",B754/B753-1,0)-IF(K754=1,计算结果!B$17,0)</f>
        <v>0</v>
      </c>
      <c r="M754" s="2">
        <f t="shared" ca="1" si="58"/>
        <v>3.576619253627674</v>
      </c>
      <c r="N754" s="3">
        <f ca="1">1-M754/MAX(M$2:M754)</f>
        <v>0.17060902759361884</v>
      </c>
    </row>
    <row r="755" spans="1:14" x14ac:dyDescent="0.15">
      <c r="A755" s="1">
        <v>39496</v>
      </c>
      <c r="B755" s="2">
        <v>4910.99</v>
      </c>
      <c r="C755" s="3">
        <f t="shared" si="56"/>
        <v>2.0293727185658028E-2</v>
      </c>
      <c r="D755" s="3">
        <f>1-B755/MAX(B$2:B755)</f>
        <v>0.16439971414959509</v>
      </c>
      <c r="E755" s="4">
        <f>E754*(计算结果!B$18-1)/(计算结果!B$18+1)+B755*2/(计算结果!B$18+1)</f>
        <v>4886.5887440138522</v>
      </c>
      <c r="F755" s="4">
        <f>F754*(计算结果!B$18-1)/(计算结果!B$18+1)+E755*2/(计算结果!B$18+1)</f>
        <v>4987.9152969874758</v>
      </c>
      <c r="G755" s="4">
        <f>G754*(计算结果!B$18-1)/(计算结果!B$18+1)+F755*2/(计算结果!B$18+1)</f>
        <v>5119.2704867636166</v>
      </c>
      <c r="H755" s="3">
        <f t="shared" si="57"/>
        <v>-0.46436029850471688</v>
      </c>
      <c r="I755" s="3">
        <f ca="1">IFERROR(AVERAGE(OFFSET(H755,0,0,-计算结果!B$19,1)),AVERAGE(OFFSET(H755,0,0,-ROW(),1)))</f>
        <v>-4.266247076035834E-2</v>
      </c>
      <c r="J755" s="20" t="str">
        <f t="shared" ca="1" si="55"/>
        <v>卖</v>
      </c>
      <c r="K755" s="4" t="str">
        <f t="shared" ca="1" si="59"/>
        <v/>
      </c>
      <c r="L755" s="3">
        <f ca="1">IF(J754="买",B755/B754-1,0)-IF(K755=1,计算结果!B$17,0)</f>
        <v>0</v>
      </c>
      <c r="M755" s="2">
        <f t="shared" ca="1" si="58"/>
        <v>3.576619253627674</v>
      </c>
      <c r="N755" s="3">
        <f ca="1">1-M755/MAX(M$2:M755)</f>
        <v>0.17060902759361884</v>
      </c>
    </row>
    <row r="756" spans="1:14" x14ac:dyDescent="0.15">
      <c r="A756" s="1">
        <v>39497</v>
      </c>
      <c r="B756" s="2">
        <v>5020.75</v>
      </c>
      <c r="C756" s="3">
        <f t="shared" si="56"/>
        <v>2.2349872428980788E-2</v>
      </c>
      <c r="D756" s="3">
        <f>1-B756/MAX(B$2:B756)</f>
        <v>0.14572415435921859</v>
      </c>
      <c r="E756" s="4">
        <f>E755*(计算结果!B$18-1)/(计算结果!B$18+1)+B756*2/(计算结果!B$18+1)</f>
        <v>4907.2289372424902</v>
      </c>
      <c r="F756" s="4">
        <f>F755*(计算结果!B$18-1)/(计算结果!B$18+1)+E756*2/(计算结果!B$18+1)</f>
        <v>4975.5020108728622</v>
      </c>
      <c r="G756" s="4">
        <f>G755*(计算结果!B$18-1)/(计算结果!B$18+1)+F756*2/(计算结果!B$18+1)</f>
        <v>5097.1522597035</v>
      </c>
      <c r="H756" s="3">
        <f t="shared" si="57"/>
        <v>-0.43205818323734796</v>
      </c>
      <c r="I756" s="3">
        <f ca="1">IFERROR(AVERAGE(OFFSET(H756,0,0,-计算结果!B$19,1)),AVERAGE(OFFSET(H756,0,0,-ROW(),1)))</f>
        <v>-9.1584331957550752E-2</v>
      </c>
      <c r="J756" s="20" t="str">
        <f t="shared" ca="1" si="55"/>
        <v>卖</v>
      </c>
      <c r="K756" s="4" t="str">
        <f t="shared" ca="1" si="59"/>
        <v/>
      </c>
      <c r="L756" s="3">
        <f ca="1">IF(J755="买",B756/B755-1,0)-IF(K756=1,计算结果!B$17,0)</f>
        <v>0</v>
      </c>
      <c r="M756" s="2">
        <f t="shared" ca="1" si="58"/>
        <v>3.576619253627674</v>
      </c>
      <c r="N756" s="3">
        <f ca="1">1-M756/MAX(M$2:M756)</f>
        <v>0.17060902759361884</v>
      </c>
    </row>
    <row r="757" spans="1:14" x14ac:dyDescent="0.15">
      <c r="A757" s="1">
        <v>39498</v>
      </c>
      <c r="B757" s="2">
        <v>4908.72</v>
      </c>
      <c r="C757" s="3">
        <f t="shared" si="56"/>
        <v>-2.2313399392520972E-2</v>
      </c>
      <c r="D757" s="3">
        <f>1-B757/MAX(B$2:B757)</f>
        <v>0.16478595249438499</v>
      </c>
      <c r="E757" s="4">
        <f>E756*(计算结果!B$18-1)/(计算结果!B$18+1)+B757*2/(计算结果!B$18+1)</f>
        <v>4907.4583315128766</v>
      </c>
      <c r="F757" s="4">
        <f>F756*(计算结果!B$18-1)/(计算结果!B$18+1)+E757*2/(计算结果!B$18+1)</f>
        <v>4965.0337525097866</v>
      </c>
      <c r="G757" s="4">
        <f>G756*(计算结果!B$18-1)/(计算结果!B$18+1)+F757*2/(计算结果!B$18+1)</f>
        <v>5076.8263355198524</v>
      </c>
      <c r="H757" s="3">
        <f t="shared" si="57"/>
        <v>-0.39877019849569906</v>
      </c>
      <c r="I757" s="3">
        <f ca="1">IFERROR(AVERAGE(OFFSET(H757,0,0,-计算结果!B$19,1)),AVERAGE(OFFSET(H757,0,0,-ROW(),1)))</f>
        <v>-0.13877843142930973</v>
      </c>
      <c r="J757" s="20" t="str">
        <f t="shared" ca="1" si="55"/>
        <v>卖</v>
      </c>
      <c r="K757" s="4" t="str">
        <f t="shared" ca="1" si="59"/>
        <v/>
      </c>
      <c r="L757" s="3">
        <f ca="1">IF(J756="买",B757/B756-1,0)-IF(K757=1,计算结果!B$17,0)</f>
        <v>0</v>
      </c>
      <c r="M757" s="2">
        <f t="shared" ca="1" si="58"/>
        <v>3.576619253627674</v>
      </c>
      <c r="N757" s="3">
        <f ca="1">1-M757/MAX(M$2:M757)</f>
        <v>0.17060902759361884</v>
      </c>
    </row>
    <row r="758" spans="1:14" x14ac:dyDescent="0.15">
      <c r="A758" s="1">
        <v>39499</v>
      </c>
      <c r="B758" s="2">
        <v>4876.03</v>
      </c>
      <c r="C758" s="3">
        <f t="shared" si="56"/>
        <v>-6.6595772421325083E-3</v>
      </c>
      <c r="D758" s="3">
        <f>1-B758/MAX(B$2:B758)</f>
        <v>0.17034812495746277</v>
      </c>
      <c r="E758" s="4">
        <f>E757*(计算结果!B$18-1)/(计算结果!B$18+1)+B758*2/(计算结果!B$18+1)</f>
        <v>4902.6232035878193</v>
      </c>
      <c r="F758" s="4">
        <f>F757*(计算结果!B$18-1)/(计算结果!B$18+1)+E758*2/(计算结果!B$18+1)</f>
        <v>4955.4321295987147</v>
      </c>
      <c r="G758" s="4">
        <f>G757*(计算结果!B$18-1)/(计算结果!B$18+1)+F758*2/(计算结果!B$18+1)</f>
        <v>5058.1503038396777</v>
      </c>
      <c r="H758" s="3">
        <f t="shared" si="57"/>
        <v>-0.36786823983929523</v>
      </c>
      <c r="I758" s="3">
        <f ca="1">IFERROR(AVERAGE(OFFSET(H758,0,0,-计算结果!B$19,1)),AVERAGE(OFFSET(H758,0,0,-ROW(),1)))</f>
        <v>-0.18310977111278007</v>
      </c>
      <c r="J758" s="20" t="str">
        <f t="shared" ca="1" si="55"/>
        <v>卖</v>
      </c>
      <c r="K758" s="4" t="str">
        <f t="shared" ca="1" si="59"/>
        <v/>
      </c>
      <c r="L758" s="3">
        <f ca="1">IF(J757="买",B758/B757-1,0)-IF(K758=1,计算结果!B$17,0)</f>
        <v>0</v>
      </c>
      <c r="M758" s="2">
        <f t="shared" ca="1" si="58"/>
        <v>3.576619253627674</v>
      </c>
      <c r="N758" s="3">
        <f ca="1">1-M758/MAX(M$2:M758)</f>
        <v>0.17060902759361884</v>
      </c>
    </row>
    <row r="759" spans="1:14" x14ac:dyDescent="0.15">
      <c r="A759" s="1">
        <v>39500</v>
      </c>
      <c r="B759" s="2">
        <v>4702.24</v>
      </c>
      <c r="C759" s="3">
        <f t="shared" si="56"/>
        <v>-3.5641700317676439E-2</v>
      </c>
      <c r="D759" s="3">
        <f>1-B759/MAX(B$2:B759)</f>
        <v>0.19991832845572721</v>
      </c>
      <c r="E759" s="4">
        <f>E758*(计算结果!B$18-1)/(计算结果!B$18+1)+B759*2/(计算结果!B$18+1)</f>
        <v>4871.7950184204619</v>
      </c>
      <c r="F759" s="4">
        <f>F758*(计算结果!B$18-1)/(计算结果!B$18+1)+E759*2/(计算结果!B$18+1)</f>
        <v>4942.5648817251376</v>
      </c>
      <c r="G759" s="4">
        <f>G758*(计算结果!B$18-1)/(计算结果!B$18+1)+F759*2/(计算结果!B$18+1)</f>
        <v>5040.3679312066706</v>
      </c>
      <c r="H759" s="3">
        <f t="shared" si="57"/>
        <v>-0.35155880242444248</v>
      </c>
      <c r="I759" s="3">
        <f ca="1">IFERROR(AVERAGE(OFFSET(H759,0,0,-计算结果!B$19,1)),AVERAGE(OFFSET(H759,0,0,-ROW(),1)))</f>
        <v>-0.22472151202211638</v>
      </c>
      <c r="J759" s="20" t="str">
        <f t="shared" ca="1" si="55"/>
        <v>卖</v>
      </c>
      <c r="K759" s="4" t="str">
        <f t="shared" ca="1" si="59"/>
        <v/>
      </c>
      <c r="L759" s="3">
        <f ca="1">IF(J758="买",B759/B758-1,0)-IF(K759=1,计算结果!B$17,0)</f>
        <v>0</v>
      </c>
      <c r="M759" s="2">
        <f t="shared" ca="1" si="58"/>
        <v>3.576619253627674</v>
      </c>
      <c r="N759" s="3">
        <f ca="1">1-M759/MAX(M$2:M759)</f>
        <v>0.17060902759361884</v>
      </c>
    </row>
    <row r="760" spans="1:14" x14ac:dyDescent="0.15">
      <c r="A760" s="1">
        <v>39503</v>
      </c>
      <c r="B760" s="2">
        <v>4519.78</v>
      </c>
      <c r="C760" s="3">
        <f t="shared" si="56"/>
        <v>-3.8802783354316195E-2</v>
      </c>
      <c r="D760" s="3">
        <f>1-B760/MAX(B$2:B760)</f>
        <v>0.23096372422241884</v>
      </c>
      <c r="E760" s="4">
        <f>E759*(计算结果!B$18-1)/(计算结果!B$18+1)+B760*2/(计算结果!B$18+1)</f>
        <v>4817.6388617403909</v>
      </c>
      <c r="F760" s="4">
        <f>F759*(计算结果!B$18-1)/(计算结果!B$18+1)+E760*2/(计算结果!B$18+1)</f>
        <v>4923.3454940351758</v>
      </c>
      <c r="G760" s="4">
        <f>G759*(计算结果!B$18-1)/(计算结果!B$18+1)+F760*2/(计算结果!B$18+1)</f>
        <v>5022.3644793341336</v>
      </c>
      <c r="H760" s="3">
        <f t="shared" si="57"/>
        <v>-0.35718527135829392</v>
      </c>
      <c r="I760" s="3">
        <f ca="1">IFERROR(AVERAGE(OFFSET(H760,0,0,-计算结果!B$19,1)),AVERAGE(OFFSET(H760,0,0,-ROW(),1)))</f>
        <v>-0.26346940908981942</v>
      </c>
      <c r="J760" s="20" t="str">
        <f t="shared" ca="1" si="55"/>
        <v>卖</v>
      </c>
      <c r="K760" s="4" t="str">
        <f t="shared" ca="1" si="59"/>
        <v/>
      </c>
      <c r="L760" s="3">
        <f ca="1">IF(J759="买",B760/B759-1,0)-IF(K760=1,计算结果!B$17,0)</f>
        <v>0</v>
      </c>
      <c r="M760" s="2">
        <f t="shared" ca="1" si="58"/>
        <v>3.576619253627674</v>
      </c>
      <c r="N760" s="3">
        <f ca="1">1-M760/MAX(M$2:M760)</f>
        <v>0.17060902759361884</v>
      </c>
    </row>
    <row r="761" spans="1:14" x14ac:dyDescent="0.15">
      <c r="A761" s="1">
        <v>39504</v>
      </c>
      <c r="B761" s="2">
        <v>4515.53</v>
      </c>
      <c r="C761" s="3">
        <f t="shared" si="56"/>
        <v>-9.4031125408755578E-4</v>
      </c>
      <c r="D761" s="3">
        <f>1-B761/MAX(B$2:B761)</f>
        <v>0.2316868576873341</v>
      </c>
      <c r="E761" s="4">
        <f>E760*(计算结果!B$18-1)/(计算结果!B$18+1)+B761*2/(计算结果!B$18+1)</f>
        <v>4771.1605753187923</v>
      </c>
      <c r="F761" s="4">
        <f>F760*(计算结果!B$18-1)/(计算结果!B$18+1)+E761*2/(计算结果!B$18+1)</f>
        <v>4899.9324296172708</v>
      </c>
      <c r="G761" s="4">
        <f>G760*(计算结果!B$18-1)/(计算结果!B$18+1)+F761*2/(计算结果!B$18+1)</f>
        <v>5003.5287793776934</v>
      </c>
      <c r="H761" s="3">
        <f t="shared" si="57"/>
        <v>-0.37503649991841165</v>
      </c>
      <c r="I761" s="3">
        <f ca="1">IFERROR(AVERAGE(OFFSET(H761,0,0,-计算结果!B$19,1)),AVERAGE(OFFSET(H761,0,0,-ROW(),1)))</f>
        <v>-0.29800924216416569</v>
      </c>
      <c r="J761" s="20" t="str">
        <f t="shared" ca="1" si="55"/>
        <v>卖</v>
      </c>
      <c r="K761" s="4" t="str">
        <f t="shared" ca="1" si="59"/>
        <v/>
      </c>
      <c r="L761" s="3">
        <f ca="1">IF(J760="买",B761/B760-1,0)-IF(K761=1,计算结果!B$17,0)</f>
        <v>0</v>
      </c>
      <c r="M761" s="2">
        <f t="shared" ca="1" si="58"/>
        <v>3.576619253627674</v>
      </c>
      <c r="N761" s="3">
        <f ca="1">1-M761/MAX(M$2:M761)</f>
        <v>0.17060902759361884</v>
      </c>
    </row>
    <row r="762" spans="1:14" x14ac:dyDescent="0.15">
      <c r="A762" s="1">
        <v>39505</v>
      </c>
      <c r="B762" s="2">
        <v>4639.7700000000004</v>
      </c>
      <c r="C762" s="3">
        <f t="shared" si="56"/>
        <v>2.751393524126744E-2</v>
      </c>
      <c r="D762" s="3">
        <f>1-B762/MAX(B$2:B762)</f>
        <v>0.21054753964472872</v>
      </c>
      <c r="E762" s="4">
        <f>E761*(计算结果!B$18-1)/(计算结果!B$18+1)+B762*2/(计算结果!B$18+1)</f>
        <v>4750.9466406543625</v>
      </c>
      <c r="F762" s="4">
        <f>F761*(计算结果!B$18-1)/(计算结果!B$18+1)+E762*2/(计算结果!B$18+1)</f>
        <v>4877.0115390075925</v>
      </c>
      <c r="G762" s="4">
        <f>G761*(计算结果!B$18-1)/(计算结果!B$18+1)+F762*2/(计算结果!B$18+1)</f>
        <v>4984.0645885515241</v>
      </c>
      <c r="H762" s="3">
        <f t="shared" si="57"/>
        <v>-0.389009270944776</v>
      </c>
      <c r="I762" s="3">
        <f ca="1">IFERROR(AVERAGE(OFFSET(H762,0,0,-计算结果!B$19,1)),AVERAGE(OFFSET(H762,0,0,-ROW(),1)))</f>
        <v>-0.32801411131129271</v>
      </c>
      <c r="J762" s="20" t="str">
        <f t="shared" ca="1" si="55"/>
        <v>卖</v>
      </c>
      <c r="K762" s="4" t="str">
        <f t="shared" ca="1" si="59"/>
        <v/>
      </c>
      <c r="L762" s="3">
        <f ca="1">IF(J761="买",B762/B761-1,0)-IF(K762=1,计算结果!B$17,0)</f>
        <v>0</v>
      </c>
      <c r="M762" s="2">
        <f t="shared" ca="1" si="58"/>
        <v>3.576619253627674</v>
      </c>
      <c r="N762" s="3">
        <f ca="1">1-M762/MAX(M$2:M762)</f>
        <v>0.17060902759361884</v>
      </c>
    </row>
    <row r="763" spans="1:14" x14ac:dyDescent="0.15">
      <c r="A763" s="1">
        <v>39506</v>
      </c>
      <c r="B763" s="2">
        <v>4622.0600000000004</v>
      </c>
      <c r="C763" s="3">
        <f t="shared" si="56"/>
        <v>-3.816999549546618E-3</v>
      </c>
      <c r="D763" s="3">
        <f>1-B763/MAX(B$2:B763)</f>
        <v>0.21356087933029322</v>
      </c>
      <c r="E763" s="4">
        <f>E762*(计算结果!B$18-1)/(计算结果!B$18+1)+B763*2/(计算结果!B$18+1)</f>
        <v>4731.1179267075377</v>
      </c>
      <c r="F763" s="4">
        <f>F762*(计算结果!B$18-1)/(计算结果!B$18+1)+E763*2/(计算结果!B$18+1)</f>
        <v>4854.5663678845067</v>
      </c>
      <c r="G763" s="4">
        <f>G762*(计算结果!B$18-1)/(计算结果!B$18+1)+F763*2/(计算结果!B$18+1)</f>
        <v>4964.1417853719831</v>
      </c>
      <c r="H763" s="3">
        <f t="shared" si="57"/>
        <v>-0.39973003610956409</v>
      </c>
      <c r="I763" s="3">
        <f ca="1">IFERROR(AVERAGE(OFFSET(H763,0,0,-计算结果!B$19,1)),AVERAGE(OFFSET(H763,0,0,-ROW(),1)))</f>
        <v>-0.35371687149248449</v>
      </c>
      <c r="J763" s="20" t="str">
        <f t="shared" ca="1" si="55"/>
        <v>卖</v>
      </c>
      <c r="K763" s="4" t="str">
        <f t="shared" ca="1" si="59"/>
        <v/>
      </c>
      <c r="L763" s="3">
        <f ca="1">IF(J762="买",B763/B762-1,0)-IF(K763=1,计算结果!B$17,0)</f>
        <v>0</v>
      </c>
      <c r="M763" s="2">
        <f t="shared" ca="1" si="58"/>
        <v>3.576619253627674</v>
      </c>
      <c r="N763" s="3">
        <f ca="1">1-M763/MAX(M$2:M763)</f>
        <v>0.17060902759361884</v>
      </c>
    </row>
    <row r="764" spans="1:14" x14ac:dyDescent="0.15">
      <c r="A764" s="1">
        <v>39507</v>
      </c>
      <c r="B764" s="2">
        <v>4674.55</v>
      </c>
      <c r="C764" s="3">
        <f t="shared" si="56"/>
        <v>1.1356408181633304E-2</v>
      </c>
      <c r="D764" s="3">
        <f>1-B764/MAX(B$2:B764)</f>
        <v>0.20462975566596331</v>
      </c>
      <c r="E764" s="4">
        <f>E763*(计算结果!B$18-1)/(计算结果!B$18+1)+B764*2/(计算结果!B$18+1)</f>
        <v>4722.4151687525318</v>
      </c>
      <c r="F764" s="4">
        <f>F763*(计算结果!B$18-1)/(计算结果!B$18+1)+E764*2/(计算结果!B$18+1)</f>
        <v>4834.2354141718952</v>
      </c>
      <c r="G764" s="4">
        <f>G763*(计算结果!B$18-1)/(计算结果!B$18+1)+F764*2/(计算结果!B$18+1)</f>
        <v>4944.1561898027385</v>
      </c>
      <c r="H764" s="3">
        <f t="shared" si="57"/>
        <v>-0.40259920915508363</v>
      </c>
      <c r="I764" s="3">
        <f ca="1">IFERROR(AVERAGE(OFFSET(H764,0,0,-计算结果!B$19,1)),AVERAGE(OFFSET(H764,0,0,-ROW(),1)))</f>
        <v>-0.37541955199721799</v>
      </c>
      <c r="J764" s="20" t="str">
        <f t="shared" ca="1" si="55"/>
        <v>卖</v>
      </c>
      <c r="K764" s="4" t="str">
        <f t="shared" ca="1" si="59"/>
        <v/>
      </c>
      <c r="L764" s="3">
        <f ca="1">IF(J763="买",B764/B763-1,0)-IF(K764=1,计算结果!B$17,0)</f>
        <v>0</v>
      </c>
      <c r="M764" s="2">
        <f t="shared" ca="1" si="58"/>
        <v>3.576619253627674</v>
      </c>
      <c r="N764" s="3">
        <f ca="1">1-M764/MAX(M$2:M764)</f>
        <v>0.17060902759361884</v>
      </c>
    </row>
    <row r="765" spans="1:14" x14ac:dyDescent="0.15">
      <c r="A765" s="1">
        <v>39510</v>
      </c>
      <c r="B765" s="2">
        <v>4790.74</v>
      </c>
      <c r="C765" s="3">
        <f t="shared" si="56"/>
        <v>2.4855868479318755E-2</v>
      </c>
      <c r="D765" s="3">
        <f>1-B765/MAX(B$2:B765)</f>
        <v>0.18486013748043284</v>
      </c>
      <c r="E765" s="4">
        <f>E764*(计算结果!B$18-1)/(计算结果!B$18+1)+B765*2/(计算结果!B$18+1)</f>
        <v>4732.9266812521428</v>
      </c>
      <c r="F765" s="4">
        <f>F764*(计算结果!B$18-1)/(计算结果!B$18+1)+E765*2/(计算结果!B$18+1)</f>
        <v>4818.6494552611639</v>
      </c>
      <c r="G765" s="4">
        <f>G764*(计算结果!B$18-1)/(计算结果!B$18+1)+F765*2/(计算结果!B$18+1)</f>
        <v>4924.8474614117276</v>
      </c>
      <c r="H765" s="3">
        <f t="shared" si="57"/>
        <v>-0.39053637566780075</v>
      </c>
      <c r="I765" s="3">
        <f ca="1">IFERROR(AVERAGE(OFFSET(H765,0,0,-计算结果!B$19,1)),AVERAGE(OFFSET(H765,0,0,-ROW(),1)))</f>
        <v>-0.39186829151199271</v>
      </c>
      <c r="J765" s="20" t="str">
        <f t="shared" ca="1" si="55"/>
        <v>买</v>
      </c>
      <c r="K765" s="4">
        <f t="shared" ca="1" si="59"/>
        <v>1</v>
      </c>
      <c r="L765" s="3">
        <f ca="1">IF(J764="买",B765/B764-1,0)-IF(K765=1,计算结果!B$17,0)</f>
        <v>0</v>
      </c>
      <c r="M765" s="2">
        <f t="shared" ca="1" si="58"/>
        <v>3.576619253627674</v>
      </c>
      <c r="N765" s="3">
        <f ca="1">1-M765/MAX(M$2:M765)</f>
        <v>0.17060902759361884</v>
      </c>
    </row>
    <row r="766" spans="1:14" x14ac:dyDescent="0.15">
      <c r="A766" s="1">
        <v>39511</v>
      </c>
      <c r="B766" s="2">
        <v>4671.1499999999996</v>
      </c>
      <c r="C766" s="3">
        <f t="shared" si="56"/>
        <v>-2.496274062044701E-2</v>
      </c>
      <c r="D766" s="3">
        <f>1-B766/MAX(B$2:B766)</f>
        <v>0.20520826243789558</v>
      </c>
      <c r="E766" s="4">
        <f>E765*(计算结果!B$18-1)/(计算结果!B$18+1)+B766*2/(计算结果!B$18+1)</f>
        <v>4723.4225764441208</v>
      </c>
      <c r="F766" s="4">
        <f>F765*(计算结果!B$18-1)/(计算结果!B$18+1)+E766*2/(计算结果!B$18+1)</f>
        <v>4803.9991662123884</v>
      </c>
      <c r="G766" s="4">
        <f>G765*(计算结果!B$18-1)/(计算结果!B$18+1)+F766*2/(计算结果!B$18+1)</f>
        <v>4906.2554159964438</v>
      </c>
      <c r="H766" s="3">
        <f t="shared" si="57"/>
        <v>-0.37751515272219838</v>
      </c>
      <c r="I766" s="3">
        <f ca="1">IFERROR(AVERAGE(OFFSET(H766,0,0,-计算结果!B$19,1)),AVERAGE(OFFSET(H766,0,0,-ROW(),1)))</f>
        <v>-0.40310990128778279</v>
      </c>
      <c r="J766" s="20" t="str">
        <f t="shared" ca="1" si="55"/>
        <v>买</v>
      </c>
      <c r="K766" s="4" t="str">
        <f t="shared" ca="1" si="59"/>
        <v/>
      </c>
      <c r="L766" s="3">
        <f ca="1">IF(J765="买",B766/B765-1,0)-IF(K766=1,计算结果!B$17,0)</f>
        <v>-2.496274062044701E-2</v>
      </c>
      <c r="M766" s="2">
        <f t="shared" ca="1" si="58"/>
        <v>3.4873370349012696</v>
      </c>
      <c r="N766" s="3">
        <f ca="1">1-M766/MAX(M$2:M766)</f>
        <v>0.19131289931073969</v>
      </c>
    </row>
    <row r="767" spans="1:14" x14ac:dyDescent="0.15">
      <c r="A767" s="1">
        <v>39512</v>
      </c>
      <c r="B767" s="2">
        <v>4628.72</v>
      </c>
      <c r="C767" s="3">
        <f t="shared" si="56"/>
        <v>-9.0834162893504988E-3</v>
      </c>
      <c r="D767" s="3">
        <f>1-B767/MAX(B$2:B767)</f>
        <v>0.21242768665350842</v>
      </c>
      <c r="E767" s="4">
        <f>E766*(计算结果!B$18-1)/(计算结果!B$18+1)+B767*2/(计算结果!B$18+1)</f>
        <v>4708.8529492988719</v>
      </c>
      <c r="F767" s="4">
        <f>F766*(计算结果!B$18-1)/(计算结果!B$18+1)+E767*2/(计算结果!B$18+1)</f>
        <v>4789.3612866872327</v>
      </c>
      <c r="G767" s="4">
        <f>G766*(计算结果!B$18-1)/(计算结果!B$18+1)+F767*2/(计算结果!B$18+1)</f>
        <v>4888.271703795026</v>
      </c>
      <c r="H767" s="3">
        <f t="shared" si="57"/>
        <v>-0.36654659565385406</v>
      </c>
      <c r="I767" s="3">
        <f ca="1">IFERROR(AVERAGE(OFFSET(H767,0,0,-计算结果!B$19,1)),AVERAGE(OFFSET(H767,0,0,-ROW(),1)))</f>
        <v>-0.40943279122215082</v>
      </c>
      <c r="J767" s="20" t="str">
        <f t="shared" ca="1" si="55"/>
        <v>买</v>
      </c>
      <c r="K767" s="4" t="str">
        <f t="shared" ca="1" si="59"/>
        <v/>
      </c>
      <c r="L767" s="3">
        <f ca="1">IF(J766="买",B767/B766-1,0)-IF(K767=1,计算结果!B$17,0)</f>
        <v>-9.0834162893504988E-3</v>
      </c>
      <c r="M767" s="2">
        <f t="shared" ca="1" si="58"/>
        <v>3.455660100871992</v>
      </c>
      <c r="N767" s="3">
        <f ca="1">1-M767/MAX(M$2:M767)</f>
        <v>0.19865854089412815</v>
      </c>
    </row>
    <row r="768" spans="1:14" x14ac:dyDescent="0.15">
      <c r="A768" s="1">
        <v>39513</v>
      </c>
      <c r="B768" s="2">
        <v>4685.03</v>
      </c>
      <c r="C768" s="3">
        <f t="shared" si="56"/>
        <v>1.2165350248016571E-2</v>
      </c>
      <c r="D768" s="3">
        <f>1-B768/MAX(B$2:B768)</f>
        <v>0.20284659361600765</v>
      </c>
      <c r="E768" s="4">
        <f>E767*(计算结果!B$18-1)/(计算结果!B$18+1)+B768*2/(计算结果!B$18+1)</f>
        <v>4705.1878801759685</v>
      </c>
      <c r="F768" s="4">
        <f>F767*(计算结果!B$18-1)/(计算结果!B$18+1)+E768*2/(计算结果!B$18+1)</f>
        <v>4776.411531839346</v>
      </c>
      <c r="G768" s="4">
        <f>G767*(计算结果!B$18-1)/(计算结果!B$18+1)+F768*2/(计算结果!B$18+1)</f>
        <v>4871.0624465710753</v>
      </c>
      <c r="H768" s="3">
        <f t="shared" si="57"/>
        <v>-0.35205197801485355</v>
      </c>
      <c r="I768" s="3">
        <f ca="1">IFERROR(AVERAGE(OFFSET(H768,0,0,-计算结果!B$19,1)),AVERAGE(OFFSET(H768,0,0,-ROW(),1)))</f>
        <v>-0.41076850925162106</v>
      </c>
      <c r="J768" s="20" t="str">
        <f t="shared" ca="1" si="55"/>
        <v>买</v>
      </c>
      <c r="K768" s="4" t="str">
        <f t="shared" ca="1" si="59"/>
        <v/>
      </c>
      <c r="L768" s="3">
        <f ca="1">IF(J767="买",B768/B767-1,0)-IF(K768=1,计算结果!B$17,0)</f>
        <v>1.2165350248016571E-2</v>
      </c>
      <c r="M768" s="2">
        <f t="shared" ca="1" si="58"/>
        <v>3.4976994163371962</v>
      </c>
      <c r="N768" s="3">
        <f ca="1">1-M768/MAX(M$2:M768)</f>
        <v>0.1889099413758486</v>
      </c>
    </row>
    <row r="769" spans="1:14" x14ac:dyDescent="0.15">
      <c r="A769" s="1">
        <v>39514</v>
      </c>
      <c r="B769" s="2">
        <v>4621.6899999999996</v>
      </c>
      <c r="C769" s="3">
        <f t="shared" si="56"/>
        <v>-1.3519657291415466E-2</v>
      </c>
      <c r="D769" s="3">
        <f>1-B769/MAX(B$2:B769)</f>
        <v>0.21362383447900368</v>
      </c>
      <c r="E769" s="4">
        <f>E768*(计算结果!B$18-1)/(计算结果!B$18+1)+B769*2/(计算结果!B$18+1)</f>
        <v>4692.342052456589</v>
      </c>
      <c r="F769" s="4">
        <f>F768*(计算结果!B$18-1)/(计算结果!B$18+1)+E769*2/(计算结果!B$18+1)</f>
        <v>4763.4777657804598</v>
      </c>
      <c r="G769" s="4">
        <f>G768*(计算结果!B$18-1)/(计算结果!B$18+1)+F769*2/(计算结果!B$18+1)</f>
        <v>4854.5109572186739</v>
      </c>
      <c r="H769" s="3">
        <f t="shared" si="57"/>
        <v>-0.33979218156097796</v>
      </c>
      <c r="I769" s="3">
        <f ca="1">IFERROR(AVERAGE(OFFSET(H769,0,0,-计算结果!B$19,1)),AVERAGE(OFFSET(H769,0,0,-ROW(),1)))</f>
        <v>-0.40743643324806228</v>
      </c>
      <c r="J769" s="20" t="str">
        <f t="shared" ca="1" si="55"/>
        <v>买</v>
      </c>
      <c r="K769" s="4" t="str">
        <f t="shared" ca="1" si="59"/>
        <v/>
      </c>
      <c r="L769" s="3">
        <f ca="1">IF(J768="买",B769/B768-1,0)-IF(K769=1,计算结果!B$17,0)</f>
        <v>-1.3519657291415466E-2</v>
      </c>
      <c r="M769" s="2">
        <f t="shared" ca="1" si="58"/>
        <v>3.4504117189199333</v>
      </c>
      <c r="N769" s="3">
        <f ca="1">1-M769/MAX(M$2:M769)</f>
        <v>0.19987560100092117</v>
      </c>
    </row>
    <row r="770" spans="1:14" x14ac:dyDescent="0.15">
      <c r="A770" s="1">
        <v>39517</v>
      </c>
      <c r="B770" s="2">
        <v>4431.59</v>
      </c>
      <c r="C770" s="3">
        <f t="shared" si="56"/>
        <v>-4.1132139974771054E-2</v>
      </c>
      <c r="D770" s="3">
        <f>1-B770/MAX(B$2:B770)</f>
        <v>0.24596916899203702</v>
      </c>
      <c r="E770" s="4">
        <f>E769*(计算结果!B$18-1)/(计算结果!B$18+1)+B770*2/(计算结果!B$18+1)</f>
        <v>4652.2263520786519</v>
      </c>
      <c r="F770" s="4">
        <f>F769*(计算结果!B$18-1)/(计算结果!B$18+1)+E770*2/(计算结果!B$18+1)</f>
        <v>4746.3621636724893</v>
      </c>
      <c r="G770" s="4">
        <f>G769*(计算结果!B$18-1)/(计算结果!B$18+1)+F770*2/(计算结果!B$18+1)</f>
        <v>4837.8726812884915</v>
      </c>
      <c r="H770" s="3">
        <f t="shared" si="57"/>
        <v>-0.3427384565986229</v>
      </c>
      <c r="I770" s="3">
        <f ca="1">IFERROR(AVERAGE(OFFSET(H770,0,0,-计算结果!B$19,1)),AVERAGE(OFFSET(H770,0,0,-ROW(),1)))</f>
        <v>-0.40193761090036001</v>
      </c>
      <c r="J770" s="20" t="str">
        <f t="shared" ca="1" si="55"/>
        <v>买</v>
      </c>
      <c r="K770" s="4" t="str">
        <f t="shared" ca="1" si="59"/>
        <v/>
      </c>
      <c r="L770" s="3">
        <f ca="1">IF(J769="买",B770/B769-1,0)-IF(K770=1,计算结果!B$17,0)</f>
        <v>-4.1132139974771054E-2</v>
      </c>
      <c r="M770" s="2">
        <f t="shared" ca="1" si="58"/>
        <v>3.308488901126728</v>
      </c>
      <c r="N770" s="3">
        <f ca="1">1-M770/MAX(M$2:M770)</f>
        <v>0.23278642977778097</v>
      </c>
    </row>
    <row r="771" spans="1:14" x14ac:dyDescent="0.15">
      <c r="A771" s="1">
        <v>39518</v>
      </c>
      <c r="B771" s="2">
        <v>4441.18</v>
      </c>
      <c r="C771" s="3">
        <f t="shared" si="56"/>
        <v>2.1640088546097669E-3</v>
      </c>
      <c r="D771" s="3">
        <f>1-B771/MAX(B$2:B771)</f>
        <v>0.24433743959708698</v>
      </c>
      <c r="E771" s="4">
        <f>E770*(计算结果!B$18-1)/(计算结果!B$18+1)+B771*2/(计算结果!B$18+1)</f>
        <v>4619.7576825280894</v>
      </c>
      <c r="F771" s="4">
        <f>F770*(计算结果!B$18-1)/(计算结果!B$18+1)+E771*2/(计算结果!B$18+1)</f>
        <v>4726.8845511887357</v>
      </c>
      <c r="G771" s="4">
        <f>G770*(计算结果!B$18-1)/(计算结果!B$18+1)+F771*2/(计算结果!B$18+1)</f>
        <v>4820.7975843500681</v>
      </c>
      <c r="H771" s="3">
        <f t="shared" si="57"/>
        <v>-0.35294638911158366</v>
      </c>
      <c r="I771" s="3">
        <f ca="1">IFERROR(AVERAGE(OFFSET(H771,0,0,-计算结果!B$19,1)),AVERAGE(OFFSET(H771,0,0,-ROW(),1)))</f>
        <v>-0.39581984357579741</v>
      </c>
      <c r="J771" s="20" t="str">
        <f t="shared" ref="J771:J834" ca="1" si="60">IF(H771&gt;I771,"买","卖")</f>
        <v>买</v>
      </c>
      <c r="K771" s="4" t="str">
        <f t="shared" ca="1" si="59"/>
        <v/>
      </c>
      <c r="L771" s="3">
        <f ca="1">IF(J770="买",B771/B770-1,0)-IF(K771=1,计算结果!B$17,0)</f>
        <v>2.1640088546097669E-3</v>
      </c>
      <c r="M771" s="2">
        <f t="shared" ca="1" si="58"/>
        <v>3.3156485004041443</v>
      </c>
      <c r="N771" s="3">
        <f ca="1">1-M771/MAX(M$2:M771)</f>
        <v>0.23112617281844328</v>
      </c>
    </row>
    <row r="772" spans="1:14" x14ac:dyDescent="0.15">
      <c r="A772" s="1">
        <v>39519</v>
      </c>
      <c r="B772" s="2">
        <v>4309.6499999999996</v>
      </c>
      <c r="C772" s="3">
        <f t="shared" ref="C772:C835" si="61">B772/B771-1</f>
        <v>-2.9616002954169995E-2</v>
      </c>
      <c r="D772" s="3">
        <f>1-B772/MAX(B$2:B772)</f>
        <v>0.26671714421833526</v>
      </c>
      <c r="E772" s="4">
        <f>E771*(计算结果!B$18-1)/(计算结果!B$18+1)+B772*2/(计算结果!B$18+1)</f>
        <v>4572.0488082929987</v>
      </c>
      <c r="F772" s="4">
        <f>F771*(计算结果!B$18-1)/(计算结果!B$18+1)+E772*2/(计算结果!B$18+1)</f>
        <v>4703.0636676663153</v>
      </c>
      <c r="G772" s="4">
        <f>G771*(计算结果!B$18-1)/(计算结果!B$18+1)+F772*2/(计算结果!B$18+1)</f>
        <v>4802.6846740910287</v>
      </c>
      <c r="H772" s="3">
        <f t="shared" ref="H772:H835" si="62">(G772-G771)/G771*100</f>
        <v>-0.37572434731215404</v>
      </c>
      <c r="I772" s="3">
        <f ca="1">IFERROR(AVERAGE(OFFSET(H772,0,0,-计算结果!B$19,1)),AVERAGE(OFFSET(H772,0,0,-ROW(),1)))</f>
        <v>-0.390219434606982</v>
      </c>
      <c r="J772" s="20" t="str">
        <f t="shared" ca="1" si="60"/>
        <v>买</v>
      </c>
      <c r="K772" s="4" t="str">
        <f t="shared" ca="1" si="59"/>
        <v/>
      </c>
      <c r="L772" s="3">
        <f ca="1">IF(J771="买",B772/B771-1,0)-IF(K772=1,计算结果!B$17,0)</f>
        <v>-2.9616002954169995E-2</v>
      </c>
      <c r="M772" s="2">
        <f t="shared" ref="M772:M835" ca="1" si="63">IFERROR(M771*(1+L772),M771)</f>
        <v>3.2174522446211857</v>
      </c>
      <c r="N772" s="3">
        <f ca="1">1-M772/MAX(M$2:M772)</f>
        <v>0.25389714235563632</v>
      </c>
    </row>
    <row r="773" spans="1:14" x14ac:dyDescent="0.15">
      <c r="A773" s="1">
        <v>39520</v>
      </c>
      <c r="B773" s="2">
        <v>4198.96</v>
      </c>
      <c r="C773" s="3">
        <f t="shared" si="61"/>
        <v>-2.5684220296311677E-2</v>
      </c>
      <c r="D773" s="3">
        <f>1-B773/MAX(B$2:B773)</f>
        <v>0.2855509426257401</v>
      </c>
      <c r="E773" s="4">
        <f>E772*(计算结果!B$18-1)/(计算结果!B$18+1)+B773*2/(计算结果!B$18+1)</f>
        <v>4514.6505300940762</v>
      </c>
      <c r="F773" s="4">
        <f>F772*(计算结果!B$18-1)/(计算结果!B$18+1)+E773*2/(计算结果!B$18+1)</f>
        <v>4674.0770311167398</v>
      </c>
      <c r="G773" s="4">
        <f>G772*(计算结果!B$18-1)/(计算结果!B$18+1)+F773*2/(计算结果!B$18+1)</f>
        <v>4782.898882864215</v>
      </c>
      <c r="H773" s="3">
        <f t="shared" si="62"/>
        <v>-0.41197356415156267</v>
      </c>
      <c r="I773" s="3">
        <f ca="1">IFERROR(AVERAGE(OFFSET(H773,0,0,-计算结果!B$19,1)),AVERAGE(OFFSET(H773,0,0,-ROW(),1)))</f>
        <v>-0.38646671844379848</v>
      </c>
      <c r="J773" s="20" t="str">
        <f t="shared" ca="1" si="60"/>
        <v>卖</v>
      </c>
      <c r="K773" s="4">
        <f t="shared" ref="K773:K836" ca="1" si="64">IF(J772&lt;&gt;J773,1,"")</f>
        <v>1</v>
      </c>
      <c r="L773" s="3">
        <f ca="1">IF(J772="买",B773/B772-1,0)-IF(K773=1,计算结果!B$17,0)</f>
        <v>-2.5684220296311677E-2</v>
      </c>
      <c r="M773" s="2">
        <f t="shared" ca="1" si="63"/>
        <v>3.1348144923774726</v>
      </c>
      <c r="N773" s="3">
        <f ca="1">1-M773/MAX(M$2:M773)</f>
        <v>0.27306021251508183</v>
      </c>
    </row>
    <row r="774" spans="1:14" x14ac:dyDescent="0.15">
      <c r="A774" s="1">
        <v>39521</v>
      </c>
      <c r="B774" s="2">
        <v>4157.87</v>
      </c>
      <c r="C774" s="3">
        <f t="shared" si="61"/>
        <v>-9.7857564730314817E-3</v>
      </c>
      <c r="D774" s="3">
        <f>1-B774/MAX(B$2:B774)</f>
        <v>0.29254236711359149</v>
      </c>
      <c r="E774" s="4">
        <f>E773*(计算结果!B$18-1)/(计算结果!B$18+1)+B774*2/(计算结果!B$18+1)</f>
        <v>4459.7612177719111</v>
      </c>
      <c r="F774" s="4">
        <f>F773*(计算结果!B$18-1)/(计算结果!B$18+1)+E774*2/(计算结果!B$18+1)</f>
        <v>4641.1053675252278</v>
      </c>
      <c r="G774" s="4">
        <f>G773*(计算结果!B$18-1)/(计算结果!B$18+1)+F774*2/(计算结果!B$18+1)</f>
        <v>4761.0844958889866</v>
      </c>
      <c r="H774" s="3">
        <f t="shared" si="62"/>
        <v>-0.4560913268182038</v>
      </c>
      <c r="I774" s="3">
        <f ca="1">IFERROR(AVERAGE(OFFSET(H774,0,0,-计算结果!B$19,1)),AVERAGE(OFFSET(H774,0,0,-ROW(),1)))</f>
        <v>-0.38520461887997209</v>
      </c>
      <c r="J774" s="20" t="str">
        <f t="shared" ca="1" si="60"/>
        <v>卖</v>
      </c>
      <c r="K774" s="4" t="str">
        <f t="shared" ca="1" si="64"/>
        <v/>
      </c>
      <c r="L774" s="3">
        <f ca="1">IF(J773="买",B774/B773-1,0)-IF(K774=1,计算结果!B$17,0)</f>
        <v>0</v>
      </c>
      <c r="M774" s="2">
        <f t="shared" ca="1" si="63"/>
        <v>3.1348144923774726</v>
      </c>
      <c r="N774" s="3">
        <f ca="1">1-M774/MAX(M$2:M774)</f>
        <v>0.27306021251508183</v>
      </c>
    </row>
    <row r="775" spans="1:14" x14ac:dyDescent="0.15">
      <c r="A775" s="1">
        <v>39524</v>
      </c>
      <c r="B775" s="2">
        <v>3965.28</v>
      </c>
      <c r="C775" s="3">
        <f t="shared" si="61"/>
        <v>-4.6319389495101948E-2</v>
      </c>
      <c r="D775" s="3">
        <f>1-B775/MAX(B$2:B775)</f>
        <v>0.32531137276253996</v>
      </c>
      <c r="E775" s="4">
        <f>E774*(计算结果!B$18-1)/(计算结果!B$18+1)+B775*2/(计算结果!B$18+1)</f>
        <v>4383.6871842685396</v>
      </c>
      <c r="F775" s="4">
        <f>F774*(计算结果!B$18-1)/(计算结果!B$18+1)+E775*2/(计算结果!B$18+1)</f>
        <v>4601.5025701011218</v>
      </c>
      <c r="G775" s="4">
        <f>G774*(计算结果!B$18-1)/(计算结果!B$18+1)+F775*2/(计算结果!B$18+1)</f>
        <v>4736.5334303831614</v>
      </c>
      <c r="H775" s="3">
        <f t="shared" si="62"/>
        <v>-0.51566120128773252</v>
      </c>
      <c r="I775" s="3">
        <f ca="1">IFERROR(AVERAGE(OFFSET(H775,0,0,-计算结果!B$19,1)),AVERAGE(OFFSET(H775,0,0,-ROW(),1)))</f>
        <v>-0.38776966401912294</v>
      </c>
      <c r="J775" s="20" t="str">
        <f t="shared" ca="1" si="60"/>
        <v>卖</v>
      </c>
      <c r="K775" s="4" t="str">
        <f t="shared" ca="1" si="64"/>
        <v/>
      </c>
      <c r="L775" s="3">
        <f ca="1">IF(J774="买",B775/B774-1,0)-IF(K775=1,计算结果!B$17,0)</f>
        <v>0</v>
      </c>
      <c r="M775" s="2">
        <f t="shared" ca="1" si="63"/>
        <v>3.1348144923774726</v>
      </c>
      <c r="N775" s="3">
        <f ca="1">1-M775/MAX(M$2:M775)</f>
        <v>0.27306021251508183</v>
      </c>
    </row>
    <row r="776" spans="1:14" x14ac:dyDescent="0.15">
      <c r="A776" s="1">
        <v>39525</v>
      </c>
      <c r="B776" s="2">
        <v>3763.95</v>
      </c>
      <c r="C776" s="3">
        <f t="shared" si="61"/>
        <v>-5.0773211475608426E-2</v>
      </c>
      <c r="D776" s="3">
        <f>1-B776/MAX(B$2:B776)</f>
        <v>0.35956748111345538</v>
      </c>
      <c r="E776" s="4">
        <f>E775*(计算结果!B$18-1)/(计算结果!B$18+1)+B776*2/(计算结果!B$18+1)</f>
        <v>4288.3430020733804</v>
      </c>
      <c r="F776" s="4">
        <f>F775*(计算结果!B$18-1)/(计算结果!B$18+1)+E776*2/(计算结果!B$18+1)</f>
        <v>4553.3241750199313</v>
      </c>
      <c r="G776" s="4">
        <f>G775*(计算结果!B$18-1)/(计算结果!B$18+1)+F776*2/(计算结果!B$18+1)</f>
        <v>4708.3473910965113</v>
      </c>
      <c r="H776" s="3">
        <f t="shared" si="62"/>
        <v>-0.59507738520004605</v>
      </c>
      <c r="I776" s="3">
        <f ca="1">IFERROR(AVERAGE(OFFSET(H776,0,0,-计算结果!B$19,1)),AVERAGE(OFFSET(H776,0,0,-ROW(),1)))</f>
        <v>-0.39592062411725781</v>
      </c>
      <c r="J776" s="20" t="str">
        <f t="shared" ca="1" si="60"/>
        <v>卖</v>
      </c>
      <c r="K776" s="4" t="str">
        <f t="shared" ca="1" si="64"/>
        <v/>
      </c>
      <c r="L776" s="3">
        <f ca="1">IF(J775="买",B776/B775-1,0)-IF(K776=1,计算结果!B$17,0)</f>
        <v>0</v>
      </c>
      <c r="M776" s="2">
        <f t="shared" ca="1" si="63"/>
        <v>3.1348144923774726</v>
      </c>
      <c r="N776" s="3">
        <f ca="1">1-M776/MAX(M$2:M776)</f>
        <v>0.27306021251508183</v>
      </c>
    </row>
    <row r="777" spans="1:14" x14ac:dyDescent="0.15">
      <c r="A777" s="1">
        <v>39526</v>
      </c>
      <c r="B777" s="2">
        <v>3888.86</v>
      </c>
      <c r="C777" s="3">
        <f t="shared" si="61"/>
        <v>3.3185881852840771E-2</v>
      </c>
      <c r="D777" s="3">
        <f>1-B777/MAX(B$2:B777)</f>
        <v>0.33831416320696928</v>
      </c>
      <c r="E777" s="4">
        <f>E776*(计算结果!B$18-1)/(计算结果!B$18+1)+B777*2/(计算结果!B$18+1)</f>
        <v>4226.8840786774754</v>
      </c>
      <c r="F777" s="4">
        <f>F776*(计算结果!B$18-1)/(计算结果!B$18+1)+E777*2/(计算结果!B$18+1)</f>
        <v>4503.1026217364761</v>
      </c>
      <c r="G777" s="4">
        <f>G776*(计算结果!B$18-1)/(计算结果!B$18+1)+F777*2/(计算结果!B$18+1)</f>
        <v>4676.7712727334292</v>
      </c>
      <c r="H777" s="3">
        <f t="shared" si="62"/>
        <v>-0.67064121952412692</v>
      </c>
      <c r="I777" s="3">
        <f ca="1">IFERROR(AVERAGE(OFFSET(H777,0,0,-计算结果!B$19,1)),AVERAGE(OFFSET(H777,0,0,-ROW(),1)))</f>
        <v>-0.40951417516867916</v>
      </c>
      <c r="J777" s="20" t="str">
        <f t="shared" ca="1" si="60"/>
        <v>卖</v>
      </c>
      <c r="K777" s="4" t="str">
        <f t="shared" ca="1" si="64"/>
        <v/>
      </c>
      <c r="L777" s="3">
        <f ca="1">IF(J776="买",B777/B776-1,0)-IF(K777=1,计算结果!B$17,0)</f>
        <v>0</v>
      </c>
      <c r="M777" s="2">
        <f t="shared" ca="1" si="63"/>
        <v>3.1348144923774726</v>
      </c>
      <c r="N777" s="3">
        <f ca="1">1-M777/MAX(M$2:M777)</f>
        <v>0.27306021251508183</v>
      </c>
    </row>
    <row r="778" spans="1:14" x14ac:dyDescent="0.15">
      <c r="A778" s="1">
        <v>39527</v>
      </c>
      <c r="B778" s="2">
        <v>4001.83</v>
      </c>
      <c r="C778" s="3">
        <f t="shared" si="61"/>
        <v>2.9049644368786653E-2</v>
      </c>
      <c r="D778" s="3">
        <f>1-B778/MAX(B$2:B778)</f>
        <v>0.31909242496426871</v>
      </c>
      <c r="E778" s="4">
        <f>E777*(计算结果!B$18-1)/(计算结果!B$18+1)+B778*2/(计算结果!B$18+1)</f>
        <v>4192.2603742655556</v>
      </c>
      <c r="F778" s="4">
        <f>F777*(计算结果!B$18-1)/(计算结果!B$18+1)+E778*2/(计算结果!B$18+1)</f>
        <v>4455.2807375101802</v>
      </c>
      <c r="G778" s="4">
        <f>G777*(计算结果!B$18-1)/(计算结果!B$18+1)+F778*2/(计算结果!B$18+1)</f>
        <v>4642.6958057760057</v>
      </c>
      <c r="H778" s="3">
        <f t="shared" si="62"/>
        <v>-0.72861093626901752</v>
      </c>
      <c r="I778" s="3">
        <f ca="1">IFERROR(AVERAGE(OFFSET(H778,0,0,-计算结果!B$19,1)),AVERAGE(OFFSET(H778,0,0,-ROW(),1)))</f>
        <v>-0.42755130999016522</v>
      </c>
      <c r="J778" s="20" t="str">
        <f t="shared" ca="1" si="60"/>
        <v>卖</v>
      </c>
      <c r="K778" s="4" t="str">
        <f t="shared" ca="1" si="64"/>
        <v/>
      </c>
      <c r="L778" s="3">
        <f ca="1">IF(J777="买",B778/B777-1,0)-IF(K778=1,计算结果!B$17,0)</f>
        <v>0</v>
      </c>
      <c r="M778" s="2">
        <f t="shared" ca="1" si="63"/>
        <v>3.1348144923774726</v>
      </c>
      <c r="N778" s="3">
        <f ca="1">1-M778/MAX(M$2:M778)</f>
        <v>0.27306021251508183</v>
      </c>
    </row>
    <row r="779" spans="1:14" x14ac:dyDescent="0.15">
      <c r="A779" s="1">
        <v>39528</v>
      </c>
      <c r="B779" s="2">
        <v>4037.83</v>
      </c>
      <c r="C779" s="3">
        <f t="shared" si="61"/>
        <v>8.995884382894781E-3</v>
      </c>
      <c r="D779" s="3">
        <f>1-B779/MAX(B$2:B779)</f>
        <v>0.31296705914380996</v>
      </c>
      <c r="E779" s="4">
        <f>E778*(计算结果!B$18-1)/(计算结果!B$18+1)+B779*2/(计算结果!B$18+1)</f>
        <v>4168.5018551477779</v>
      </c>
      <c r="F779" s="4">
        <f>F778*(计算结果!B$18-1)/(计算结果!B$18+1)+E779*2/(计算结果!B$18+1)</f>
        <v>4411.1609094544256</v>
      </c>
      <c r="G779" s="4">
        <f>G778*(计算结果!B$18-1)/(计算结果!B$18+1)+F779*2/(计算结果!B$18+1)</f>
        <v>4607.0750524957621</v>
      </c>
      <c r="H779" s="3">
        <f t="shared" si="62"/>
        <v>-0.76724288582352673</v>
      </c>
      <c r="I779" s="3">
        <f ca="1">IFERROR(AVERAGE(OFFSET(H779,0,0,-计算结果!B$19,1)),AVERAGE(OFFSET(H779,0,0,-ROW(),1)))</f>
        <v>-0.44833551416011941</v>
      </c>
      <c r="J779" s="20" t="str">
        <f t="shared" ca="1" si="60"/>
        <v>卖</v>
      </c>
      <c r="K779" s="4" t="str">
        <f t="shared" ca="1" si="64"/>
        <v/>
      </c>
      <c r="L779" s="3">
        <f ca="1">IF(J778="买",B779/B778-1,0)-IF(K779=1,计算结果!B$17,0)</f>
        <v>0</v>
      </c>
      <c r="M779" s="2">
        <f t="shared" ca="1" si="63"/>
        <v>3.1348144923774726</v>
      </c>
      <c r="N779" s="3">
        <f ca="1">1-M779/MAX(M$2:M779)</f>
        <v>0.27306021251508183</v>
      </c>
    </row>
    <row r="780" spans="1:14" x14ac:dyDescent="0.15">
      <c r="A780" s="1">
        <v>39531</v>
      </c>
      <c r="B780" s="2">
        <v>3857.09</v>
      </c>
      <c r="C780" s="3">
        <f t="shared" si="61"/>
        <v>-4.4761666538710054E-2</v>
      </c>
      <c r="D780" s="3">
        <f>1-B780/MAX(B$2:B780)</f>
        <v>0.34371979854352408</v>
      </c>
      <c r="E780" s="4">
        <f>E779*(计算结果!B$18-1)/(计算结果!B$18+1)+B780*2/(计算结果!B$18+1)</f>
        <v>4120.592338971197</v>
      </c>
      <c r="F780" s="4">
        <f>F779*(计算结果!B$18-1)/(计算结果!B$18+1)+E780*2/(计算结果!B$18+1)</f>
        <v>4366.4580524570056</v>
      </c>
      <c r="G780" s="4">
        <f>G779*(计算结果!B$18-1)/(计算结果!B$18+1)+F780*2/(计算结果!B$18+1)</f>
        <v>4570.0570524897994</v>
      </c>
      <c r="H780" s="3">
        <f t="shared" si="62"/>
        <v>-0.80350329838688306</v>
      </c>
      <c r="I780" s="3">
        <f ca="1">IFERROR(AVERAGE(OFFSET(H780,0,0,-计算结果!B$19,1)),AVERAGE(OFFSET(H780,0,0,-ROW(),1)))</f>
        <v>-0.47065141551154899</v>
      </c>
      <c r="J780" s="20" t="str">
        <f t="shared" ca="1" si="60"/>
        <v>卖</v>
      </c>
      <c r="K780" s="4" t="str">
        <f t="shared" ca="1" si="64"/>
        <v/>
      </c>
      <c r="L780" s="3">
        <f ca="1">IF(J779="买",B780/B779-1,0)-IF(K780=1,计算结果!B$17,0)</f>
        <v>0</v>
      </c>
      <c r="M780" s="2">
        <f t="shared" ca="1" si="63"/>
        <v>3.1348144923774726</v>
      </c>
      <c r="N780" s="3">
        <f ca="1">1-M780/MAX(M$2:M780)</f>
        <v>0.27306021251508183</v>
      </c>
    </row>
    <row r="781" spans="1:14" x14ac:dyDescent="0.15">
      <c r="A781" s="1">
        <v>39532</v>
      </c>
      <c r="B781" s="2">
        <v>3905.77</v>
      </c>
      <c r="C781" s="3">
        <f t="shared" si="61"/>
        <v>1.2620913694002533E-2</v>
      </c>
      <c r="D781" s="3">
        <f>1-B781/MAX(B$2:B781)</f>
        <v>0.33543694276185942</v>
      </c>
      <c r="E781" s="4">
        <f>E780*(计算结果!B$18-1)/(计算结果!B$18+1)+B781*2/(计算结果!B$18+1)</f>
        <v>4087.5427483602434</v>
      </c>
      <c r="F781" s="4">
        <f>F780*(计算结果!B$18-1)/(计算结果!B$18+1)+E781*2/(计算结果!B$18+1)</f>
        <v>4323.5480056728884</v>
      </c>
      <c r="G781" s="4">
        <f>G780*(计算结果!B$18-1)/(计算结果!B$18+1)+F781*2/(计算结果!B$18+1)</f>
        <v>4532.1325837487366</v>
      </c>
      <c r="H781" s="3">
        <f t="shared" si="62"/>
        <v>-0.82984672413227956</v>
      </c>
      <c r="I781" s="3">
        <f ca="1">IFERROR(AVERAGE(OFFSET(H781,0,0,-计算结果!B$19,1)),AVERAGE(OFFSET(H781,0,0,-ROW(),1)))</f>
        <v>-0.49339192672224225</v>
      </c>
      <c r="J781" s="20" t="str">
        <f t="shared" ca="1" si="60"/>
        <v>卖</v>
      </c>
      <c r="K781" s="4" t="str">
        <f t="shared" ca="1" si="64"/>
        <v/>
      </c>
      <c r="L781" s="3">
        <f ca="1">IF(J780="买",B781/B780-1,0)-IF(K781=1,计算结果!B$17,0)</f>
        <v>0</v>
      </c>
      <c r="M781" s="2">
        <f t="shared" ca="1" si="63"/>
        <v>3.1348144923774726</v>
      </c>
      <c r="N781" s="3">
        <f ca="1">1-M781/MAX(M$2:M781)</f>
        <v>0.27306021251508183</v>
      </c>
    </row>
    <row r="782" spans="1:14" x14ac:dyDescent="0.15">
      <c r="A782" s="1">
        <v>39533</v>
      </c>
      <c r="B782" s="2">
        <v>3914.37</v>
      </c>
      <c r="C782" s="3">
        <f t="shared" si="61"/>
        <v>2.2018705658550797E-3</v>
      </c>
      <c r="D782" s="3">
        <f>1-B782/MAX(B$2:B782)</f>
        <v>0.333973660926972</v>
      </c>
      <c r="E782" s="4">
        <f>E781*(计算结果!B$18-1)/(计算结果!B$18+1)+B782*2/(计算结果!B$18+1)</f>
        <v>4060.9007870740525</v>
      </c>
      <c r="F782" s="4">
        <f>F781*(计算结果!B$18-1)/(计算结果!B$18+1)+E782*2/(计算结果!B$18+1)</f>
        <v>4283.1407412730678</v>
      </c>
      <c r="G782" s="4">
        <f>G781*(计算结果!B$18-1)/(计算结果!B$18+1)+F782*2/(计算结果!B$18+1)</f>
        <v>4493.8261464447878</v>
      </c>
      <c r="H782" s="3">
        <f t="shared" si="62"/>
        <v>-0.84521881467694704</v>
      </c>
      <c r="I782" s="3">
        <f ca="1">IFERROR(AVERAGE(OFFSET(H782,0,0,-计算结果!B$19,1)),AVERAGE(OFFSET(H782,0,0,-ROW(),1)))</f>
        <v>-0.51620240390885086</v>
      </c>
      <c r="J782" s="20" t="str">
        <f t="shared" ca="1" si="60"/>
        <v>卖</v>
      </c>
      <c r="K782" s="4" t="str">
        <f t="shared" ca="1" si="64"/>
        <v/>
      </c>
      <c r="L782" s="3">
        <f ca="1">IF(J781="买",B782/B781-1,0)-IF(K782=1,计算结果!B$17,0)</f>
        <v>0</v>
      </c>
      <c r="M782" s="2">
        <f t="shared" ca="1" si="63"/>
        <v>3.1348144923774726</v>
      </c>
      <c r="N782" s="3">
        <f ca="1">1-M782/MAX(M$2:M782)</f>
        <v>0.27306021251508183</v>
      </c>
    </row>
    <row r="783" spans="1:14" x14ac:dyDescent="0.15">
      <c r="A783" s="1">
        <v>39534</v>
      </c>
      <c r="B783" s="2">
        <v>3748.92</v>
      </c>
      <c r="C783" s="3">
        <f t="shared" si="61"/>
        <v>-4.2267338039071345E-2</v>
      </c>
      <c r="D783" s="3">
        <f>1-B783/MAX(B$2:B783)</f>
        <v>0.36212482134349688</v>
      </c>
      <c r="E783" s="4">
        <f>E782*(计算结果!B$18-1)/(计算结果!B$18+1)+B783*2/(计算结果!B$18+1)</f>
        <v>4012.9037429088139</v>
      </c>
      <c r="F783" s="4">
        <f>F782*(计算结果!B$18-1)/(计算结果!B$18+1)+E783*2/(计算结果!B$18+1)</f>
        <v>4241.5658184477979</v>
      </c>
      <c r="G783" s="4">
        <f>G782*(计算结果!B$18-1)/(计算结果!B$18+1)+F783*2/(计算结果!B$18+1)</f>
        <v>4455.0168652144821</v>
      </c>
      <c r="H783" s="3">
        <f t="shared" si="62"/>
        <v>-0.86361332115638245</v>
      </c>
      <c r="I783" s="3">
        <f ca="1">IFERROR(AVERAGE(OFFSET(H783,0,0,-计算结果!B$19,1)),AVERAGE(OFFSET(H783,0,0,-ROW(),1)))</f>
        <v>-0.53939656816119186</v>
      </c>
      <c r="J783" s="20" t="str">
        <f t="shared" ca="1" si="60"/>
        <v>卖</v>
      </c>
      <c r="K783" s="4" t="str">
        <f t="shared" ca="1" si="64"/>
        <v/>
      </c>
      <c r="L783" s="3">
        <f ca="1">IF(J782="买",B783/B782-1,0)-IF(K783=1,计算结果!B$17,0)</f>
        <v>0</v>
      </c>
      <c r="M783" s="2">
        <f t="shared" ca="1" si="63"/>
        <v>3.1348144923774726</v>
      </c>
      <c r="N783" s="3">
        <f ca="1">1-M783/MAX(M$2:M783)</f>
        <v>0.27306021251508183</v>
      </c>
    </row>
    <row r="784" spans="1:14" x14ac:dyDescent="0.15">
      <c r="A784" s="1">
        <v>39535</v>
      </c>
      <c r="B784" s="2">
        <v>3918.16</v>
      </c>
      <c r="C784" s="3">
        <f t="shared" si="61"/>
        <v>4.5143668043063023E-2</v>
      </c>
      <c r="D784" s="3">
        <f>1-B784/MAX(B$2:B784)</f>
        <v>0.33332879602531817</v>
      </c>
      <c r="E784" s="4">
        <f>E783*(计算结果!B$18-1)/(计算结果!B$18+1)+B784*2/(计算结果!B$18+1)</f>
        <v>3998.3277824613037</v>
      </c>
      <c r="F784" s="4">
        <f>F783*(计算结果!B$18-1)/(计算结果!B$18+1)+E784*2/(计算结果!B$18+1)</f>
        <v>4204.1445821421839</v>
      </c>
      <c r="G784" s="4">
        <f>G783*(计算结果!B$18-1)/(计算结果!B$18+1)+F784*2/(计算结果!B$18+1)</f>
        <v>4416.4211293572062</v>
      </c>
      <c r="H784" s="3">
        <f t="shared" si="62"/>
        <v>-0.86634320418936939</v>
      </c>
      <c r="I784" s="3">
        <f ca="1">IFERROR(AVERAGE(OFFSET(H784,0,0,-计算结果!B$19,1)),AVERAGE(OFFSET(H784,0,0,-ROW(),1)))</f>
        <v>-0.56258376791290621</v>
      </c>
      <c r="J784" s="20" t="str">
        <f t="shared" ca="1" si="60"/>
        <v>卖</v>
      </c>
      <c r="K784" s="4" t="str">
        <f t="shared" ca="1" si="64"/>
        <v/>
      </c>
      <c r="L784" s="3">
        <f ca="1">IF(J783="买",B784/B783-1,0)-IF(K784=1,计算结果!B$17,0)</f>
        <v>0</v>
      </c>
      <c r="M784" s="2">
        <f t="shared" ca="1" si="63"/>
        <v>3.1348144923774726</v>
      </c>
      <c r="N784" s="3">
        <f ca="1">1-M784/MAX(M$2:M784)</f>
        <v>0.27306021251508183</v>
      </c>
    </row>
    <row r="785" spans="1:14" x14ac:dyDescent="0.15">
      <c r="A785" s="1">
        <v>39538</v>
      </c>
      <c r="B785" s="2">
        <v>3790.53</v>
      </c>
      <c r="C785" s="3">
        <f t="shared" si="61"/>
        <v>-3.2573963288890617E-2</v>
      </c>
      <c r="D785" s="3">
        <f>1-B785/MAX(B$2:B785)</f>
        <v>0.35504491934935001</v>
      </c>
      <c r="E785" s="4">
        <f>E784*(计算结果!B$18-1)/(计算结果!B$18+1)+B785*2/(计算结果!B$18+1)</f>
        <v>3966.358892851873</v>
      </c>
      <c r="F785" s="4">
        <f>F784*(计算结果!B$18-1)/(计算结果!B$18+1)+E785*2/(计算结果!B$18+1)</f>
        <v>4167.562168405213</v>
      </c>
      <c r="G785" s="4">
        <f>G784*(计算结果!B$18-1)/(计算结果!B$18+1)+F785*2/(计算结果!B$18+1)</f>
        <v>4378.1351353645914</v>
      </c>
      <c r="H785" s="3">
        <f t="shared" si="62"/>
        <v>-0.86690088809957166</v>
      </c>
      <c r="I785" s="3">
        <f ca="1">IFERROR(AVERAGE(OFFSET(H785,0,0,-计算结果!B$19,1)),AVERAGE(OFFSET(H785,0,0,-ROW(),1)))</f>
        <v>-0.58640199353449485</v>
      </c>
      <c r="J785" s="20" t="str">
        <f t="shared" ca="1" si="60"/>
        <v>卖</v>
      </c>
      <c r="K785" s="4" t="str">
        <f t="shared" ca="1" si="64"/>
        <v/>
      </c>
      <c r="L785" s="3">
        <f ca="1">IF(J784="买",B785/B784-1,0)-IF(K785=1,计算结果!B$17,0)</f>
        <v>0</v>
      </c>
      <c r="M785" s="2">
        <f t="shared" ca="1" si="63"/>
        <v>3.1348144923774726</v>
      </c>
      <c r="N785" s="3">
        <f ca="1">1-M785/MAX(M$2:M785)</f>
        <v>0.27306021251508183</v>
      </c>
    </row>
    <row r="786" spans="1:14" x14ac:dyDescent="0.15">
      <c r="A786" s="1">
        <v>39539</v>
      </c>
      <c r="B786" s="2">
        <v>3582.85</v>
      </c>
      <c r="C786" s="3">
        <f t="shared" si="61"/>
        <v>-5.4789171962759897E-2</v>
      </c>
      <c r="D786" s="3">
        <f>1-B786/MAX(B$2:B786)</f>
        <v>0.39038147417137414</v>
      </c>
      <c r="E786" s="4">
        <f>E785*(计算结果!B$18-1)/(计算结果!B$18+1)+B786*2/(计算结果!B$18+1)</f>
        <v>3907.3575247208155</v>
      </c>
      <c r="F786" s="4">
        <f>F785*(计算结果!B$18-1)/(计算结果!B$18+1)+E786*2/(计算结果!B$18+1)</f>
        <v>4127.5306847614593</v>
      </c>
      <c r="G786" s="4">
        <f>G785*(计算结果!B$18-1)/(计算结果!B$18+1)+F786*2/(计算结果!B$18+1)</f>
        <v>4339.5806045025711</v>
      </c>
      <c r="H786" s="3">
        <f t="shared" si="62"/>
        <v>-0.8806153686439302</v>
      </c>
      <c r="I786" s="3">
        <f ca="1">IFERROR(AVERAGE(OFFSET(H786,0,0,-计算结果!B$19,1)),AVERAGE(OFFSET(H786,0,0,-ROW(),1)))</f>
        <v>-0.61155700433058136</v>
      </c>
      <c r="J786" s="20" t="str">
        <f t="shared" ca="1" si="60"/>
        <v>卖</v>
      </c>
      <c r="K786" s="4" t="str">
        <f t="shared" ca="1" si="64"/>
        <v/>
      </c>
      <c r="L786" s="3">
        <f ca="1">IF(J785="买",B786/B785-1,0)-IF(K786=1,计算结果!B$17,0)</f>
        <v>0</v>
      </c>
      <c r="M786" s="2">
        <f t="shared" ca="1" si="63"/>
        <v>3.1348144923774726</v>
      </c>
      <c r="N786" s="3">
        <f ca="1">1-M786/MAX(M$2:M786)</f>
        <v>0.27306021251508183</v>
      </c>
    </row>
    <row r="787" spans="1:14" x14ac:dyDescent="0.15">
      <c r="A787" s="1">
        <v>39540</v>
      </c>
      <c r="B787" s="2">
        <v>3547.98</v>
      </c>
      <c r="C787" s="3">
        <f t="shared" si="61"/>
        <v>-9.7324755432127708E-3</v>
      </c>
      <c r="D787" s="3">
        <f>1-B787/MAX(B$2:B787)</f>
        <v>0.39631457156469063</v>
      </c>
      <c r="E787" s="4">
        <f>E786*(计算结果!B$18-1)/(计算结果!B$18+1)+B787*2/(计算结果!B$18+1)</f>
        <v>3852.0686747637674</v>
      </c>
      <c r="F787" s="4">
        <f>F786*(计算结果!B$18-1)/(计算结果!B$18+1)+E787*2/(计算结果!B$18+1)</f>
        <v>4085.151913992584</v>
      </c>
      <c r="G787" s="4">
        <f>G786*(计算结果!B$18-1)/(计算结果!B$18+1)+F787*2/(计算结果!B$18+1)</f>
        <v>4300.4377290394968</v>
      </c>
      <c r="H787" s="3">
        <f t="shared" si="62"/>
        <v>-0.9019967372529315</v>
      </c>
      <c r="I787" s="3">
        <f ca="1">IFERROR(AVERAGE(OFFSET(H787,0,0,-计算结果!B$19,1)),AVERAGE(OFFSET(H787,0,0,-ROW(),1)))</f>
        <v>-0.63832951141053518</v>
      </c>
      <c r="J787" s="20" t="str">
        <f t="shared" ca="1" si="60"/>
        <v>卖</v>
      </c>
      <c r="K787" s="4" t="str">
        <f t="shared" ca="1" si="64"/>
        <v/>
      </c>
      <c r="L787" s="3">
        <f ca="1">IF(J786="买",B787/B786-1,0)-IF(K787=1,计算结果!B$17,0)</f>
        <v>0</v>
      </c>
      <c r="M787" s="2">
        <f t="shared" ca="1" si="63"/>
        <v>3.1348144923774726</v>
      </c>
      <c r="N787" s="3">
        <f ca="1">1-M787/MAX(M$2:M787)</f>
        <v>0.27306021251508183</v>
      </c>
    </row>
    <row r="788" spans="1:14" x14ac:dyDescent="0.15">
      <c r="A788" s="1">
        <v>39541</v>
      </c>
      <c r="B788" s="2">
        <v>3650.7</v>
      </c>
      <c r="C788" s="3">
        <f t="shared" si="61"/>
        <v>2.8951685184245735E-2</v>
      </c>
      <c r="D788" s="3">
        <f>1-B788/MAX(B$2:B788)</f>
        <v>0.37883686109031511</v>
      </c>
      <c r="E788" s="4">
        <f>E787*(计算结果!B$18-1)/(计算结果!B$18+1)+B788*2/(计算结果!B$18+1)</f>
        <v>3821.0888786462647</v>
      </c>
      <c r="F788" s="4">
        <f>F787*(计算结果!B$18-1)/(计算结果!B$18+1)+E788*2/(计算结果!B$18+1)</f>
        <v>4044.5268316316119</v>
      </c>
      <c r="G788" s="4">
        <f>G787*(计算结果!B$18-1)/(计算结果!B$18+1)+F788*2/(计算结果!B$18+1)</f>
        <v>4261.0668217459761</v>
      </c>
      <c r="H788" s="3">
        <f t="shared" si="62"/>
        <v>-0.9155092986851423</v>
      </c>
      <c r="I788" s="3">
        <f ca="1">IFERROR(AVERAGE(OFFSET(H788,0,0,-计算结果!B$19,1)),AVERAGE(OFFSET(H788,0,0,-ROW(),1)))</f>
        <v>-0.66650237744404961</v>
      </c>
      <c r="J788" s="20" t="str">
        <f t="shared" ca="1" si="60"/>
        <v>卖</v>
      </c>
      <c r="K788" s="4" t="str">
        <f t="shared" ca="1" si="64"/>
        <v/>
      </c>
      <c r="L788" s="3">
        <f ca="1">IF(J787="买",B788/B787-1,0)-IF(K788=1,计算结果!B$17,0)</f>
        <v>0</v>
      </c>
      <c r="M788" s="2">
        <f t="shared" ca="1" si="63"/>
        <v>3.1348144923774726</v>
      </c>
      <c r="N788" s="3">
        <f ca="1">1-M788/MAX(M$2:M788)</f>
        <v>0.27306021251508183</v>
      </c>
    </row>
    <row r="789" spans="1:14" x14ac:dyDescent="0.15">
      <c r="A789" s="1">
        <v>39545</v>
      </c>
      <c r="B789" s="2">
        <v>3845.82</v>
      </c>
      <c r="C789" s="3">
        <f t="shared" si="61"/>
        <v>5.3447284082504876E-2</v>
      </c>
      <c r="D789" s="3">
        <f>1-B789/MAX(B$2:B789)</f>
        <v>0.34563737834342878</v>
      </c>
      <c r="E789" s="4">
        <f>E788*(计算结果!B$18-1)/(计算结果!B$18+1)+B789*2/(计算结果!B$18+1)</f>
        <v>3824.8936665468395</v>
      </c>
      <c r="F789" s="4">
        <f>F788*(计算结果!B$18-1)/(计算结果!B$18+1)+E789*2/(计算结果!B$18+1)</f>
        <v>4010.7371139262623</v>
      </c>
      <c r="G789" s="4">
        <f>G788*(计算结果!B$18-1)/(计算结果!B$18+1)+F789*2/(计算结果!B$18+1)</f>
        <v>4222.5545590044812</v>
      </c>
      <c r="H789" s="3">
        <f t="shared" si="62"/>
        <v>-0.90381738547142565</v>
      </c>
      <c r="I789" s="3">
        <f ca="1">IFERROR(AVERAGE(OFFSET(H789,0,0,-计算结果!B$19,1)),AVERAGE(OFFSET(H789,0,0,-ROW(),1)))</f>
        <v>-0.6947036376395721</v>
      </c>
      <c r="J789" s="20" t="str">
        <f t="shared" ca="1" si="60"/>
        <v>卖</v>
      </c>
      <c r="K789" s="4" t="str">
        <f t="shared" ca="1" si="64"/>
        <v/>
      </c>
      <c r="L789" s="3">
        <f ca="1">IF(J788="买",B789/B788-1,0)-IF(K789=1,计算结果!B$17,0)</f>
        <v>0</v>
      </c>
      <c r="M789" s="2">
        <f t="shared" ca="1" si="63"/>
        <v>3.1348144923774726</v>
      </c>
      <c r="N789" s="3">
        <f ca="1">1-M789/MAX(M$2:M789)</f>
        <v>0.27306021251508183</v>
      </c>
    </row>
    <row r="790" spans="1:14" x14ac:dyDescent="0.15">
      <c r="A790" s="1">
        <v>39546</v>
      </c>
      <c r="B790" s="2">
        <v>3891.06</v>
      </c>
      <c r="C790" s="3">
        <f t="shared" si="61"/>
        <v>1.1763421064948432E-2</v>
      </c>
      <c r="D790" s="3">
        <f>1-B790/MAX(B$2:B790)</f>
        <v>0.33793983529571903</v>
      </c>
      <c r="E790" s="4">
        <f>E789*(计算结果!B$18-1)/(计算结果!B$18+1)+B790*2/(计算结果!B$18+1)</f>
        <v>3835.0731024627103</v>
      </c>
      <c r="F790" s="4">
        <f>F789*(计算结果!B$18-1)/(计算结果!B$18+1)+E790*2/(计算结果!B$18+1)</f>
        <v>3983.711881393408</v>
      </c>
      <c r="G790" s="4">
        <f>G789*(计算结果!B$18-1)/(计算结果!B$18+1)+F790*2/(计算结果!B$18+1)</f>
        <v>4185.8095316797007</v>
      </c>
      <c r="H790" s="3">
        <f t="shared" si="62"/>
        <v>-0.87020846767800164</v>
      </c>
      <c r="I790" s="3">
        <f ca="1">IFERROR(AVERAGE(OFFSET(H790,0,0,-计算结果!B$19,1)),AVERAGE(OFFSET(H790,0,0,-ROW(),1)))</f>
        <v>-0.72107713819354102</v>
      </c>
      <c r="J790" s="20" t="str">
        <f t="shared" ca="1" si="60"/>
        <v>卖</v>
      </c>
      <c r="K790" s="4" t="str">
        <f t="shared" ca="1" si="64"/>
        <v/>
      </c>
      <c r="L790" s="3">
        <f ca="1">IF(J789="买",B790/B789-1,0)-IF(K790=1,计算结果!B$17,0)</f>
        <v>0</v>
      </c>
      <c r="M790" s="2">
        <f t="shared" ca="1" si="63"/>
        <v>3.1348144923774726</v>
      </c>
      <c r="N790" s="3">
        <f ca="1">1-M790/MAX(M$2:M790)</f>
        <v>0.27306021251508183</v>
      </c>
    </row>
    <row r="791" spans="1:14" x14ac:dyDescent="0.15">
      <c r="A791" s="1">
        <v>39547</v>
      </c>
      <c r="B791" s="2">
        <v>3688.13</v>
      </c>
      <c r="C791" s="3">
        <f t="shared" si="61"/>
        <v>-5.2152883790021143E-2</v>
      </c>
      <c r="D791" s="3">
        <f>1-B791/MAX(B$2:B791)</f>
        <v>0.37246818212754373</v>
      </c>
      <c r="E791" s="4">
        <f>E790*(计算结果!B$18-1)/(计算结果!B$18+1)+B791*2/(计算结果!B$18+1)</f>
        <v>3812.4664713146012</v>
      </c>
      <c r="F791" s="4">
        <f>F790*(计算结果!B$18-1)/(计算结果!B$18+1)+E791*2/(计算结果!B$18+1)</f>
        <v>3957.3664336889765</v>
      </c>
      <c r="G791" s="4">
        <f>G790*(计算结果!B$18-1)/(计算结果!B$18+1)+F791*2/(计算结果!B$18+1)</f>
        <v>4150.664439681128</v>
      </c>
      <c r="H791" s="3">
        <f t="shared" si="62"/>
        <v>-0.83962473047524377</v>
      </c>
      <c r="I791" s="3">
        <f ca="1">IFERROR(AVERAGE(OFFSET(H791,0,0,-计算结果!B$19,1)),AVERAGE(OFFSET(H791,0,0,-ROW(),1)))</f>
        <v>-0.74541105526172391</v>
      </c>
      <c r="J791" s="20" t="str">
        <f t="shared" ca="1" si="60"/>
        <v>卖</v>
      </c>
      <c r="K791" s="4" t="str">
        <f t="shared" ca="1" si="64"/>
        <v/>
      </c>
      <c r="L791" s="3">
        <f ca="1">IF(J790="买",B791/B790-1,0)-IF(K791=1,计算结果!B$17,0)</f>
        <v>0</v>
      </c>
      <c r="M791" s="2">
        <f t="shared" ca="1" si="63"/>
        <v>3.1348144923774726</v>
      </c>
      <c r="N791" s="3">
        <f ca="1">1-M791/MAX(M$2:M791)</f>
        <v>0.27306021251508183</v>
      </c>
    </row>
    <row r="792" spans="1:14" x14ac:dyDescent="0.15">
      <c r="A792" s="1">
        <v>39548</v>
      </c>
      <c r="B792" s="2">
        <v>3754.72</v>
      </c>
      <c r="C792" s="3">
        <f t="shared" si="61"/>
        <v>1.8055220396244076E-2</v>
      </c>
      <c r="D792" s="3">
        <f>1-B792/MAX(B$2:B792)</f>
        <v>0.36113795685020078</v>
      </c>
      <c r="E792" s="4">
        <f>E791*(计算结果!B$18-1)/(计算结果!B$18+1)+B792*2/(计算结果!B$18+1)</f>
        <v>3803.5823988046623</v>
      </c>
      <c r="F792" s="4">
        <f>F791*(计算结果!B$18-1)/(计算结果!B$18+1)+E792*2/(计算结果!B$18+1)</f>
        <v>3933.7073513990822</v>
      </c>
      <c r="G792" s="4">
        <f>G791*(计算结果!B$18-1)/(计算结果!B$18+1)+F792*2/(计算结果!B$18+1)</f>
        <v>4117.2864260992746</v>
      </c>
      <c r="H792" s="3">
        <f t="shared" si="62"/>
        <v>-0.8041607329841769</v>
      </c>
      <c r="I792" s="3">
        <f ca="1">IFERROR(AVERAGE(OFFSET(H792,0,0,-计算结果!B$19,1)),AVERAGE(OFFSET(H792,0,0,-ROW(),1)))</f>
        <v>-0.76683287454532501</v>
      </c>
      <c r="J792" s="20" t="str">
        <f t="shared" ca="1" si="60"/>
        <v>卖</v>
      </c>
      <c r="K792" s="4" t="str">
        <f t="shared" ca="1" si="64"/>
        <v/>
      </c>
      <c r="L792" s="3">
        <f ca="1">IF(J791="买",B792/B791-1,0)-IF(K792=1,计算结果!B$17,0)</f>
        <v>0</v>
      </c>
      <c r="M792" s="2">
        <f t="shared" ca="1" si="63"/>
        <v>3.1348144923774726</v>
      </c>
      <c r="N792" s="3">
        <f ca="1">1-M792/MAX(M$2:M792)</f>
        <v>0.27306021251508183</v>
      </c>
    </row>
    <row r="793" spans="1:14" x14ac:dyDescent="0.15">
      <c r="A793" s="1">
        <v>39549</v>
      </c>
      <c r="B793" s="2">
        <v>3783.73</v>
      </c>
      <c r="C793" s="3">
        <f t="shared" si="61"/>
        <v>7.7262751949547237E-3</v>
      </c>
      <c r="D793" s="3">
        <f>1-B793/MAX(B$2:B793)</f>
        <v>0.35620193289321445</v>
      </c>
      <c r="E793" s="4">
        <f>E792*(计算结果!B$18-1)/(计算结果!B$18+1)+B793*2/(计算结果!B$18+1)</f>
        <v>3800.5281836039449</v>
      </c>
      <c r="F793" s="4">
        <f>F792*(计算结果!B$18-1)/(计算结果!B$18+1)+E793*2/(计算结果!B$18+1)</f>
        <v>3913.2182486613688</v>
      </c>
      <c r="G793" s="4">
        <f>G792*(计算结果!B$18-1)/(计算结果!B$18+1)+F793*2/(计算结果!B$18+1)</f>
        <v>4085.8913218780581</v>
      </c>
      <c r="H793" s="3">
        <f t="shared" si="62"/>
        <v>-0.76251931423095953</v>
      </c>
      <c r="I793" s="3">
        <f ca="1">IFERROR(AVERAGE(OFFSET(H793,0,0,-计算结果!B$19,1)),AVERAGE(OFFSET(H793,0,0,-ROW(),1)))</f>
        <v>-0.78436016204929482</v>
      </c>
      <c r="J793" s="20" t="str">
        <f t="shared" ca="1" si="60"/>
        <v>买</v>
      </c>
      <c r="K793" s="4">
        <f t="shared" ca="1" si="64"/>
        <v>1</v>
      </c>
      <c r="L793" s="3">
        <f ca="1">IF(J792="买",B793/B792-1,0)-IF(K793=1,计算结果!B$17,0)</f>
        <v>0</v>
      </c>
      <c r="M793" s="2">
        <f t="shared" ca="1" si="63"/>
        <v>3.1348144923774726</v>
      </c>
      <c r="N793" s="3">
        <f ca="1">1-M793/MAX(M$2:M793)</f>
        <v>0.27306021251508183</v>
      </c>
    </row>
    <row r="794" spans="1:14" x14ac:dyDescent="0.15">
      <c r="A794" s="1">
        <v>39552</v>
      </c>
      <c r="B794" s="2">
        <v>3536.33</v>
      </c>
      <c r="C794" s="3">
        <f t="shared" si="61"/>
        <v>-6.5385215118414886E-2</v>
      </c>
      <c r="D794" s="3">
        <f>1-B794/MAX(B$2:B794)</f>
        <v>0.39829680800381129</v>
      </c>
      <c r="E794" s="4">
        <f>E793*(计算结果!B$18-1)/(计算结果!B$18+1)+B794*2/(计算结果!B$18+1)</f>
        <v>3759.8823092033381</v>
      </c>
      <c r="F794" s="4">
        <f>F793*(计算结果!B$18-1)/(计算结果!B$18+1)+E794*2/(计算结果!B$18+1)</f>
        <v>3889.6281041293641</v>
      </c>
      <c r="G794" s="4">
        <f>G793*(计算结果!B$18-1)/(计算结果!B$18+1)+F794*2/(计算结果!B$18+1)</f>
        <v>4055.6969806859515</v>
      </c>
      <c r="H794" s="3">
        <f t="shared" si="62"/>
        <v>-0.73899031602798182</v>
      </c>
      <c r="I794" s="3">
        <f ca="1">IFERROR(AVERAGE(OFFSET(H794,0,0,-计算结果!B$19,1)),AVERAGE(OFFSET(H794,0,0,-ROW(),1)))</f>
        <v>-0.79850511150978376</v>
      </c>
      <c r="J794" s="20" t="str">
        <f t="shared" ca="1" si="60"/>
        <v>买</v>
      </c>
      <c r="K794" s="4" t="str">
        <f t="shared" ca="1" si="64"/>
        <v/>
      </c>
      <c r="L794" s="3">
        <f ca="1">IF(J793="买",B794/B793-1,0)-IF(K794=1,计算结果!B$17,0)</f>
        <v>-6.5385215118414886E-2</v>
      </c>
      <c r="M794" s="2">
        <f t="shared" ca="1" si="63"/>
        <v>2.9298439724370469</v>
      </c>
      <c r="N794" s="3">
        <f ca="1">1-M794/MAX(M$2:M794)</f>
        <v>0.32059132689791803</v>
      </c>
    </row>
    <row r="795" spans="1:14" x14ac:dyDescent="0.15">
      <c r="A795" s="1">
        <v>39553</v>
      </c>
      <c r="B795" s="2">
        <v>3583.3</v>
      </c>
      <c r="C795" s="3">
        <f t="shared" si="61"/>
        <v>1.3282131475286674E-2</v>
      </c>
      <c r="D795" s="3">
        <f>1-B795/MAX(B$2:B795)</f>
        <v>0.39030490709861831</v>
      </c>
      <c r="E795" s="4">
        <f>E794*(计算结果!B$18-1)/(计算结果!B$18+1)+B795*2/(计算结果!B$18+1)</f>
        <v>3732.7158000951322</v>
      </c>
      <c r="F795" s="4">
        <f>F794*(计算结果!B$18-1)/(计算结果!B$18+1)+E795*2/(计算结果!B$18+1)</f>
        <v>3865.4877496625595</v>
      </c>
      <c r="G795" s="4">
        <f>G794*(计算结果!B$18-1)/(计算结果!B$18+1)+F795*2/(计算结果!B$18+1)</f>
        <v>4026.4340220669683</v>
      </c>
      <c r="H795" s="3">
        <f t="shared" si="62"/>
        <v>-0.72152724324177497</v>
      </c>
      <c r="I795" s="3">
        <f ca="1">IFERROR(AVERAGE(OFFSET(H795,0,0,-计算结果!B$19,1)),AVERAGE(OFFSET(H795,0,0,-ROW(),1)))</f>
        <v>-0.80879841360748583</v>
      </c>
      <c r="J795" s="20" t="str">
        <f t="shared" ca="1" si="60"/>
        <v>买</v>
      </c>
      <c r="K795" s="4" t="str">
        <f t="shared" ca="1" si="64"/>
        <v/>
      </c>
      <c r="L795" s="3">
        <f ca="1">IF(J794="买",B795/B794-1,0)-IF(K795=1,计算结果!B$17,0)</f>
        <v>1.3282131475286674E-2</v>
      </c>
      <c r="M795" s="2">
        <f t="shared" ca="1" si="63"/>
        <v>2.9687585452810321</v>
      </c>
      <c r="N795" s="3">
        <f ca="1">1-M795/MAX(M$2:M795)</f>
        <v>0.3115673315763261</v>
      </c>
    </row>
    <row r="796" spans="1:14" x14ac:dyDescent="0.15">
      <c r="A796" s="1">
        <v>39554</v>
      </c>
      <c r="B796" s="2">
        <v>3494.02</v>
      </c>
      <c r="C796" s="3">
        <f t="shared" si="61"/>
        <v>-2.4915580610052279E-2</v>
      </c>
      <c r="D796" s="3">
        <f>1-B796/MAX(B$2:B796)</f>
        <v>0.40549581433335602</v>
      </c>
      <c r="E796" s="4">
        <f>E795*(计算结果!B$18-1)/(计算结果!B$18+1)+B796*2/(计算结果!B$18+1)</f>
        <v>3695.9933693112657</v>
      </c>
      <c r="F796" s="4">
        <f>F795*(计算结果!B$18-1)/(计算结果!B$18+1)+E796*2/(计算结果!B$18+1)</f>
        <v>3839.4116911469764</v>
      </c>
      <c r="G796" s="4">
        <f>G795*(计算结果!B$18-1)/(计算结果!B$18+1)+F796*2/(计算结果!B$18+1)</f>
        <v>3997.661355771585</v>
      </c>
      <c r="H796" s="3">
        <f t="shared" si="62"/>
        <v>-0.71459425729302828</v>
      </c>
      <c r="I796" s="3">
        <f ca="1">IFERROR(AVERAGE(OFFSET(H796,0,0,-计算结果!B$19,1)),AVERAGE(OFFSET(H796,0,0,-ROW(),1)))</f>
        <v>-0.81477425721213503</v>
      </c>
      <c r="J796" s="20" t="str">
        <f t="shared" ca="1" si="60"/>
        <v>买</v>
      </c>
      <c r="K796" s="4" t="str">
        <f t="shared" ca="1" si="64"/>
        <v/>
      </c>
      <c r="L796" s="3">
        <f ca="1">IF(J795="买",B796/B795-1,0)-IF(K796=1,计算结果!B$17,0)</f>
        <v>-2.4915580610052279E-2</v>
      </c>
      <c r="M796" s="2">
        <f t="shared" ca="1" si="63"/>
        <v>2.8947902024343009</v>
      </c>
      <c r="N796" s="3">
        <f ca="1">1-M796/MAX(M$2:M796)</f>
        <v>0.32872003122102955</v>
      </c>
    </row>
    <row r="797" spans="1:14" x14ac:dyDescent="0.15">
      <c r="A797" s="1">
        <v>39555</v>
      </c>
      <c r="B797" s="2">
        <v>3386.63</v>
      </c>
      <c r="C797" s="3">
        <f t="shared" si="61"/>
        <v>-3.0735370719114363E-2</v>
      </c>
      <c r="D797" s="3">
        <f>1-B797/MAX(B$2:B797)</f>
        <v>0.42376812087388549</v>
      </c>
      <c r="E797" s="4">
        <f>E796*(计算结果!B$18-1)/(计算结果!B$18+1)+B797*2/(计算结果!B$18+1)</f>
        <v>3648.39900480184</v>
      </c>
      <c r="F797" s="4">
        <f>F796*(计算结果!B$18-1)/(计算结果!B$18+1)+E797*2/(计算结果!B$18+1)</f>
        <v>3810.0251240169555</v>
      </c>
      <c r="G797" s="4">
        <f>G796*(计算结果!B$18-1)/(计算结果!B$18+1)+F797*2/(计算结果!B$18+1)</f>
        <v>3968.7942431939496</v>
      </c>
      <c r="H797" s="3">
        <f t="shared" si="62"/>
        <v>-0.72209999818916226</v>
      </c>
      <c r="I797" s="3">
        <f ca="1">IFERROR(AVERAGE(OFFSET(H797,0,0,-计算结果!B$19,1)),AVERAGE(OFFSET(H797,0,0,-ROW(),1)))</f>
        <v>-0.81734719614538665</v>
      </c>
      <c r="J797" s="20" t="str">
        <f t="shared" ca="1" si="60"/>
        <v>买</v>
      </c>
      <c r="K797" s="4" t="str">
        <f t="shared" ca="1" si="64"/>
        <v/>
      </c>
      <c r="L797" s="3">
        <f ca="1">IF(J796="买",B797/B796-1,0)-IF(K797=1,计算结果!B$17,0)</f>
        <v>-3.0735370719114363E-2</v>
      </c>
      <c r="M797" s="2">
        <f t="shared" ca="1" si="63"/>
        <v>2.8058177524084225</v>
      </c>
      <c r="N797" s="3">
        <f ca="1">1-M797/MAX(M$2:M797)</f>
        <v>0.34935206991776668</v>
      </c>
    </row>
    <row r="798" spans="1:14" x14ac:dyDescent="0.15">
      <c r="A798" s="1">
        <v>39556</v>
      </c>
      <c r="B798" s="2">
        <v>3272.5</v>
      </c>
      <c r="C798" s="3">
        <f t="shared" si="61"/>
        <v>-3.3700168013630072E-2</v>
      </c>
      <c r="D798" s="3">
        <f>1-B798/MAX(B$2:B798)</f>
        <v>0.44318723201524535</v>
      </c>
      <c r="E798" s="4">
        <f>E797*(计算结果!B$18-1)/(计算结果!B$18+1)+B798*2/(计算结果!B$18+1)</f>
        <v>3590.56838867848</v>
      </c>
      <c r="F798" s="4">
        <f>F797*(计算结果!B$18-1)/(计算结果!B$18+1)+E798*2/(计算结果!B$18+1)</f>
        <v>3776.2625493494975</v>
      </c>
      <c r="G798" s="4">
        <f>G797*(计算结果!B$18-1)/(计算结果!B$18+1)+F798*2/(计算结果!B$18+1)</f>
        <v>3939.1739826024955</v>
      </c>
      <c r="H798" s="3">
        <f t="shared" si="62"/>
        <v>-0.74632895475117211</v>
      </c>
      <c r="I798" s="3">
        <f ca="1">IFERROR(AVERAGE(OFFSET(H798,0,0,-计算结果!B$19,1)),AVERAGE(OFFSET(H798,0,0,-ROW(),1)))</f>
        <v>-0.81823309706949432</v>
      </c>
      <c r="J798" s="20" t="str">
        <f t="shared" ca="1" si="60"/>
        <v>买</v>
      </c>
      <c r="K798" s="4" t="str">
        <f t="shared" ca="1" si="64"/>
        <v/>
      </c>
      <c r="L798" s="3">
        <f ca="1">IF(J797="买",B798/B797-1,0)-IF(K798=1,计算结果!B$17,0)</f>
        <v>-3.3700168013630072E-2</v>
      </c>
      <c r="M798" s="2">
        <f t="shared" ca="1" si="63"/>
        <v>2.7112612227366326</v>
      </c>
      <c r="N798" s="3">
        <f ca="1">1-M798/MAX(M$2:M798)</f>
        <v>0.3712790144792586</v>
      </c>
    </row>
    <row r="799" spans="1:14" x14ac:dyDescent="0.15">
      <c r="A799" s="1">
        <v>39559</v>
      </c>
      <c r="B799" s="2">
        <v>3267.55</v>
      </c>
      <c r="C799" s="3">
        <f t="shared" si="61"/>
        <v>-1.5126050420167791E-3</v>
      </c>
      <c r="D799" s="3">
        <f>1-B799/MAX(B$2:B799)</f>
        <v>0.44402946981555835</v>
      </c>
      <c r="E799" s="4">
        <f>E798*(计算结果!B$18-1)/(计算结果!B$18+1)+B799*2/(计算结果!B$18+1)</f>
        <v>3540.8732519587138</v>
      </c>
      <c r="F799" s="4">
        <f>F798*(计算结果!B$18-1)/(计算结果!B$18+1)+E799*2/(计算结果!B$18+1)</f>
        <v>3740.0488112893772</v>
      </c>
      <c r="G799" s="4">
        <f>G798*(计算结果!B$18-1)/(计算结果!B$18+1)+F799*2/(计算结果!B$18+1)</f>
        <v>3908.5393408620157</v>
      </c>
      <c r="H799" s="3">
        <f t="shared" si="62"/>
        <v>-0.77769202060581144</v>
      </c>
      <c r="I799" s="3">
        <f ca="1">IFERROR(AVERAGE(OFFSET(H799,0,0,-计算结果!B$19,1)),AVERAGE(OFFSET(H799,0,0,-ROW(),1)))</f>
        <v>-0.81875555380860854</v>
      </c>
      <c r="J799" s="20" t="str">
        <f t="shared" ca="1" si="60"/>
        <v>买</v>
      </c>
      <c r="K799" s="4" t="str">
        <f t="shared" ca="1" si="64"/>
        <v/>
      </c>
      <c r="L799" s="3">
        <f ca="1">IF(J798="买",B799/B798-1,0)-IF(K799=1,计算结果!B$17,0)</f>
        <v>-1.5126050420167791E-3</v>
      </c>
      <c r="M799" s="2">
        <f t="shared" ca="1" si="63"/>
        <v>2.7071601553408966</v>
      </c>
      <c r="N799" s="3">
        <f ca="1">1-M799/MAX(M$2:M799)</f>
        <v>0.37223002101197911</v>
      </c>
    </row>
    <row r="800" spans="1:14" x14ac:dyDescent="0.15">
      <c r="A800" s="1">
        <v>39560</v>
      </c>
      <c r="B800" s="2">
        <v>3296.28</v>
      </c>
      <c r="C800" s="3">
        <f t="shared" si="61"/>
        <v>8.7925203898946425E-3</v>
      </c>
      <c r="D800" s="3">
        <f>1-B800/MAX(B$2:B800)</f>
        <v>0.43914108759273118</v>
      </c>
      <c r="E800" s="4">
        <f>E799*(计算结果!B$18-1)/(计算结果!B$18+1)+B800*2/(计算结果!B$18+1)</f>
        <v>3503.2435208881425</v>
      </c>
      <c r="F800" s="4">
        <f>F799*(计算结果!B$18-1)/(计算结果!B$18+1)+E800*2/(计算结果!B$18+1)</f>
        <v>3703.6172281507256</v>
      </c>
      <c r="G800" s="4">
        <f>G799*(计算结果!B$18-1)/(计算结果!B$18+1)+F800*2/(计算结果!B$18+1)</f>
        <v>3877.0128619833554</v>
      </c>
      <c r="H800" s="3">
        <f t="shared" si="62"/>
        <v>-0.8066051312075897</v>
      </c>
      <c r="I800" s="3">
        <f ca="1">IFERROR(AVERAGE(OFFSET(H800,0,0,-计算结果!B$19,1)),AVERAGE(OFFSET(H800,0,0,-ROW(),1)))</f>
        <v>-0.81891064544964398</v>
      </c>
      <c r="J800" s="20" t="str">
        <f t="shared" ca="1" si="60"/>
        <v>买</v>
      </c>
      <c r="K800" s="4" t="str">
        <f t="shared" ca="1" si="64"/>
        <v/>
      </c>
      <c r="L800" s="3">
        <f ca="1">IF(J799="买",B800/B799-1,0)-IF(K800=1,计算结果!B$17,0)</f>
        <v>8.7925203898946425E-3</v>
      </c>
      <c r="M800" s="2">
        <f t="shared" ca="1" si="63"/>
        <v>2.7309629162054416</v>
      </c>
      <c r="N800" s="3">
        <f ca="1">1-M800/MAX(M$2:M800)</f>
        <v>0.36671034067156316</v>
      </c>
    </row>
    <row r="801" spans="1:14" x14ac:dyDescent="0.15">
      <c r="A801" s="1">
        <v>39561</v>
      </c>
      <c r="B801" s="2">
        <v>3453.73</v>
      </c>
      <c r="C801" s="3">
        <f t="shared" si="61"/>
        <v>4.7765966483429789E-2</v>
      </c>
      <c r="D801" s="3">
        <f>1-B801/MAX(B$2:B801)</f>
        <v>0.41235111958075277</v>
      </c>
      <c r="E801" s="4">
        <f>E800*(计算结果!B$18-1)/(计算结果!B$18+1)+B801*2/(计算结果!B$18+1)</f>
        <v>3495.6260561361205</v>
      </c>
      <c r="F801" s="4">
        <f>F800*(计算结果!B$18-1)/(计算结果!B$18+1)+E801*2/(计算结果!B$18+1)</f>
        <v>3671.6185863023247</v>
      </c>
      <c r="G801" s="4">
        <f>G800*(计算结果!B$18-1)/(计算结果!B$18+1)+F801*2/(计算结果!B$18+1)</f>
        <v>3845.4137426478119</v>
      </c>
      <c r="H801" s="3">
        <f t="shared" si="62"/>
        <v>-0.81503777419449663</v>
      </c>
      <c r="I801" s="3">
        <f ca="1">IFERROR(AVERAGE(OFFSET(H801,0,0,-计算结果!B$19,1)),AVERAGE(OFFSET(H801,0,0,-ROW(),1)))</f>
        <v>-0.81817019795275492</v>
      </c>
      <c r="J801" s="20" t="str">
        <f t="shared" ca="1" si="60"/>
        <v>买</v>
      </c>
      <c r="K801" s="4" t="str">
        <f t="shared" ca="1" si="64"/>
        <v/>
      </c>
      <c r="L801" s="3">
        <f ca="1">IF(J800="买",B801/B800-1,0)-IF(K801=1,计算结果!B$17,0)</f>
        <v>4.7765966483429789E-2</v>
      </c>
      <c r="M801" s="2">
        <f t="shared" ca="1" si="63"/>
        <v>2.8614099993284006</v>
      </c>
      <c r="N801" s="3">
        <f ca="1">1-M801/MAX(M$2:M801)</f>
        <v>0.33646064802977838</v>
      </c>
    </row>
    <row r="802" spans="1:14" x14ac:dyDescent="0.15">
      <c r="A802" s="1">
        <v>39562</v>
      </c>
      <c r="B802" s="2">
        <v>3774.5</v>
      </c>
      <c r="C802" s="3">
        <f t="shared" si="61"/>
        <v>9.2876397402228861E-2</v>
      </c>
      <c r="D802" s="3">
        <f>1-B802/MAX(B$2:B802)</f>
        <v>0.35777240862995985</v>
      </c>
      <c r="E802" s="4">
        <f>E801*(计算结果!B$18-1)/(计算结果!B$18+1)+B802*2/(计算结果!B$18+1)</f>
        <v>3538.5297398074863</v>
      </c>
      <c r="F802" s="4">
        <f>F801*(计算结果!B$18-1)/(计算结果!B$18+1)+E802*2/(计算结果!B$18+1)</f>
        <v>3651.1433791492727</v>
      </c>
      <c r="G802" s="4">
        <f>G801*(计算结果!B$18-1)/(计算结果!B$18+1)+F802*2/(计算结果!B$18+1)</f>
        <v>3815.5259944172672</v>
      </c>
      <c r="H802" s="3">
        <f t="shared" si="62"/>
        <v>-0.77723101415779294</v>
      </c>
      <c r="I802" s="3">
        <f ca="1">IFERROR(AVERAGE(OFFSET(H802,0,0,-计算结果!B$19,1)),AVERAGE(OFFSET(H802,0,0,-ROW(),1)))</f>
        <v>-0.81477080792679735</v>
      </c>
      <c r="J802" s="20" t="str">
        <f t="shared" ca="1" si="60"/>
        <v>买</v>
      </c>
      <c r="K802" s="4" t="str">
        <f t="shared" ca="1" si="64"/>
        <v/>
      </c>
      <c r="L802" s="3">
        <f ca="1">IF(J801="买",B802/B801-1,0)-IF(K802=1,计算结果!B$17,0)</f>
        <v>9.2876397402228861E-2</v>
      </c>
      <c r="M802" s="2">
        <f t="shared" ca="1" si="63"/>
        <v>3.1271674515567365</v>
      </c>
      <c r="N802" s="3">
        <f ca="1">1-M802/MAX(M$2:M802)</f>
        <v>0.27483350348417468</v>
      </c>
    </row>
    <row r="803" spans="1:14" x14ac:dyDescent="0.15">
      <c r="A803" s="1">
        <v>39563</v>
      </c>
      <c r="B803" s="2">
        <v>3803.07</v>
      </c>
      <c r="C803" s="3">
        <f t="shared" si="61"/>
        <v>7.5692144654921911E-3</v>
      </c>
      <c r="D803" s="3">
        <f>1-B803/MAX(B$2:B803)</f>
        <v>0.35291125025522352</v>
      </c>
      <c r="E803" s="4">
        <f>E802*(计算结果!B$18-1)/(计算结果!B$18+1)+B803*2/(计算结果!B$18+1)</f>
        <v>3579.2282413755656</v>
      </c>
      <c r="F803" s="4">
        <f>F802*(计算结果!B$18-1)/(计算结果!B$18+1)+E803*2/(计算结果!B$18+1)</f>
        <v>3640.0795117994712</v>
      </c>
      <c r="G803" s="4">
        <f>G802*(计算结果!B$18-1)/(计算结果!B$18+1)+F803*2/(计算结果!B$18+1)</f>
        <v>3788.5342278606831</v>
      </c>
      <c r="H803" s="3">
        <f t="shared" si="62"/>
        <v>-0.70741928101334794</v>
      </c>
      <c r="I803" s="3">
        <f ca="1">IFERROR(AVERAGE(OFFSET(H803,0,0,-计算结果!B$19,1)),AVERAGE(OFFSET(H803,0,0,-ROW(),1)))</f>
        <v>-0.80696110591964554</v>
      </c>
      <c r="J803" s="20" t="str">
        <f t="shared" ca="1" si="60"/>
        <v>买</v>
      </c>
      <c r="K803" s="4" t="str">
        <f t="shared" ca="1" si="64"/>
        <v/>
      </c>
      <c r="L803" s="3">
        <f ca="1">IF(J802="买",B803/B802-1,0)-IF(K803=1,计算结果!B$17,0)</f>
        <v>7.5692144654921911E-3</v>
      </c>
      <c r="M803" s="2">
        <f t="shared" ca="1" si="63"/>
        <v>3.150837652667076</v>
      </c>
      <c r="N803" s="3">
        <f ca="1">1-M803/MAX(M$2:M803)</f>
        <v>0.26934456274885676</v>
      </c>
    </row>
    <row r="804" spans="1:14" x14ac:dyDescent="0.15">
      <c r="A804" s="1">
        <v>39566</v>
      </c>
      <c r="B804" s="2">
        <v>3729.15</v>
      </c>
      <c r="C804" s="3">
        <f t="shared" si="61"/>
        <v>-1.9436928586641811E-2</v>
      </c>
      <c r="D804" s="3">
        <f>1-B804/MAX(B$2:B804)</f>
        <v>0.3654886680732321</v>
      </c>
      <c r="E804" s="4">
        <f>E803*(计算结果!B$18-1)/(计算结果!B$18+1)+B804*2/(计算结果!B$18+1)</f>
        <v>3602.293127317786</v>
      </c>
      <c r="F804" s="4">
        <f>F803*(计算结果!B$18-1)/(计算结果!B$18+1)+E804*2/(计算结果!B$18+1)</f>
        <v>3634.266221879212</v>
      </c>
      <c r="G804" s="4">
        <f>G803*(计算结果!B$18-1)/(计算结果!B$18+1)+F804*2/(计算结果!B$18+1)</f>
        <v>3764.8006884789183</v>
      </c>
      <c r="H804" s="3">
        <f t="shared" si="62"/>
        <v>-0.62645703996098479</v>
      </c>
      <c r="I804" s="3">
        <f ca="1">IFERROR(AVERAGE(OFFSET(H804,0,0,-计算结果!B$19,1)),AVERAGE(OFFSET(H804,0,0,-ROW(),1)))</f>
        <v>-0.79496679770822631</v>
      </c>
      <c r="J804" s="20" t="str">
        <f t="shared" ca="1" si="60"/>
        <v>买</v>
      </c>
      <c r="K804" s="4" t="str">
        <f t="shared" ca="1" si="64"/>
        <v/>
      </c>
      <c r="L804" s="3">
        <f ca="1">IF(J803="买",B804/B803-1,0)-IF(K804=1,计算结果!B$17,0)</f>
        <v>-1.9436928586641811E-2</v>
      </c>
      <c r="M804" s="2">
        <f t="shared" ca="1" si="63"/>
        <v>3.0895950462240838</v>
      </c>
      <c r="N804" s="3">
        <f ca="1">1-M804/MAX(M$2:M804)</f>
        <v>0.28354626030414887</v>
      </c>
    </row>
    <row r="805" spans="1:14" x14ac:dyDescent="0.15">
      <c r="A805" s="1">
        <v>39567</v>
      </c>
      <c r="B805" s="2">
        <v>3776.94</v>
      </c>
      <c r="C805" s="3">
        <f t="shared" si="61"/>
        <v>1.2815252805599142E-2</v>
      </c>
      <c r="D805" s="3">
        <f>1-B805/MAX(B$2:B805)</f>
        <v>0.35735724494657317</v>
      </c>
      <c r="E805" s="4">
        <f>E804*(计算结果!B$18-1)/(计算结果!B$18+1)+B805*2/(计算结果!B$18+1)</f>
        <v>3629.1618769612032</v>
      </c>
      <c r="F805" s="4">
        <f>F804*(计算结果!B$18-1)/(计算结果!B$18+1)+E805*2/(计算结果!B$18+1)</f>
        <v>3633.4809380456722</v>
      </c>
      <c r="G805" s="4">
        <f>G804*(计算结果!B$18-1)/(计算结果!B$18+1)+F805*2/(计算结果!B$18+1)</f>
        <v>3744.5976499507265</v>
      </c>
      <c r="H805" s="3">
        <f t="shared" si="62"/>
        <v>-0.53662969702532803</v>
      </c>
      <c r="I805" s="3">
        <f ca="1">IFERROR(AVERAGE(OFFSET(H805,0,0,-计算结果!B$19,1)),AVERAGE(OFFSET(H805,0,0,-ROW(),1)))</f>
        <v>-0.77845323815451406</v>
      </c>
      <c r="J805" s="20" t="str">
        <f t="shared" ca="1" si="60"/>
        <v>买</v>
      </c>
      <c r="K805" s="4" t="str">
        <f t="shared" ca="1" si="64"/>
        <v/>
      </c>
      <c r="L805" s="3">
        <f ca="1">IF(J804="买",B805/B804-1,0)-IF(K805=1,计算结果!B$17,0)</f>
        <v>1.2815252805599142E-2</v>
      </c>
      <c r="M805" s="2">
        <f t="shared" ca="1" si="63"/>
        <v>3.1291889878083721</v>
      </c>
      <c r="N805" s="3">
        <f ca="1">1-M805/MAX(M$2:M805)</f>
        <v>0.27436472450642968</v>
      </c>
    </row>
    <row r="806" spans="1:14" x14ac:dyDescent="0.15">
      <c r="A806" s="1">
        <v>39568</v>
      </c>
      <c r="B806" s="2">
        <v>3959.12</v>
      </c>
      <c r="C806" s="3">
        <f t="shared" si="61"/>
        <v>4.8234814426493466E-2</v>
      </c>
      <c r="D806" s="3">
        <f>1-B806/MAX(B$2:B806)</f>
        <v>0.32635949091404071</v>
      </c>
      <c r="E806" s="4">
        <f>E805*(计算结果!B$18-1)/(计算结果!B$18+1)+B806*2/(计算结果!B$18+1)</f>
        <v>3679.9246651210178</v>
      </c>
      <c r="F806" s="4">
        <f>F805*(计算结果!B$18-1)/(计算结果!B$18+1)+E806*2/(计算结果!B$18+1)</f>
        <v>3640.6261268264948</v>
      </c>
      <c r="G806" s="4">
        <f>G805*(计算结果!B$18-1)/(计算结果!B$18+1)+F806*2/(计算结果!B$18+1)</f>
        <v>3728.6020310085373</v>
      </c>
      <c r="H806" s="3">
        <f t="shared" si="62"/>
        <v>-0.42716522407686758</v>
      </c>
      <c r="I806" s="3">
        <f ca="1">IFERROR(AVERAGE(OFFSET(H806,0,0,-计算结果!B$19,1)),AVERAGE(OFFSET(H806,0,0,-ROW(),1)))</f>
        <v>-0.75578073092616105</v>
      </c>
      <c r="J806" s="20" t="str">
        <f t="shared" ca="1" si="60"/>
        <v>买</v>
      </c>
      <c r="K806" s="4" t="str">
        <f t="shared" ca="1" si="64"/>
        <v/>
      </c>
      <c r="L806" s="3">
        <f ca="1">IF(J805="买",B806/B805-1,0)-IF(K806=1,计算结果!B$17,0)</f>
        <v>4.8234814426493466E-2</v>
      </c>
      <c r="M806" s="2">
        <f t="shared" ca="1" si="63"/>
        <v>3.2801248379407357</v>
      </c>
      <c r="N806" s="3">
        <f ca="1">1-M806/MAX(M$2:M806)</f>
        <v>0.23936384165167979</v>
      </c>
    </row>
    <row r="807" spans="1:14" x14ac:dyDescent="0.15">
      <c r="A807" s="1">
        <v>39573</v>
      </c>
      <c r="B807" s="2">
        <v>4055.78</v>
      </c>
      <c r="C807" s="3">
        <f t="shared" si="61"/>
        <v>2.4414516357170291E-2</v>
      </c>
      <c r="D807" s="3">
        <f>1-B807/MAX(B$2:B807)</f>
        <v>0.30991288368610903</v>
      </c>
      <c r="E807" s="4">
        <f>E806*(计算结果!B$18-1)/(计算结果!B$18+1)+B807*2/(计算结果!B$18+1)</f>
        <v>3737.7485627947071</v>
      </c>
      <c r="F807" s="4">
        <f>F806*(计算结果!B$18-1)/(计算结果!B$18+1)+E807*2/(计算结果!B$18+1)</f>
        <v>3655.5680400523734</v>
      </c>
      <c r="G807" s="4">
        <f>G806*(计算结果!B$18-1)/(计算结果!B$18+1)+F807*2/(计算结果!B$18+1)</f>
        <v>3717.3660323998965</v>
      </c>
      <c r="H807" s="3">
        <f t="shared" si="62"/>
        <v>-0.30134614837404883</v>
      </c>
      <c r="I807" s="3">
        <f ca="1">IFERROR(AVERAGE(OFFSET(H807,0,0,-计算结果!B$19,1)),AVERAGE(OFFSET(H807,0,0,-ROW(),1)))</f>
        <v>-0.72574820148221697</v>
      </c>
      <c r="J807" s="20" t="str">
        <f t="shared" ca="1" si="60"/>
        <v>买</v>
      </c>
      <c r="K807" s="4" t="str">
        <f t="shared" ca="1" si="64"/>
        <v/>
      </c>
      <c r="L807" s="3">
        <f ca="1">IF(J806="买",B807/B806-1,0)-IF(K807=1,计算结果!B$17,0)</f>
        <v>2.4414516357170291E-2</v>
      </c>
      <c r="M807" s="2">
        <f t="shared" ca="1" si="63"/>
        <v>3.3602074994502003</v>
      </c>
      <c r="N807" s="3">
        <f ca="1">1-M807/MAX(M$2:M807)</f>
        <v>0.22079327772182966</v>
      </c>
    </row>
    <row r="808" spans="1:14" x14ac:dyDescent="0.15">
      <c r="A808" s="1">
        <v>39574</v>
      </c>
      <c r="B808" s="2">
        <v>4010.89</v>
      </c>
      <c r="C808" s="3">
        <f t="shared" si="61"/>
        <v>-1.1068154584321754E-2</v>
      </c>
      <c r="D808" s="3">
        <f>1-B808/MAX(B$2:B808)</f>
        <v>0.31755087456611997</v>
      </c>
      <c r="E808" s="4">
        <f>E807*(计算结果!B$18-1)/(计算结果!B$18+1)+B808*2/(计算结果!B$18+1)</f>
        <v>3779.7703223647522</v>
      </c>
      <c r="F808" s="4">
        <f>F807*(计算结果!B$18-1)/(计算结果!B$18+1)+E808*2/(计算结果!B$18+1)</f>
        <v>3674.6760834850465</v>
      </c>
      <c r="G808" s="4">
        <f>G807*(计算结果!B$18-1)/(计算结果!B$18+1)+F808*2/(计算结果!B$18+1)</f>
        <v>3710.7983479514583</v>
      </c>
      <c r="H808" s="3">
        <f t="shared" si="62"/>
        <v>-0.17667575350921927</v>
      </c>
      <c r="I808" s="3">
        <f ca="1">IFERROR(AVERAGE(OFFSET(H808,0,0,-计算结果!B$19,1)),AVERAGE(OFFSET(H808,0,0,-ROW(),1)))</f>
        <v>-0.68880652422342081</v>
      </c>
      <c r="J808" s="20" t="str">
        <f t="shared" ca="1" si="60"/>
        <v>买</v>
      </c>
      <c r="K808" s="4" t="str">
        <f t="shared" ca="1" si="64"/>
        <v/>
      </c>
      <c r="L808" s="3">
        <f ca="1">IF(J807="买",B808/B807-1,0)-IF(K808=1,计算结果!B$17,0)</f>
        <v>-1.1068154584321754E-2</v>
      </c>
      <c r="M808" s="2">
        <f t="shared" ca="1" si="63"/>
        <v>3.3230162034108881</v>
      </c>
      <c r="N808" s="3">
        <f ca="1">1-M808/MAX(M$2:M808)</f>
        <v>0.2294176581771471</v>
      </c>
    </row>
    <row r="809" spans="1:14" x14ac:dyDescent="0.15">
      <c r="A809" s="1">
        <v>39575</v>
      </c>
      <c r="B809" s="2">
        <v>3821.32</v>
      </c>
      <c r="C809" s="3">
        <f t="shared" si="61"/>
        <v>-4.726382423851061E-2</v>
      </c>
      <c r="D809" s="3">
        <f>1-B809/MAX(B$2:B809)</f>
        <v>0.34980603008235212</v>
      </c>
      <c r="E809" s="4">
        <f>E808*(计算结果!B$18-1)/(计算结果!B$18+1)+B809*2/(计算结果!B$18+1)</f>
        <v>3786.1625804624828</v>
      </c>
      <c r="F809" s="4">
        <f>F808*(计算结果!B$18-1)/(计算结果!B$18+1)+E809*2/(计算结果!B$18+1)</f>
        <v>3691.8278522508062</v>
      </c>
      <c r="G809" s="4">
        <f>G808*(计算结果!B$18-1)/(计算结果!B$18+1)+F809*2/(计算结果!B$18+1)</f>
        <v>3707.8798101513576</v>
      </c>
      <c r="H809" s="3">
        <f t="shared" si="62"/>
        <v>-7.8649862548092087E-2</v>
      </c>
      <c r="I809" s="3">
        <f ca="1">IFERROR(AVERAGE(OFFSET(H809,0,0,-计算结果!B$19,1)),AVERAGE(OFFSET(H809,0,0,-ROW(),1)))</f>
        <v>-0.64754814807725414</v>
      </c>
      <c r="J809" s="20" t="str">
        <f t="shared" ca="1" si="60"/>
        <v>买</v>
      </c>
      <c r="K809" s="4" t="str">
        <f t="shared" ca="1" si="64"/>
        <v/>
      </c>
      <c r="L809" s="3">
        <f ca="1">IF(J808="买",B809/B808-1,0)-IF(K809=1,计算结果!B$17,0)</f>
        <v>-4.726382423851061E-2</v>
      </c>
      <c r="M809" s="2">
        <f t="shared" ca="1" si="63"/>
        <v>3.1659577496311533</v>
      </c>
      <c r="N809" s="3">
        <f ca="1">1-M809/MAX(M$2:M809)</f>
        <v>0.26583832654236228</v>
      </c>
    </row>
    <row r="810" spans="1:14" x14ac:dyDescent="0.15">
      <c r="A810" s="1">
        <v>39576</v>
      </c>
      <c r="B810" s="2">
        <v>3925.04</v>
      </c>
      <c r="C810" s="3">
        <f t="shared" si="61"/>
        <v>2.71424533930682E-2</v>
      </c>
      <c r="D810" s="3">
        <f>1-B810/MAX(B$2:B810)</f>
        <v>0.33215817055740826</v>
      </c>
      <c r="E810" s="4">
        <f>E809*(计算结果!B$18-1)/(计算结果!B$18+1)+B810*2/(计算结果!B$18+1)</f>
        <v>3807.5283373144084</v>
      </c>
      <c r="F810" s="4">
        <f>F809*(计算结果!B$18-1)/(计算结果!B$18+1)+E810*2/(计算结果!B$18+1)</f>
        <v>3709.6279268759758</v>
      </c>
      <c r="G810" s="4">
        <f>G809*(计算结果!B$18-1)/(计算结果!B$18+1)+F810*2/(计算结果!B$18+1)</f>
        <v>3708.1487511859141</v>
      </c>
      <c r="H810" s="3">
        <f t="shared" si="62"/>
        <v>7.2532295631648584E-3</v>
      </c>
      <c r="I810" s="3">
        <f ca="1">IFERROR(AVERAGE(OFFSET(H810,0,0,-计算结果!B$19,1)),AVERAGE(OFFSET(H810,0,0,-ROW(),1)))</f>
        <v>-0.60367506321519571</v>
      </c>
      <c r="J810" s="20" t="str">
        <f t="shared" ca="1" si="60"/>
        <v>买</v>
      </c>
      <c r="K810" s="4" t="str">
        <f t="shared" ca="1" si="64"/>
        <v/>
      </c>
      <c r="L810" s="3">
        <f ca="1">IF(J809="买",B810/B809-1,0)-IF(K810=1,计算结果!B$17,0)</f>
        <v>2.71424533930682E-2</v>
      </c>
      <c r="M810" s="2">
        <f t="shared" ca="1" si="63"/>
        <v>3.2518896102949397</v>
      </c>
      <c r="N810" s="3">
        <f ca="1">1-M810/MAX(M$2:M810)</f>
        <v>0.24591137753756143</v>
      </c>
    </row>
    <row r="811" spans="1:14" x14ac:dyDescent="0.15">
      <c r="A811" s="1">
        <v>39577</v>
      </c>
      <c r="B811" s="2">
        <v>3878.92</v>
      </c>
      <c r="C811" s="3">
        <f t="shared" si="61"/>
        <v>-1.1750198724089445E-2</v>
      </c>
      <c r="D811" s="3">
        <f>1-B811/MAX(B$2:B811)</f>
        <v>0.34000544476961814</v>
      </c>
      <c r="E811" s="4">
        <f>E810*(计算结果!B$18-1)/(计算结果!B$18+1)+B811*2/(计算结果!B$18+1)</f>
        <v>3818.5116700352692</v>
      </c>
      <c r="F811" s="4">
        <f>F810*(计算结果!B$18-1)/(计算结果!B$18+1)+E811*2/(计算结果!B$18+1)</f>
        <v>3726.3792719774056</v>
      </c>
      <c r="G811" s="4">
        <f>G810*(计算结果!B$18-1)/(计算结果!B$18+1)+F811*2/(计算结果!B$18+1)</f>
        <v>3710.9534466922973</v>
      </c>
      <c r="H811" s="3">
        <f t="shared" si="62"/>
        <v>7.563600315349514E-2</v>
      </c>
      <c r="I811" s="3">
        <f ca="1">IFERROR(AVERAGE(OFFSET(H811,0,0,-计算结果!B$19,1)),AVERAGE(OFFSET(H811,0,0,-ROW(),1)))</f>
        <v>-0.55791202653375871</v>
      </c>
      <c r="J811" s="20" t="str">
        <f t="shared" ca="1" si="60"/>
        <v>买</v>
      </c>
      <c r="K811" s="4" t="str">
        <f t="shared" ca="1" si="64"/>
        <v/>
      </c>
      <c r="L811" s="3">
        <f ca="1">IF(J810="买",B811/B810-1,0)-IF(K811=1,计算结果!B$17,0)</f>
        <v>-1.1750198724089445E-2</v>
      </c>
      <c r="M811" s="2">
        <f t="shared" ca="1" si="63"/>
        <v>3.2136792611451725</v>
      </c>
      <c r="N811" s="3">
        <f ca="1">1-M811/MAX(M$2:M811)</f>
        <v>0.25477206870706992</v>
      </c>
    </row>
    <row r="812" spans="1:14" x14ac:dyDescent="0.15">
      <c r="A812" s="1">
        <v>39580</v>
      </c>
      <c r="B812" s="2">
        <v>3904.92</v>
      </c>
      <c r="C812" s="3">
        <f t="shared" si="61"/>
        <v>6.7028966825817271E-3</v>
      </c>
      <c r="D812" s="3">
        <f>1-B812/MAX(B$2:B812)</f>
        <v>0.33558156945484241</v>
      </c>
      <c r="E812" s="4">
        <f>E811*(计算结果!B$18-1)/(计算结果!B$18+1)+B812*2/(计算结果!B$18+1)</f>
        <v>3831.8052592606123</v>
      </c>
      <c r="F812" s="4">
        <f>F811*(计算结果!B$18-1)/(计算结果!B$18+1)+E812*2/(计算结果!B$18+1)</f>
        <v>3742.5986546363606</v>
      </c>
      <c r="G812" s="4">
        <f>G811*(计算结果!B$18-1)/(计算结果!B$18+1)+F812*2/(计算结果!B$18+1)</f>
        <v>3715.8219402221539</v>
      </c>
      <c r="H812" s="3">
        <f t="shared" si="62"/>
        <v>0.13119252504221007</v>
      </c>
      <c r="I812" s="3">
        <f ca="1">IFERROR(AVERAGE(OFFSET(H812,0,0,-计算结果!B$19,1)),AVERAGE(OFFSET(H812,0,0,-ROW(),1)))</f>
        <v>-0.51114436363243942</v>
      </c>
      <c r="J812" s="20" t="str">
        <f t="shared" ca="1" si="60"/>
        <v>买</v>
      </c>
      <c r="K812" s="4" t="str">
        <f t="shared" ca="1" si="64"/>
        <v/>
      </c>
      <c r="L812" s="3">
        <f ca="1">IF(J811="买",B812/B811-1,0)-IF(K812=1,计算结果!B$17,0)</f>
        <v>6.7028966825817271E-3</v>
      </c>
      <c r="M812" s="2">
        <f t="shared" ca="1" si="63"/>
        <v>3.2352202212035843</v>
      </c>
      <c r="N812" s="3">
        <f ca="1">1-M812/MAX(M$2:M812)</f>
        <v>0.24977688287863931</v>
      </c>
    </row>
    <row r="813" spans="1:14" x14ac:dyDescent="0.15">
      <c r="A813" s="1">
        <v>39581</v>
      </c>
      <c r="B813" s="2">
        <v>3851.69</v>
      </c>
      <c r="C813" s="3">
        <f t="shared" si="61"/>
        <v>-1.3631521260358714E-2</v>
      </c>
      <c r="D813" s="3">
        <f>1-B813/MAX(B$2:B813)</f>
        <v>0.34463860341659291</v>
      </c>
      <c r="E813" s="4">
        <f>E812*(计算结果!B$18-1)/(计算结果!B$18+1)+B813*2/(计算结果!B$18+1)</f>
        <v>3834.8644501435947</v>
      </c>
      <c r="F813" s="4">
        <f>F812*(计算结果!B$18-1)/(计算结果!B$18+1)+E813*2/(计算结果!B$18+1)</f>
        <v>3756.7933924067042</v>
      </c>
      <c r="G813" s="4">
        <f>G812*(计算结果!B$18-1)/(计算结果!B$18+1)+F813*2/(计算结果!B$18+1)</f>
        <v>3722.1252405582386</v>
      </c>
      <c r="H813" s="3">
        <f t="shared" si="62"/>
        <v>0.16963407928281554</v>
      </c>
      <c r="I813" s="3">
        <f ca="1">IFERROR(AVERAGE(OFFSET(H813,0,0,-计算结果!B$19,1)),AVERAGE(OFFSET(H813,0,0,-ROW(),1)))</f>
        <v>-0.46453669395675068</v>
      </c>
      <c r="J813" s="20" t="str">
        <f t="shared" ca="1" si="60"/>
        <v>买</v>
      </c>
      <c r="K813" s="4" t="str">
        <f t="shared" ca="1" si="64"/>
        <v/>
      </c>
      <c r="L813" s="3">
        <f ca="1">IF(J812="买",B813/B812-1,0)-IF(K813=1,计算结果!B$17,0)</f>
        <v>-1.3631521260358714E-2</v>
      </c>
      <c r="M813" s="2">
        <f t="shared" ca="1" si="63"/>
        <v>3.1911192479763053</v>
      </c>
      <c r="N813" s="3">
        <f ca="1">1-M813/MAX(M$2:M813)</f>
        <v>0.2600035652496917</v>
      </c>
    </row>
    <row r="814" spans="1:14" x14ac:dyDescent="0.15">
      <c r="A814" s="1">
        <v>39582</v>
      </c>
      <c r="B814" s="2">
        <v>3975.78</v>
      </c>
      <c r="C814" s="3">
        <f t="shared" si="61"/>
        <v>3.2217026811607319E-2</v>
      </c>
      <c r="D814" s="3">
        <f>1-B814/MAX(B$2:B814)</f>
        <v>0.32352480773157277</v>
      </c>
      <c r="E814" s="4">
        <f>E813*(计算结果!B$18-1)/(计算结果!B$18+1)+B814*2/(计算结果!B$18+1)</f>
        <v>3856.5437655061187</v>
      </c>
      <c r="F814" s="4">
        <f>F813*(计算结果!B$18-1)/(计算结果!B$18+1)+E814*2/(计算结果!B$18+1)</f>
        <v>3772.1396036527681</v>
      </c>
      <c r="G814" s="4">
        <f>G813*(计算结果!B$18-1)/(计算结果!B$18+1)+F814*2/(计算结果!B$18+1)</f>
        <v>3729.8197579573966</v>
      </c>
      <c r="H814" s="3">
        <f t="shared" si="62"/>
        <v>0.20672376402906903</v>
      </c>
      <c r="I814" s="3">
        <f ca="1">IFERROR(AVERAGE(OFFSET(H814,0,0,-计算结果!B$19,1)),AVERAGE(OFFSET(H814,0,0,-ROW(),1)))</f>
        <v>-0.41725098995389809</v>
      </c>
      <c r="J814" s="20" t="str">
        <f t="shared" ca="1" si="60"/>
        <v>买</v>
      </c>
      <c r="K814" s="4" t="str">
        <f t="shared" ca="1" si="64"/>
        <v/>
      </c>
      <c r="L814" s="3">
        <f ca="1">IF(J813="买",B814/B813-1,0)-IF(K814=1,计算结果!B$17,0)</f>
        <v>3.2217026811607319E-2</v>
      </c>
      <c r="M814" s="2">
        <f t="shared" ca="1" si="63"/>
        <v>3.2939276223473941</v>
      </c>
      <c r="N814" s="3">
        <f ca="1">1-M814/MAX(M$2:M814)</f>
        <v>0.2361630802708472</v>
      </c>
    </row>
    <row r="815" spans="1:14" x14ac:dyDescent="0.15">
      <c r="A815" s="1">
        <v>39583</v>
      </c>
      <c r="B815" s="2">
        <v>3948.09</v>
      </c>
      <c r="C815" s="3">
        <f t="shared" si="61"/>
        <v>-6.9646710834100345E-3</v>
      </c>
      <c r="D815" s="3">
        <f>1-B815/MAX(B$2:B815)</f>
        <v>0.32823623494180898</v>
      </c>
      <c r="E815" s="4">
        <f>E814*(计算结果!B$18-1)/(计算结果!B$18+1)+B815*2/(计算结果!B$18+1)</f>
        <v>3870.6278015821003</v>
      </c>
      <c r="F815" s="4">
        <f>F814*(计算结果!B$18-1)/(计算结果!B$18+1)+E815*2/(计算结果!B$18+1)</f>
        <v>3787.2916341034343</v>
      </c>
      <c r="G815" s="4">
        <f>G814*(计算结果!B$18-1)/(计算结果!B$18+1)+F815*2/(计算结果!B$18+1)</f>
        <v>3738.6615850567869</v>
      </c>
      <c r="H815" s="3">
        <f t="shared" si="62"/>
        <v>0.23705775810014956</v>
      </c>
      <c r="I815" s="3">
        <f ca="1">IFERROR(AVERAGE(OFFSET(H815,0,0,-计算结果!B$19,1)),AVERAGE(OFFSET(H815,0,0,-ROW(),1)))</f>
        <v>-0.36932173988680184</v>
      </c>
      <c r="J815" s="20" t="str">
        <f t="shared" ca="1" si="60"/>
        <v>买</v>
      </c>
      <c r="K815" s="4" t="str">
        <f t="shared" ca="1" si="64"/>
        <v/>
      </c>
      <c r="L815" s="3">
        <f ca="1">IF(J814="买",B815/B814-1,0)-IF(K815=1,计算结果!B$17,0)</f>
        <v>-6.9646710834100345E-3</v>
      </c>
      <c r="M815" s="2">
        <f t="shared" ca="1" si="63"/>
        <v>3.2709864998851859</v>
      </c>
      <c r="N815" s="3">
        <f ca="1">1-M815/MAX(M$2:M815)</f>
        <v>0.24148295317812574</v>
      </c>
    </row>
    <row r="816" spans="1:14" x14ac:dyDescent="0.15">
      <c r="A816" s="1">
        <v>39584</v>
      </c>
      <c r="B816" s="2">
        <v>3936.12</v>
      </c>
      <c r="C816" s="3">
        <f t="shared" si="61"/>
        <v>-3.0318457785917241E-3</v>
      </c>
      <c r="D816" s="3">
        <f>1-B816/MAX(B$2:B816)</f>
        <v>0.33027291907711154</v>
      </c>
      <c r="E816" s="4">
        <f>E815*(计算结果!B$18-1)/(计算结果!B$18+1)+B816*2/(计算结果!B$18+1)</f>
        <v>3880.7035244156232</v>
      </c>
      <c r="F816" s="4">
        <f>F815*(计算结果!B$18-1)/(计算结果!B$18+1)+E816*2/(计算结果!B$18+1)</f>
        <v>3801.6626941514633</v>
      </c>
      <c r="G816" s="4">
        <f>G815*(计算结果!B$18-1)/(计算结果!B$18+1)+F816*2/(计算结果!B$18+1)</f>
        <v>3748.3540633790444</v>
      </c>
      <c r="H816" s="3">
        <f t="shared" si="62"/>
        <v>0.25924995086471131</v>
      </c>
      <c r="I816" s="3">
        <f ca="1">IFERROR(AVERAGE(OFFSET(H816,0,0,-计算结果!B$19,1)),AVERAGE(OFFSET(H816,0,0,-ROW(),1)))</f>
        <v>-0.32062952947891488</v>
      </c>
      <c r="J816" s="20" t="str">
        <f t="shared" ca="1" si="60"/>
        <v>买</v>
      </c>
      <c r="K816" s="4" t="str">
        <f t="shared" ca="1" si="64"/>
        <v/>
      </c>
      <c r="L816" s="3">
        <f ca="1">IF(J815="买",B816/B815-1,0)-IF(K816=1,计算结果!B$17,0)</f>
        <v>-3.0318457785917241E-3</v>
      </c>
      <c r="M816" s="2">
        <f t="shared" ca="1" si="63"/>
        <v>3.2610693732736786</v>
      </c>
      <c r="N816" s="3">
        <f ca="1">1-M816/MAX(M$2:M816)</f>
        <v>0.24378265988452241</v>
      </c>
    </row>
    <row r="817" spans="1:14" x14ac:dyDescent="0.15">
      <c r="A817" s="1">
        <v>39587</v>
      </c>
      <c r="B817" s="2">
        <v>3914.07</v>
      </c>
      <c r="C817" s="3">
        <f t="shared" si="61"/>
        <v>-5.6019633547756964E-3</v>
      </c>
      <c r="D817" s="3">
        <f>1-B817/MAX(B$2:B817)</f>
        <v>0.33402470564214248</v>
      </c>
      <c r="E817" s="4">
        <f>E816*(计算结果!B$18-1)/(计算结果!B$18+1)+B817*2/(计算结果!B$18+1)</f>
        <v>3885.8368283516816</v>
      </c>
      <c r="F817" s="4">
        <f>F816*(计算结果!B$18-1)/(计算结果!B$18+1)+E817*2/(计算结果!B$18+1)</f>
        <v>3814.6125609514966</v>
      </c>
      <c r="G817" s="4">
        <f>G816*(计算结果!B$18-1)/(计算结果!B$18+1)+F817*2/(计算结果!B$18+1)</f>
        <v>3758.5476783901909</v>
      </c>
      <c r="H817" s="3">
        <f t="shared" si="62"/>
        <v>0.27194909655778804</v>
      </c>
      <c r="I817" s="3">
        <f ca="1">IFERROR(AVERAGE(OFFSET(H817,0,0,-计算结果!B$19,1)),AVERAGE(OFFSET(H817,0,0,-ROW(),1)))</f>
        <v>-0.27092707474156741</v>
      </c>
      <c r="J817" s="20" t="str">
        <f t="shared" ca="1" si="60"/>
        <v>买</v>
      </c>
      <c r="K817" s="4" t="str">
        <f t="shared" ca="1" si="64"/>
        <v/>
      </c>
      <c r="L817" s="3">
        <f ca="1">IF(J816="买",B817/B816-1,0)-IF(K817=1,计算结果!B$17,0)</f>
        <v>-5.6019633547756964E-3</v>
      </c>
      <c r="M817" s="2">
        <f t="shared" ca="1" si="63"/>
        <v>3.2428009821472181</v>
      </c>
      <c r="N817" s="3">
        <f ca="1">1-M817/MAX(M$2:M817)</f>
        <v>0.24801896171209536</v>
      </c>
    </row>
    <row r="818" spans="1:14" x14ac:dyDescent="0.15">
      <c r="A818" s="1">
        <v>39588</v>
      </c>
      <c r="B818" s="2">
        <v>3710.82</v>
      </c>
      <c r="C818" s="3">
        <f t="shared" si="61"/>
        <v>-5.1928044209735624E-2</v>
      </c>
      <c r="D818" s="3">
        <f>1-B818/MAX(B$2:B818)</f>
        <v>0.36860750017014898</v>
      </c>
      <c r="E818" s="4">
        <f>E817*(计算结果!B$18-1)/(计算结果!B$18+1)+B818*2/(计算结果!B$18+1)</f>
        <v>3858.9111624514226</v>
      </c>
      <c r="F818" s="4">
        <f>F817*(计算结果!B$18-1)/(计算结果!B$18+1)+E818*2/(计算结果!B$18+1)</f>
        <v>3821.4277304130237</v>
      </c>
      <c r="G818" s="4">
        <f>G817*(计算结果!B$18-1)/(计算结果!B$18+1)+F818*2/(计算结果!B$18+1)</f>
        <v>3768.2215325475499</v>
      </c>
      <c r="H818" s="3">
        <f t="shared" si="62"/>
        <v>0.25738277082339539</v>
      </c>
      <c r="I818" s="3">
        <f ca="1">IFERROR(AVERAGE(OFFSET(H818,0,0,-计算结果!B$19,1)),AVERAGE(OFFSET(H818,0,0,-ROW(),1)))</f>
        <v>-0.22074148846283906</v>
      </c>
      <c r="J818" s="20" t="str">
        <f t="shared" ca="1" si="60"/>
        <v>买</v>
      </c>
      <c r="K818" s="4" t="str">
        <f t="shared" ca="1" si="64"/>
        <v/>
      </c>
      <c r="L818" s="3">
        <f ca="1">IF(J817="买",B818/B817-1,0)-IF(K818=1,计算结果!B$17,0)</f>
        <v>-5.1928044209735624E-2</v>
      </c>
      <c r="M818" s="2">
        <f t="shared" ca="1" si="63"/>
        <v>3.0744086693829034</v>
      </c>
      <c r="N818" s="3">
        <f ca="1">1-M818/MAX(M$2:M818)</f>
        <v>0.28706786631319248</v>
      </c>
    </row>
    <row r="819" spans="1:14" x14ac:dyDescent="0.15">
      <c r="A819" s="1">
        <v>39589</v>
      </c>
      <c r="B819" s="2">
        <v>3783.05</v>
      </c>
      <c r="C819" s="3">
        <f t="shared" si="61"/>
        <v>1.9464700524412404E-2</v>
      </c>
      <c r="D819" s="3">
        <f>1-B819/MAX(B$2:B819)</f>
        <v>0.35631763424760088</v>
      </c>
      <c r="E819" s="4">
        <f>E818*(计算结果!B$18-1)/(计算结果!B$18+1)+B819*2/(计算结果!B$18+1)</f>
        <v>3847.2402143819731</v>
      </c>
      <c r="F819" s="4">
        <f>F818*(计算结果!B$18-1)/(计算结果!B$18+1)+E819*2/(计算结果!B$18+1)</f>
        <v>3825.3988817928616</v>
      </c>
      <c r="G819" s="4">
        <f>G818*(计算结果!B$18-1)/(计算结果!B$18+1)+F819*2/(计算结果!B$18+1)</f>
        <v>3777.0180478160592</v>
      </c>
      <c r="H819" s="3">
        <f t="shared" si="62"/>
        <v>0.23343944066266786</v>
      </c>
      <c r="I819" s="3">
        <f ca="1">IFERROR(AVERAGE(OFFSET(H819,0,0,-计算结果!B$19,1)),AVERAGE(OFFSET(H819,0,0,-ROW(),1)))</f>
        <v>-0.17018491539941499</v>
      </c>
      <c r="J819" s="20" t="str">
        <f t="shared" ca="1" si="60"/>
        <v>买</v>
      </c>
      <c r="K819" s="4" t="str">
        <f t="shared" ca="1" si="64"/>
        <v/>
      </c>
      <c r="L819" s="3">
        <f ca="1">IF(J818="买",B819/B818-1,0)-IF(K819=1,计算结果!B$17,0)</f>
        <v>1.9464700524412404E-2</v>
      </c>
      <c r="M819" s="2">
        <f t="shared" ca="1" si="63"/>
        <v>3.1342511134220987</v>
      </c>
      <c r="N819" s="3">
        <f ca="1">1-M819/MAX(M$2:M819)</f>
        <v>0.27319085583674851</v>
      </c>
    </row>
    <row r="820" spans="1:14" x14ac:dyDescent="0.15">
      <c r="A820" s="1">
        <v>39590</v>
      </c>
      <c r="B820" s="2">
        <v>3711.44</v>
      </c>
      <c r="C820" s="3">
        <f t="shared" si="61"/>
        <v>-1.8929170907072357E-2</v>
      </c>
      <c r="D820" s="3">
        <f>1-B820/MAX(B$2:B820)</f>
        <v>0.36850200775879671</v>
      </c>
      <c r="E820" s="4">
        <f>E819*(计算结果!B$18-1)/(计算结果!B$18+1)+B820*2/(计算结果!B$18+1)</f>
        <v>3826.3478737078231</v>
      </c>
      <c r="F820" s="4">
        <f>F819*(计算结果!B$18-1)/(计算结果!B$18+1)+E820*2/(计算结果!B$18+1)</f>
        <v>3825.5448805490096</v>
      </c>
      <c r="G820" s="4">
        <f>G819*(计算结果!B$18-1)/(计算结果!B$18+1)+F820*2/(计算结果!B$18+1)</f>
        <v>3784.4837143903592</v>
      </c>
      <c r="H820" s="3">
        <f t="shared" si="62"/>
        <v>0.19766033627021759</v>
      </c>
      <c r="I820" s="3">
        <f ca="1">IFERROR(AVERAGE(OFFSET(H820,0,0,-计算结果!B$19,1)),AVERAGE(OFFSET(H820,0,0,-ROW(),1)))</f>
        <v>-0.11997164202552471</v>
      </c>
      <c r="J820" s="20" t="str">
        <f t="shared" ca="1" si="60"/>
        <v>买</v>
      </c>
      <c r="K820" s="4" t="str">
        <f t="shared" ca="1" si="64"/>
        <v/>
      </c>
      <c r="L820" s="3">
        <f ca="1">IF(J819="买",B820/B819-1,0)-IF(K820=1,计算结果!B$17,0)</f>
        <v>-1.8929170907072357E-2</v>
      </c>
      <c r="M820" s="2">
        <f t="shared" ca="1" si="63"/>
        <v>3.0749223384304498</v>
      </c>
      <c r="N820" s="3">
        <f ca="1">1-M820/MAX(M$2:M820)</f>
        <v>0.2869487503434377</v>
      </c>
    </row>
    <row r="821" spans="1:14" x14ac:dyDescent="0.15">
      <c r="A821" s="1">
        <v>39591</v>
      </c>
      <c r="B821" s="2">
        <v>3675.15</v>
      </c>
      <c r="C821" s="3">
        <f t="shared" si="61"/>
        <v>-9.7778759726683262E-3</v>
      </c>
      <c r="D821" s="3">
        <f>1-B821/MAX(B$2:B821)</f>
        <v>0.37467671680392023</v>
      </c>
      <c r="E821" s="4">
        <f>E820*(计算结果!B$18-1)/(计算结果!B$18+1)+B821*2/(计算结果!B$18+1)</f>
        <v>3803.0866623681582</v>
      </c>
      <c r="F821" s="4">
        <f>F820*(计算结果!B$18-1)/(计算结果!B$18+1)+E821*2/(计算结果!B$18+1)</f>
        <v>3822.0897700596479</v>
      </c>
      <c r="G821" s="4">
        <f>G820*(计算结果!B$18-1)/(计算结果!B$18+1)+F821*2/(计算结果!B$18+1)</f>
        <v>3790.2692614164034</v>
      </c>
      <c r="H821" s="3">
        <f t="shared" si="62"/>
        <v>0.15287546367407828</v>
      </c>
      <c r="I821" s="3">
        <f ca="1">IFERROR(AVERAGE(OFFSET(H821,0,0,-计算结果!B$19,1)),AVERAGE(OFFSET(H821,0,0,-ROW(),1)))</f>
        <v>-7.1575980132095915E-2</v>
      </c>
      <c r="J821" s="20" t="str">
        <f t="shared" ca="1" si="60"/>
        <v>买</v>
      </c>
      <c r="K821" s="4" t="str">
        <f t="shared" ca="1" si="64"/>
        <v/>
      </c>
      <c r="L821" s="3">
        <f ca="1">IF(J820="买",B821/B820-1,0)-IF(K821=1,计算结果!B$17,0)</f>
        <v>-9.7778759726683262E-3</v>
      </c>
      <c r="M821" s="2">
        <f t="shared" ca="1" si="63"/>
        <v>3.0448561291796898</v>
      </c>
      <c r="N821" s="3">
        <f ca="1">1-M821/MAX(M$2:M821)</f>
        <v>0.29392087702473568</v>
      </c>
    </row>
    <row r="822" spans="1:14" x14ac:dyDescent="0.15">
      <c r="A822" s="1">
        <v>39594</v>
      </c>
      <c r="B822" s="2">
        <v>3559.22</v>
      </c>
      <c r="C822" s="3">
        <f t="shared" si="61"/>
        <v>-3.1544290709222822E-2</v>
      </c>
      <c r="D822" s="3">
        <f>1-B822/MAX(B$2:B822)</f>
        <v>0.39440209623630307</v>
      </c>
      <c r="E822" s="4">
        <f>E821*(计算结果!B$18-1)/(计算结果!B$18+1)+B822*2/(计算结果!B$18+1)</f>
        <v>3765.5687143115188</v>
      </c>
      <c r="F822" s="4">
        <f>F821*(计算结果!B$18-1)/(计算结果!B$18+1)+E822*2/(计算结果!B$18+1)</f>
        <v>3813.3942230214739</v>
      </c>
      <c r="G822" s="4">
        <f>G821*(计算结果!B$18-1)/(计算结果!B$18+1)+F822*2/(计算结果!B$18+1)</f>
        <v>3793.8269478171837</v>
      </c>
      <c r="H822" s="3">
        <f t="shared" si="62"/>
        <v>9.3863685015634593E-2</v>
      </c>
      <c r="I822" s="3">
        <f ca="1">IFERROR(AVERAGE(OFFSET(H822,0,0,-计算结果!B$19,1)),AVERAGE(OFFSET(H822,0,0,-ROW(),1)))</f>
        <v>-2.8021245173424563E-2</v>
      </c>
      <c r="J822" s="20" t="str">
        <f t="shared" ca="1" si="60"/>
        <v>买</v>
      </c>
      <c r="K822" s="4" t="str">
        <f t="shared" ca="1" si="64"/>
        <v/>
      </c>
      <c r="L822" s="3">
        <f ca="1">IF(J821="买",B822/B821-1,0)-IF(K822=1,计算结果!B$17,0)</f>
        <v>-3.1544290709222822E-2</v>
      </c>
      <c r="M822" s="2">
        <f t="shared" ca="1" si="63"/>
        <v>2.9488083022730867</v>
      </c>
      <c r="N822" s="3">
        <f ca="1">1-M822/MAX(M$2:M822)</f>
        <v>0.31619364214358048</v>
      </c>
    </row>
    <row r="823" spans="1:14" x14ac:dyDescent="0.15">
      <c r="A823" s="1">
        <v>39595</v>
      </c>
      <c r="B823" s="2">
        <v>3576.2</v>
      </c>
      <c r="C823" s="3">
        <f t="shared" si="61"/>
        <v>4.7707081888728187E-3</v>
      </c>
      <c r="D823" s="3">
        <f>1-B823/MAX(B$2:B823)</f>
        <v>0.39151296535765334</v>
      </c>
      <c r="E823" s="4">
        <f>E822*(计算结果!B$18-1)/(计算结果!B$18+1)+B823*2/(计算结果!B$18+1)</f>
        <v>3736.4350659559009</v>
      </c>
      <c r="F823" s="4">
        <f>F822*(计算结果!B$18-1)/(计算结果!B$18+1)+E823*2/(计算结果!B$18+1)</f>
        <v>3801.554352703693</v>
      </c>
      <c r="G823" s="4">
        <f>G822*(计算结果!B$18-1)/(计算结果!B$18+1)+F823*2/(计算结果!B$18+1)</f>
        <v>3795.0157793381854</v>
      </c>
      <c r="H823" s="3">
        <f t="shared" si="62"/>
        <v>3.1335944874494308E-2</v>
      </c>
      <c r="I823" s="3">
        <f ca="1">IFERROR(AVERAGE(OFFSET(H823,0,0,-计算结果!B$19,1)),AVERAGE(OFFSET(H823,0,0,-ROW(),1)))</f>
        <v>8.9165161209675461E-3</v>
      </c>
      <c r="J823" s="20" t="str">
        <f t="shared" ca="1" si="60"/>
        <v>买</v>
      </c>
      <c r="K823" s="4" t="str">
        <f t="shared" ca="1" si="64"/>
        <v/>
      </c>
      <c r="L823" s="3">
        <f ca="1">IF(J822="买",B823/B822-1,0)-IF(K823=1,计算结果!B$17,0)</f>
        <v>4.7707081888728187E-3</v>
      </c>
      <c r="M823" s="2">
        <f t="shared" ca="1" si="63"/>
        <v>2.9628762061881568</v>
      </c>
      <c r="N823" s="3">
        <f ca="1">1-M823/MAX(M$2:M823)</f>
        <v>0.31293140155255161</v>
      </c>
    </row>
    <row r="824" spans="1:14" x14ac:dyDescent="0.15">
      <c r="A824" s="1">
        <v>39596</v>
      </c>
      <c r="B824" s="2">
        <v>3676.23</v>
      </c>
      <c r="C824" s="3">
        <f t="shared" si="61"/>
        <v>2.7971030702980793E-2</v>
      </c>
      <c r="D824" s="3">
        <f>1-B824/MAX(B$2:B824)</f>
        <v>0.37449295582930642</v>
      </c>
      <c r="E824" s="4">
        <f>E823*(计算结果!B$18-1)/(计算结果!B$18+1)+B824*2/(计算结果!B$18+1)</f>
        <v>3727.1727481165312</v>
      </c>
      <c r="F824" s="4">
        <f>F823*(计算结果!B$18-1)/(计算结果!B$18+1)+E824*2/(计算结果!B$18+1)</f>
        <v>3790.1110289210528</v>
      </c>
      <c r="G824" s="4">
        <f>G823*(计算结果!B$18-1)/(计算结果!B$18+1)+F824*2/(计算结果!B$18+1)</f>
        <v>3794.2612023509346</v>
      </c>
      <c r="H824" s="3">
        <f t="shared" si="62"/>
        <v>-1.9883368900838885E-2</v>
      </c>
      <c r="I824" s="3">
        <f ca="1">IFERROR(AVERAGE(OFFSET(H824,0,0,-计算结果!B$19,1)),AVERAGE(OFFSET(H824,0,0,-ROW(),1)))</f>
        <v>3.9245199673974822E-2</v>
      </c>
      <c r="J824" s="20" t="str">
        <f t="shared" ca="1" si="60"/>
        <v>卖</v>
      </c>
      <c r="K824" s="4">
        <f t="shared" ca="1" si="64"/>
        <v>1</v>
      </c>
      <c r="L824" s="3">
        <f ca="1">IF(J823="买",B824/B823-1,0)-IF(K824=1,计算结果!B$17,0)</f>
        <v>2.7971030702980793E-2</v>
      </c>
      <c r="M824" s="2">
        <f t="shared" ca="1" si="63"/>
        <v>3.0457509075205769</v>
      </c>
      <c r="N824" s="3">
        <f ca="1">1-M824/MAX(M$2:M824)</f>
        <v>0.29371338469032415</v>
      </c>
    </row>
    <row r="825" spans="1:14" x14ac:dyDescent="0.15">
      <c r="A825" s="1">
        <v>39597</v>
      </c>
      <c r="B825" s="2">
        <v>3580.87</v>
      </c>
      <c r="C825" s="3">
        <f t="shared" si="61"/>
        <v>-2.5939617488568434E-2</v>
      </c>
      <c r="D825" s="3">
        <f>1-B825/MAX(B$2:B825)</f>
        <v>0.39071836929149939</v>
      </c>
      <c r="E825" s="4">
        <f>E824*(计算结果!B$18-1)/(计算结果!B$18+1)+B825*2/(计算结果!B$18+1)</f>
        <v>3704.6646330216799</v>
      </c>
      <c r="F825" s="4">
        <f>F824*(计算结果!B$18-1)/(计算结果!B$18+1)+E825*2/(计算结果!B$18+1)</f>
        <v>3776.9654295519185</v>
      </c>
      <c r="G825" s="4">
        <f>G824*(计算结果!B$18-1)/(计算结果!B$18+1)+F825*2/(计算结果!B$18+1)</f>
        <v>3791.6003142280088</v>
      </c>
      <c r="H825" s="3">
        <f t="shared" si="62"/>
        <v>-7.012928159181904E-2</v>
      </c>
      <c r="I825" s="3">
        <f ca="1">IFERROR(AVERAGE(OFFSET(H825,0,0,-计算结果!B$19,1)),AVERAGE(OFFSET(H825,0,0,-ROW(),1)))</f>
        <v>6.257022044565029E-2</v>
      </c>
      <c r="J825" s="20" t="str">
        <f t="shared" ca="1" si="60"/>
        <v>卖</v>
      </c>
      <c r="K825" s="4" t="str">
        <f t="shared" ca="1" si="64"/>
        <v/>
      </c>
      <c r="L825" s="3">
        <f ca="1">IF(J824="买",B825/B824-1,0)-IF(K825=1,计算结果!B$17,0)</f>
        <v>0</v>
      </c>
      <c r="M825" s="2">
        <f t="shared" ca="1" si="63"/>
        <v>3.0457509075205769</v>
      </c>
      <c r="N825" s="3">
        <f ca="1">1-M825/MAX(M$2:M825)</f>
        <v>0.29371338469032415</v>
      </c>
    </row>
    <row r="826" spans="1:14" x14ac:dyDescent="0.15">
      <c r="A826" s="1">
        <v>39598</v>
      </c>
      <c r="B826" s="2">
        <v>3611.33</v>
      </c>
      <c r="C826" s="3">
        <f t="shared" si="61"/>
        <v>8.5063127117153137E-3</v>
      </c>
      <c r="D826" s="3">
        <f>1-B826/MAX(B$2:B826)</f>
        <v>0.385535629211189</v>
      </c>
      <c r="E826" s="4">
        <f>E825*(计算结果!B$18-1)/(计算结果!B$18+1)+B826*2/(计算结果!B$18+1)</f>
        <v>3690.3054587106521</v>
      </c>
      <c r="F826" s="4">
        <f>F825*(计算结果!B$18-1)/(计算结果!B$18+1)+E826*2/(计算结果!B$18+1)</f>
        <v>3763.6331263455704</v>
      </c>
      <c r="G826" s="4">
        <f>G825*(计算结果!B$18-1)/(计算结果!B$18+1)+F826*2/(计算结果!B$18+1)</f>
        <v>3787.297669938403</v>
      </c>
      <c r="H826" s="3">
        <f t="shared" si="62"/>
        <v>-0.11347831873153977</v>
      </c>
      <c r="I826" s="3">
        <f ca="1">IFERROR(AVERAGE(OFFSET(H826,0,0,-计算结果!B$19,1)),AVERAGE(OFFSET(H826,0,0,-ROW(),1)))</f>
        <v>7.8254565712916696E-2</v>
      </c>
      <c r="J826" s="20" t="str">
        <f t="shared" ca="1" si="60"/>
        <v>卖</v>
      </c>
      <c r="K826" s="4" t="str">
        <f t="shared" ca="1" si="64"/>
        <v/>
      </c>
      <c r="L826" s="3">
        <f ca="1">IF(J825="买",B826/B825-1,0)-IF(K826=1,计算结果!B$17,0)</f>
        <v>0</v>
      </c>
      <c r="M826" s="2">
        <f t="shared" ca="1" si="63"/>
        <v>3.0457509075205769</v>
      </c>
      <c r="N826" s="3">
        <f ca="1">1-M826/MAX(M$2:M826)</f>
        <v>0.29371338469032415</v>
      </c>
    </row>
    <row r="827" spans="1:14" x14ac:dyDescent="0.15">
      <c r="A827" s="1">
        <v>39601</v>
      </c>
      <c r="B827" s="2">
        <v>3625.83</v>
      </c>
      <c r="C827" s="3">
        <f t="shared" si="61"/>
        <v>4.0151412360542871E-3</v>
      </c>
      <c r="D827" s="3">
        <f>1-B827/MAX(B$2:B827)</f>
        <v>0.38306846797794869</v>
      </c>
      <c r="E827" s="4">
        <f>E826*(计算结果!B$18-1)/(计算结果!B$18+1)+B827*2/(计算结果!B$18+1)</f>
        <v>3680.3861573705517</v>
      </c>
      <c r="F827" s="4">
        <f>F826*(计算结果!B$18-1)/(计算结果!B$18+1)+E827*2/(计算结果!B$18+1)</f>
        <v>3750.8259003494136</v>
      </c>
      <c r="G827" s="4">
        <f>G826*(计算结果!B$18-1)/(计算结果!B$18+1)+F827*2/(计算结果!B$18+1)</f>
        <v>3781.6866284631737</v>
      </c>
      <c r="H827" s="3">
        <f t="shared" si="62"/>
        <v>-0.14815422404652298</v>
      </c>
      <c r="I827" s="3">
        <f ca="1">IFERROR(AVERAGE(OFFSET(H827,0,0,-计算结果!B$19,1)),AVERAGE(OFFSET(H827,0,0,-ROW(),1)))</f>
        <v>8.5914161929292951E-2</v>
      </c>
      <c r="J827" s="20" t="str">
        <f t="shared" ca="1" si="60"/>
        <v>卖</v>
      </c>
      <c r="K827" s="4" t="str">
        <f t="shared" ca="1" si="64"/>
        <v/>
      </c>
      <c r="L827" s="3">
        <f ca="1">IF(J826="买",B827/B826-1,0)-IF(K827=1,计算结果!B$17,0)</f>
        <v>0</v>
      </c>
      <c r="M827" s="2">
        <f t="shared" ca="1" si="63"/>
        <v>3.0457509075205769</v>
      </c>
      <c r="N827" s="3">
        <f ca="1">1-M827/MAX(M$2:M827)</f>
        <v>0.29371338469032415</v>
      </c>
    </row>
    <row r="828" spans="1:14" x14ac:dyDescent="0.15">
      <c r="A828" s="1">
        <v>39602</v>
      </c>
      <c r="B828" s="2">
        <v>3614.11</v>
      </c>
      <c r="C828" s="3">
        <f t="shared" si="61"/>
        <v>-3.232363348529832E-3</v>
      </c>
      <c r="D828" s="3">
        <f>1-B828/MAX(B$2:B828)</f>
        <v>0.38506261485060911</v>
      </c>
      <c r="E828" s="4">
        <f>E827*(计算结果!B$18-1)/(计算结果!B$18+1)+B828*2/(计算结果!B$18+1)</f>
        <v>3670.1898254673897</v>
      </c>
      <c r="F828" s="4">
        <f>F827*(计算结果!B$18-1)/(计算结果!B$18+1)+E828*2/(计算结果!B$18+1)</f>
        <v>3738.420350367564</v>
      </c>
      <c r="G828" s="4">
        <f>G827*(计算结果!B$18-1)/(计算结果!B$18+1)+F828*2/(计算结果!B$18+1)</f>
        <v>3775.0302779869266</v>
      </c>
      <c r="H828" s="3">
        <f t="shared" si="62"/>
        <v>-0.1760153902268774</v>
      </c>
      <c r="I828" s="3">
        <f ca="1">IFERROR(AVERAGE(OFFSET(H828,0,0,-计算结果!B$19,1)),AVERAGE(OFFSET(H828,0,0,-ROW(),1)))</f>
        <v>8.5947180093410069E-2</v>
      </c>
      <c r="J828" s="20" t="str">
        <f t="shared" ca="1" si="60"/>
        <v>卖</v>
      </c>
      <c r="K828" s="4" t="str">
        <f t="shared" ca="1" si="64"/>
        <v/>
      </c>
      <c r="L828" s="3">
        <f ca="1">IF(J827="买",B828/B827-1,0)-IF(K828=1,计算结果!B$17,0)</f>
        <v>0</v>
      </c>
      <c r="M828" s="2">
        <f t="shared" ca="1" si="63"/>
        <v>3.0457509075205769</v>
      </c>
      <c r="N828" s="3">
        <f ca="1">1-M828/MAX(M$2:M828)</f>
        <v>0.29371338469032415</v>
      </c>
    </row>
    <row r="829" spans="1:14" x14ac:dyDescent="0.15">
      <c r="A829" s="1">
        <v>39603</v>
      </c>
      <c r="B829" s="2">
        <v>3546.92</v>
      </c>
      <c r="C829" s="3">
        <f t="shared" si="61"/>
        <v>-1.8591022409389923E-2</v>
      </c>
      <c r="D829" s="3">
        <f>1-B829/MAX(B$2:B829)</f>
        <v>0.39649492955829302</v>
      </c>
      <c r="E829" s="4">
        <f>E828*(计算结果!B$18-1)/(计算结果!B$18+1)+B829*2/(计算结果!B$18+1)</f>
        <v>3651.2252369339449</v>
      </c>
      <c r="F829" s="4">
        <f>F828*(计算结果!B$18-1)/(计算结果!B$18+1)+E829*2/(计算结果!B$18+1)</f>
        <v>3725.0057175316224</v>
      </c>
      <c r="G829" s="4">
        <f>G828*(计算结果!B$18-1)/(计算结果!B$18+1)+F829*2/(计算结果!B$18+1)</f>
        <v>3767.3341917630341</v>
      </c>
      <c r="H829" s="3">
        <f t="shared" si="62"/>
        <v>-0.20386819858823818</v>
      </c>
      <c r="I829" s="3">
        <f ca="1">IFERROR(AVERAGE(OFFSET(H829,0,0,-计算结果!B$19,1)),AVERAGE(OFFSET(H829,0,0,-ROW(),1)))</f>
        <v>7.9686263291402756E-2</v>
      </c>
      <c r="J829" s="20" t="str">
        <f t="shared" ca="1" si="60"/>
        <v>卖</v>
      </c>
      <c r="K829" s="4" t="str">
        <f t="shared" ca="1" si="64"/>
        <v/>
      </c>
      <c r="L829" s="3">
        <f ca="1">IF(J828="买",B829/B828-1,0)-IF(K829=1,计算结果!B$17,0)</f>
        <v>0</v>
      </c>
      <c r="M829" s="2">
        <f t="shared" ca="1" si="63"/>
        <v>3.0457509075205769</v>
      </c>
      <c r="N829" s="3">
        <f ca="1">1-M829/MAX(M$2:M829)</f>
        <v>0.29371338469032415</v>
      </c>
    </row>
    <row r="830" spans="1:14" x14ac:dyDescent="0.15">
      <c r="A830" s="1">
        <v>39604</v>
      </c>
      <c r="B830" s="2">
        <v>3512.14</v>
      </c>
      <c r="C830" s="3">
        <f t="shared" si="61"/>
        <v>-9.8056905709743569E-3</v>
      </c>
      <c r="D830" s="3">
        <f>1-B830/MAX(B$2:B830)</f>
        <v>0.40241271353705843</v>
      </c>
      <c r="E830" s="4">
        <f>E829*(计算结果!B$18-1)/(计算结果!B$18+1)+B830*2/(计算结果!B$18+1)</f>
        <v>3629.8275081748766</v>
      </c>
      <c r="F830" s="4">
        <f>F829*(计算结果!B$18-1)/(计算结果!B$18+1)+E830*2/(计算结果!B$18+1)</f>
        <v>3710.3629160921232</v>
      </c>
      <c r="G830" s="4">
        <f>G829*(计算结果!B$18-1)/(计算结果!B$18+1)+F830*2/(计算结果!B$18+1)</f>
        <v>3758.5693801213556</v>
      </c>
      <c r="H830" s="3">
        <f t="shared" si="62"/>
        <v>-0.23265288385729285</v>
      </c>
      <c r="I830" s="3">
        <f ca="1">IFERROR(AVERAGE(OFFSET(H830,0,0,-计算结果!B$19,1)),AVERAGE(OFFSET(H830,0,0,-ROW(),1)))</f>
        <v>6.7690957620379882E-2</v>
      </c>
      <c r="J830" s="20" t="str">
        <f t="shared" ca="1" si="60"/>
        <v>卖</v>
      </c>
      <c r="K830" s="4" t="str">
        <f t="shared" ca="1" si="64"/>
        <v/>
      </c>
      <c r="L830" s="3">
        <f ca="1">IF(J829="买",B830/B829-1,0)-IF(K830=1,计算结果!B$17,0)</f>
        <v>0</v>
      </c>
      <c r="M830" s="2">
        <f t="shared" ca="1" si="63"/>
        <v>3.0457509075205769</v>
      </c>
      <c r="N830" s="3">
        <f ca="1">1-M830/MAX(M$2:M830)</f>
        <v>0.29371338469032415</v>
      </c>
    </row>
    <row r="831" spans="1:14" x14ac:dyDescent="0.15">
      <c r="A831" s="1">
        <v>39605</v>
      </c>
      <c r="B831" s="2">
        <v>3489.5</v>
      </c>
      <c r="C831" s="3">
        <f t="shared" si="61"/>
        <v>-6.4462122808316424E-3</v>
      </c>
      <c r="D831" s="3">
        <f>1-B831/MAX(B$2:B831)</f>
        <v>0.40626488804192473</v>
      </c>
      <c r="E831" s="4">
        <f>E830*(计算结果!B$18-1)/(计算结果!B$18+1)+B831*2/(计算结果!B$18+1)</f>
        <v>3608.2386607633571</v>
      </c>
      <c r="F831" s="4">
        <f>F830*(计算结果!B$18-1)/(计算结果!B$18+1)+E831*2/(计算结果!B$18+1)</f>
        <v>3694.6514921953899</v>
      </c>
      <c r="G831" s="4">
        <f>G830*(计算结果!B$18-1)/(计算结果!B$18+1)+F831*2/(计算结果!B$18+1)</f>
        <v>3748.7358589019768</v>
      </c>
      <c r="H831" s="3">
        <f t="shared" si="62"/>
        <v>-0.26162936545450383</v>
      </c>
      <c r="I831" s="3">
        <f ca="1">IFERROR(AVERAGE(OFFSET(H831,0,0,-计算结果!B$19,1)),AVERAGE(OFFSET(H831,0,0,-ROW(),1)))</f>
        <v>5.082768918997993E-2</v>
      </c>
      <c r="J831" s="20" t="str">
        <f t="shared" ca="1" si="60"/>
        <v>卖</v>
      </c>
      <c r="K831" s="4" t="str">
        <f t="shared" ca="1" si="64"/>
        <v/>
      </c>
      <c r="L831" s="3">
        <f ca="1">IF(J830="买",B831/B830-1,0)-IF(K831=1,计算结果!B$17,0)</f>
        <v>0</v>
      </c>
      <c r="M831" s="2">
        <f t="shared" ca="1" si="63"/>
        <v>3.0457509075205769</v>
      </c>
      <c r="N831" s="3">
        <f ca="1">1-M831/MAX(M$2:M831)</f>
        <v>0.29371338469032415</v>
      </c>
    </row>
    <row r="832" spans="1:14" x14ac:dyDescent="0.15">
      <c r="A832" s="1">
        <v>39609</v>
      </c>
      <c r="B832" s="2">
        <v>3206.56</v>
      </c>
      <c r="C832" s="3">
        <f t="shared" si="61"/>
        <v>-8.1083249749247743E-2</v>
      </c>
      <c r="D832" s="3">
        <f>1-B832/MAX(B$2:B832)</f>
        <v>0.45440686040971889</v>
      </c>
      <c r="E832" s="4">
        <f>E831*(计算结果!B$18-1)/(计算结果!B$18+1)+B832*2/(计算结果!B$18+1)</f>
        <v>3546.4419437228407</v>
      </c>
      <c r="F832" s="4">
        <f>F831*(计算结果!B$18-1)/(计算结果!B$18+1)+E832*2/(计算结果!B$18+1)</f>
        <v>3671.8500231996131</v>
      </c>
      <c r="G832" s="4">
        <f>G831*(计算结果!B$18-1)/(计算结果!B$18+1)+F832*2/(计算结果!B$18+1)</f>
        <v>3736.9072687939206</v>
      </c>
      <c r="H832" s="3">
        <f t="shared" si="62"/>
        <v>-0.31553543789881439</v>
      </c>
      <c r="I832" s="3">
        <f ca="1">IFERROR(AVERAGE(OFFSET(H832,0,0,-计算结果!B$19,1)),AVERAGE(OFFSET(H832,0,0,-ROW(),1)))</f>
        <v>2.8491291042928701E-2</v>
      </c>
      <c r="J832" s="20" t="str">
        <f t="shared" ca="1" si="60"/>
        <v>卖</v>
      </c>
      <c r="K832" s="4" t="str">
        <f t="shared" ca="1" si="64"/>
        <v/>
      </c>
      <c r="L832" s="3">
        <f ca="1">IF(J831="买",B832/B831-1,0)-IF(K832=1,计算结果!B$17,0)</f>
        <v>0</v>
      </c>
      <c r="M832" s="2">
        <f t="shared" ca="1" si="63"/>
        <v>3.0457509075205769</v>
      </c>
      <c r="N832" s="3">
        <f ca="1">1-M832/MAX(M$2:M832)</f>
        <v>0.29371338469032415</v>
      </c>
    </row>
    <row r="833" spans="1:14" x14ac:dyDescent="0.15">
      <c r="A833" s="1">
        <v>39610</v>
      </c>
      <c r="B833" s="2">
        <v>3140.3</v>
      </c>
      <c r="C833" s="3">
        <f t="shared" si="61"/>
        <v>-2.0663889027493609E-2</v>
      </c>
      <c r="D833" s="3">
        <f>1-B833/MAX(B$2:B833)</f>
        <v>0.46568093650037423</v>
      </c>
      <c r="E833" s="4">
        <f>E832*(计算结果!B$18-1)/(计算结果!B$18+1)+B833*2/(计算结果!B$18+1)</f>
        <v>3483.9585677654804</v>
      </c>
      <c r="F833" s="4">
        <f>F832*(计算结果!B$18-1)/(计算结果!B$18+1)+E833*2/(计算结果!B$18+1)</f>
        <v>3642.9436454405154</v>
      </c>
      <c r="G833" s="4">
        <f>G832*(计算结果!B$18-1)/(计算结果!B$18+1)+F833*2/(计算结果!B$18+1)</f>
        <v>3722.4513267395505</v>
      </c>
      <c r="H833" s="3">
        <f t="shared" si="62"/>
        <v>-0.38684240776024725</v>
      </c>
      <c r="I833" s="3">
        <f ca="1">IFERROR(AVERAGE(OFFSET(H833,0,0,-计算结果!B$19,1)),AVERAGE(OFFSET(H833,0,0,-ROW(),1)))</f>
        <v>6.6746669077557825E-4</v>
      </c>
      <c r="J833" s="20" t="str">
        <f t="shared" ca="1" si="60"/>
        <v>卖</v>
      </c>
      <c r="K833" s="4" t="str">
        <f t="shared" ca="1" si="64"/>
        <v/>
      </c>
      <c r="L833" s="3">
        <f ca="1">IF(J832="买",B833/B832-1,0)-IF(K833=1,计算结果!B$17,0)</f>
        <v>0</v>
      </c>
      <c r="M833" s="2">
        <f t="shared" ca="1" si="63"/>
        <v>3.0457509075205769</v>
      </c>
      <c r="N833" s="3">
        <f ca="1">1-M833/MAX(M$2:M833)</f>
        <v>0.29371338469032415</v>
      </c>
    </row>
    <row r="834" spans="1:14" x14ac:dyDescent="0.15">
      <c r="A834" s="1">
        <v>39611</v>
      </c>
      <c r="B834" s="2">
        <v>3084.63</v>
      </c>
      <c r="C834" s="3">
        <f t="shared" si="61"/>
        <v>-1.7727605642772981E-2</v>
      </c>
      <c r="D834" s="3">
        <f>1-B834/MAX(B$2:B834)</f>
        <v>0.47515313414551141</v>
      </c>
      <c r="E834" s="4">
        <f>E833*(计算结果!B$18-1)/(计算结果!B$18+1)+B834*2/(计算结果!B$18+1)</f>
        <v>3422.523403493868</v>
      </c>
      <c r="F834" s="4">
        <f>F833*(计算结果!B$18-1)/(计算结果!B$18+1)+E834*2/(计算结果!B$18+1)</f>
        <v>3609.0328389871852</v>
      </c>
      <c r="G834" s="4">
        <f>G833*(计算结果!B$18-1)/(计算结果!B$18+1)+F834*2/(计算结果!B$18+1)</f>
        <v>3705.0023286238015</v>
      </c>
      <c r="H834" s="3">
        <f t="shared" si="62"/>
        <v>-0.46875020206193879</v>
      </c>
      <c r="I834" s="3">
        <f ca="1">IFERROR(AVERAGE(OFFSET(H834,0,0,-计算结果!B$19,1)),AVERAGE(OFFSET(H834,0,0,-ROW(),1)))</f>
        <v>-3.3106231613774816E-2</v>
      </c>
      <c r="J834" s="20" t="str">
        <f t="shared" ca="1" si="60"/>
        <v>卖</v>
      </c>
      <c r="K834" s="4" t="str">
        <f t="shared" ca="1" si="64"/>
        <v/>
      </c>
      <c r="L834" s="3">
        <f ca="1">IF(J833="买",B834/B833-1,0)-IF(K834=1,计算结果!B$17,0)</f>
        <v>0</v>
      </c>
      <c r="M834" s="2">
        <f t="shared" ca="1" si="63"/>
        <v>3.0457509075205769</v>
      </c>
      <c r="N834" s="3">
        <f ca="1">1-M834/MAX(M$2:M834)</f>
        <v>0.29371338469032415</v>
      </c>
    </row>
    <row r="835" spans="1:14" x14ac:dyDescent="0.15">
      <c r="A835" s="1">
        <v>39612</v>
      </c>
      <c r="B835" s="2">
        <v>2979.12</v>
      </c>
      <c r="C835" s="3">
        <f t="shared" si="61"/>
        <v>-3.4205074838797644E-2</v>
      </c>
      <c r="D835" s="3">
        <f>1-B835/MAX(B$2:B835)</f>
        <v>0.49310556047097254</v>
      </c>
      <c r="E835" s="4">
        <f>E834*(计算结果!B$18-1)/(计算结果!B$18+1)+B835*2/(计算结果!B$18+1)</f>
        <v>3354.3074952640422</v>
      </c>
      <c r="F835" s="4">
        <f>F834*(计算结果!B$18-1)/(计算结果!B$18+1)+E835*2/(计算结果!B$18+1)</f>
        <v>3569.8443245682402</v>
      </c>
      <c r="G835" s="4">
        <f>G834*(计算结果!B$18-1)/(计算结果!B$18+1)+F835*2/(计算结果!B$18+1)</f>
        <v>3684.2087895383306</v>
      </c>
      <c r="H835" s="3">
        <f t="shared" si="62"/>
        <v>-0.56122877237689972</v>
      </c>
      <c r="I835" s="3">
        <f ca="1">IFERROR(AVERAGE(OFFSET(H835,0,0,-计算结果!B$19,1)),AVERAGE(OFFSET(H835,0,0,-ROW(),1)))</f>
        <v>-7.302055813762727E-2</v>
      </c>
      <c r="J835" s="20" t="str">
        <f t="shared" ref="J835:J898" ca="1" si="65">IF(H835&gt;I835,"买","卖")</f>
        <v>卖</v>
      </c>
      <c r="K835" s="4" t="str">
        <f t="shared" ca="1" si="64"/>
        <v/>
      </c>
      <c r="L835" s="3">
        <f ca="1">IF(J834="买",B835/B834-1,0)-IF(K835=1,计算结果!B$17,0)</f>
        <v>0</v>
      </c>
      <c r="M835" s="2">
        <f t="shared" ca="1" si="63"/>
        <v>3.0457509075205769</v>
      </c>
      <c r="N835" s="3">
        <f ca="1">1-M835/MAX(M$2:M835)</f>
        <v>0.29371338469032415</v>
      </c>
    </row>
    <row r="836" spans="1:14" x14ac:dyDescent="0.15">
      <c r="A836" s="1">
        <v>39615</v>
      </c>
      <c r="B836" s="2">
        <v>2952.24</v>
      </c>
      <c r="C836" s="3">
        <f t="shared" ref="C836:C899" si="66">B836/B835-1</f>
        <v>-9.0227986788045111E-3</v>
      </c>
      <c r="D836" s="3">
        <f>1-B836/MAX(B$2:B836)</f>
        <v>0.49767916695024839</v>
      </c>
      <c r="E836" s="4">
        <f>E835*(计算结果!B$18-1)/(计算结果!B$18+1)+B836*2/(计算结果!B$18+1)</f>
        <v>3292.4509575311126</v>
      </c>
      <c r="F836" s="4">
        <f>F835*(计算结果!B$18-1)/(计算结果!B$18+1)+E836*2/(计算结果!B$18+1)</f>
        <v>3527.1684219471435</v>
      </c>
      <c r="G836" s="4">
        <f>G835*(计算结果!B$18-1)/(计算结果!B$18+1)+F836*2/(计算结果!B$18+1)</f>
        <v>3660.0487329858406</v>
      </c>
      <c r="H836" s="3">
        <f t="shared" ref="H836:H899" si="67">(G836-G835)/G835*100</f>
        <v>-0.65577327270633623</v>
      </c>
      <c r="I836" s="3">
        <f ca="1">IFERROR(AVERAGE(OFFSET(H836,0,0,-计算结果!B$19,1)),AVERAGE(OFFSET(H836,0,0,-ROW(),1)))</f>
        <v>-0.11877171931617965</v>
      </c>
      <c r="J836" s="20" t="str">
        <f t="shared" ca="1" si="65"/>
        <v>卖</v>
      </c>
      <c r="K836" s="4" t="str">
        <f t="shared" ca="1" si="64"/>
        <v/>
      </c>
      <c r="L836" s="3">
        <f ca="1">IF(J835="买",B836/B835-1,0)-IF(K836=1,计算结果!B$17,0)</f>
        <v>0</v>
      </c>
      <c r="M836" s="2">
        <f t="shared" ref="M836:M899" ca="1" si="68">IFERROR(M835*(1+L836),M835)</f>
        <v>3.0457509075205769</v>
      </c>
      <c r="N836" s="3">
        <f ca="1">1-M836/MAX(M$2:M836)</f>
        <v>0.29371338469032415</v>
      </c>
    </row>
    <row r="837" spans="1:14" x14ac:dyDescent="0.15">
      <c r="A837" s="1">
        <v>39616</v>
      </c>
      <c r="B837" s="2">
        <v>2842.68</v>
      </c>
      <c r="C837" s="3">
        <f t="shared" si="66"/>
        <v>-3.7110803999674813E-2</v>
      </c>
      <c r="D837" s="3">
        <f>1-B837/MAX(B$2:B837)</f>
        <v>0.51632069693051119</v>
      </c>
      <c r="E837" s="4">
        <f>E836*(计算结果!B$18-1)/(计算结果!B$18+1)+B837*2/(计算结果!B$18+1)</f>
        <v>3223.255425603249</v>
      </c>
      <c r="F837" s="4">
        <f>F836*(计算结果!B$18-1)/(计算结果!B$18+1)+E837*2/(计算结果!B$18+1)</f>
        <v>3480.4125763557749</v>
      </c>
      <c r="G837" s="4">
        <f>G836*(计算结果!B$18-1)/(计算结果!B$18+1)+F837*2/(计算结果!B$18+1)</f>
        <v>3632.4124011965996</v>
      </c>
      <c r="H837" s="3">
        <f t="shared" si="67"/>
        <v>-0.75508097857198475</v>
      </c>
      <c r="I837" s="3">
        <f ca="1">IFERROR(AVERAGE(OFFSET(H837,0,0,-计算结果!B$19,1)),AVERAGE(OFFSET(H837,0,0,-ROW(),1)))</f>
        <v>-0.17012322307266831</v>
      </c>
      <c r="J837" s="20" t="str">
        <f t="shared" ca="1" si="65"/>
        <v>卖</v>
      </c>
      <c r="K837" s="4" t="str">
        <f t="shared" ref="K837:K900" ca="1" si="69">IF(J836&lt;&gt;J837,1,"")</f>
        <v/>
      </c>
      <c r="L837" s="3">
        <f ca="1">IF(J836="买",B837/B836-1,0)-IF(K837=1,计算结果!B$17,0)</f>
        <v>0</v>
      </c>
      <c r="M837" s="2">
        <f t="shared" ca="1" si="68"/>
        <v>3.0457509075205769</v>
      </c>
      <c r="N837" s="3">
        <f ca="1">1-M837/MAX(M$2:M837)</f>
        <v>0.29371338469032415</v>
      </c>
    </row>
    <row r="838" spans="1:14" x14ac:dyDescent="0.15">
      <c r="A838" s="1">
        <v>39617</v>
      </c>
      <c r="B838" s="2">
        <v>2991.27</v>
      </c>
      <c r="C838" s="3">
        <f t="shared" si="66"/>
        <v>5.2271096289417063E-2</v>
      </c>
      <c r="D838" s="3">
        <f>1-B838/MAX(B$2:B838)</f>
        <v>0.49103824950656771</v>
      </c>
      <c r="E838" s="4">
        <f>E837*(计算结果!B$18-1)/(计算结果!B$18+1)+B838*2/(计算结果!B$18+1)</f>
        <v>3187.5653601258264</v>
      </c>
      <c r="F838" s="4">
        <f>F837*(计算结果!B$18-1)/(计算结果!B$18+1)+E838*2/(计算结果!B$18+1)</f>
        <v>3435.3591584742444</v>
      </c>
      <c r="G838" s="4">
        <f>G837*(计算结果!B$18-1)/(计算结果!B$18+1)+F838*2/(计算结果!B$18+1)</f>
        <v>3602.0965177008529</v>
      </c>
      <c r="H838" s="3">
        <f t="shared" si="67"/>
        <v>-0.8345936569801361</v>
      </c>
      <c r="I838" s="3">
        <f ca="1">IFERROR(AVERAGE(OFFSET(H838,0,0,-计算结果!B$19,1)),AVERAGE(OFFSET(H838,0,0,-ROW(),1)))</f>
        <v>-0.22472204446284488</v>
      </c>
      <c r="J838" s="20" t="str">
        <f t="shared" ca="1" si="65"/>
        <v>卖</v>
      </c>
      <c r="K838" s="4" t="str">
        <f t="shared" ca="1" si="69"/>
        <v/>
      </c>
      <c r="L838" s="3">
        <f ca="1">IF(J837="买",B838/B837-1,0)-IF(K838=1,计算结果!B$17,0)</f>
        <v>0</v>
      </c>
      <c r="M838" s="2">
        <f t="shared" ca="1" si="68"/>
        <v>3.0457509075205769</v>
      </c>
      <c r="N838" s="3">
        <f ca="1">1-M838/MAX(M$2:M838)</f>
        <v>0.29371338469032415</v>
      </c>
    </row>
    <row r="839" spans="1:14" x14ac:dyDescent="0.15">
      <c r="A839" s="1">
        <v>39618</v>
      </c>
      <c r="B839" s="2">
        <v>2773.08</v>
      </c>
      <c r="C839" s="3">
        <f t="shared" si="66"/>
        <v>-7.294226198236875E-2</v>
      </c>
      <c r="D839" s="3">
        <f>1-B839/MAX(B$2:B839)</f>
        <v>0.52816307085006464</v>
      </c>
      <c r="E839" s="4">
        <f>E838*(计算结果!B$18-1)/(计算结果!B$18+1)+B839*2/(计算结果!B$18+1)</f>
        <v>3123.7983816449296</v>
      </c>
      <c r="F839" s="4">
        <f>F838*(计算结果!B$18-1)/(计算结果!B$18+1)+E839*2/(计算结果!B$18+1)</f>
        <v>3387.4267312697343</v>
      </c>
      <c r="G839" s="4">
        <f>G838*(计算结果!B$18-1)/(计算结果!B$18+1)+F839*2/(计算结果!B$18+1)</f>
        <v>3569.07039671145</v>
      </c>
      <c r="H839" s="3">
        <f t="shared" si="67"/>
        <v>-0.91685830257771161</v>
      </c>
      <c r="I839" s="3">
        <f ca="1">IFERROR(AVERAGE(OFFSET(H839,0,0,-计算结果!B$19,1)),AVERAGE(OFFSET(H839,0,0,-ROW(),1)))</f>
        <v>-0.28223693162486385</v>
      </c>
      <c r="J839" s="20" t="str">
        <f t="shared" ca="1" si="65"/>
        <v>卖</v>
      </c>
      <c r="K839" s="4" t="str">
        <f t="shared" ca="1" si="69"/>
        <v/>
      </c>
      <c r="L839" s="3">
        <f ca="1">IF(J838="买",B839/B838-1,0)-IF(K839=1,计算结果!B$17,0)</f>
        <v>0</v>
      </c>
      <c r="M839" s="2">
        <f t="shared" ca="1" si="68"/>
        <v>3.0457509075205769</v>
      </c>
      <c r="N839" s="3">
        <f ca="1">1-M839/MAX(M$2:M839)</f>
        <v>0.29371338469032415</v>
      </c>
    </row>
    <row r="840" spans="1:14" x14ac:dyDescent="0.15">
      <c r="A840" s="1">
        <v>39619</v>
      </c>
      <c r="B840" s="2">
        <v>2849.67</v>
      </c>
      <c r="C840" s="3">
        <f t="shared" si="66"/>
        <v>2.7619109437881484E-2</v>
      </c>
      <c r="D840" s="3">
        <f>1-B840/MAX(B$2:B840)</f>
        <v>0.51513135506703867</v>
      </c>
      <c r="E840" s="4">
        <f>E839*(计算结果!B$18-1)/(计算结果!B$18+1)+B840*2/(计算结果!B$18+1)</f>
        <v>3081.6247844687864</v>
      </c>
      <c r="F840" s="4">
        <f>F839*(计算结果!B$18-1)/(计算结果!B$18+1)+E840*2/(计算结果!B$18+1)</f>
        <v>3340.3802779157422</v>
      </c>
      <c r="G840" s="4">
        <f>G839*(计算结果!B$18-1)/(计算结果!B$18+1)+F840*2/(计算结果!B$18+1)</f>
        <v>3533.8873015121103</v>
      </c>
      <c r="H840" s="3">
        <f t="shared" si="67"/>
        <v>-0.98577756358511504</v>
      </c>
      <c r="I840" s="3">
        <f ca="1">IFERROR(AVERAGE(OFFSET(H840,0,0,-计算结果!B$19,1)),AVERAGE(OFFSET(H840,0,0,-ROW(),1)))</f>
        <v>-0.34140882661763045</v>
      </c>
      <c r="J840" s="20" t="str">
        <f t="shared" ca="1" si="65"/>
        <v>卖</v>
      </c>
      <c r="K840" s="4" t="str">
        <f t="shared" ca="1" si="69"/>
        <v/>
      </c>
      <c r="L840" s="3">
        <f ca="1">IF(J839="买",B840/B839-1,0)-IF(K840=1,计算结果!B$17,0)</f>
        <v>0</v>
      </c>
      <c r="M840" s="2">
        <f t="shared" ca="1" si="68"/>
        <v>3.0457509075205769</v>
      </c>
      <c r="N840" s="3">
        <f ca="1">1-M840/MAX(M$2:M840)</f>
        <v>0.29371338469032415</v>
      </c>
    </row>
    <row r="841" spans="1:14" x14ac:dyDescent="0.15">
      <c r="A841" s="1">
        <v>39622</v>
      </c>
      <c r="B841" s="2">
        <v>2789.94</v>
      </c>
      <c r="C841" s="3">
        <f t="shared" si="66"/>
        <v>-2.0960321721462449E-2</v>
      </c>
      <c r="D841" s="3">
        <f>1-B841/MAX(B$2:B841)</f>
        <v>0.52529435785748313</v>
      </c>
      <c r="E841" s="4">
        <f>E840*(计算结果!B$18-1)/(计算结果!B$18+1)+B841*2/(计算结果!B$18+1)</f>
        <v>3036.7502022428189</v>
      </c>
      <c r="F841" s="4">
        <f>F840*(计算结果!B$18-1)/(计算结果!B$18+1)+E841*2/(计算结果!B$18+1)</f>
        <v>3293.6679585814459</v>
      </c>
      <c r="G841" s="4">
        <f>G840*(计算结果!B$18-1)/(计算结果!B$18+1)+F841*2/(计算结果!B$18+1)</f>
        <v>3496.9304795227772</v>
      </c>
      <c r="H841" s="3">
        <f t="shared" si="67"/>
        <v>-1.0457838305573495</v>
      </c>
      <c r="I841" s="3">
        <f ca="1">IFERROR(AVERAGE(OFFSET(H841,0,0,-计算结果!B$19,1)),AVERAGE(OFFSET(H841,0,0,-ROW(),1)))</f>
        <v>-0.40134179132920184</v>
      </c>
      <c r="J841" s="20" t="str">
        <f t="shared" ca="1" si="65"/>
        <v>卖</v>
      </c>
      <c r="K841" s="4" t="str">
        <f t="shared" ca="1" si="69"/>
        <v/>
      </c>
      <c r="L841" s="3">
        <f ca="1">IF(J840="买",B841/B840-1,0)-IF(K841=1,计算结果!B$17,0)</f>
        <v>0</v>
      </c>
      <c r="M841" s="2">
        <f t="shared" ca="1" si="68"/>
        <v>3.0457509075205769</v>
      </c>
      <c r="N841" s="3">
        <f ca="1">1-M841/MAX(M$2:M841)</f>
        <v>0.29371338469032415</v>
      </c>
    </row>
    <row r="842" spans="1:14" x14ac:dyDescent="0.15">
      <c r="A842" s="1">
        <v>39623</v>
      </c>
      <c r="B842" s="2">
        <v>2851.92</v>
      </c>
      <c r="C842" s="3">
        <f t="shared" si="66"/>
        <v>2.2215531516806886E-2</v>
      </c>
      <c r="D842" s="3">
        <f>1-B842/MAX(B$2:B842)</f>
        <v>0.51474851970325997</v>
      </c>
      <c r="E842" s="4">
        <f>E841*(计算结果!B$18-1)/(计算结果!B$18+1)+B842*2/(计算结果!B$18+1)</f>
        <v>3008.3147865131546</v>
      </c>
      <c r="F842" s="4">
        <f>F841*(计算结果!B$18-1)/(计算结果!B$18+1)+E842*2/(计算结果!B$18+1)</f>
        <v>3249.7674705709396</v>
      </c>
      <c r="G842" s="4">
        <f>G841*(计算结果!B$18-1)/(计算结果!B$18+1)+F842*2/(计算结果!B$18+1)</f>
        <v>3458.9054012224942</v>
      </c>
      <c r="H842" s="3">
        <f t="shared" si="67"/>
        <v>-1.0873844511050226</v>
      </c>
      <c r="I842" s="3">
        <f ca="1">IFERROR(AVERAGE(OFFSET(H842,0,0,-计算结果!B$19,1)),AVERAGE(OFFSET(H842,0,0,-ROW(),1)))</f>
        <v>-0.46040419813523464</v>
      </c>
      <c r="J842" s="20" t="str">
        <f t="shared" ca="1" si="65"/>
        <v>卖</v>
      </c>
      <c r="K842" s="4" t="str">
        <f t="shared" ca="1" si="69"/>
        <v/>
      </c>
      <c r="L842" s="3">
        <f ca="1">IF(J841="买",B842/B841-1,0)-IF(K842=1,计算结果!B$17,0)</f>
        <v>0</v>
      </c>
      <c r="M842" s="2">
        <f t="shared" ca="1" si="68"/>
        <v>3.0457509075205769</v>
      </c>
      <c r="N842" s="3">
        <f ca="1">1-M842/MAX(M$2:M842)</f>
        <v>0.29371338469032415</v>
      </c>
    </row>
    <row r="843" spans="1:14" x14ac:dyDescent="0.15">
      <c r="A843" s="1">
        <v>39624</v>
      </c>
      <c r="B843" s="2">
        <v>2969.54</v>
      </c>
      <c r="C843" s="3">
        <f t="shared" si="66"/>
        <v>4.1242391090914099E-2</v>
      </c>
      <c r="D843" s="3">
        <f>1-B843/MAX(B$2:B843)</f>
        <v>0.49473558837541687</v>
      </c>
      <c r="E843" s="4">
        <f>E842*(计算结果!B$18-1)/(计算结果!B$18+1)+B843*2/(计算结果!B$18+1)</f>
        <v>3002.3494347419</v>
      </c>
      <c r="F843" s="4">
        <f>F842*(计算结果!B$18-1)/(计算结果!B$18+1)+E843*2/(计算结果!B$18+1)</f>
        <v>3211.7031573664722</v>
      </c>
      <c r="G843" s="4">
        <f>G842*(计算结果!B$18-1)/(计算结果!B$18+1)+F843*2/(计算结果!B$18+1)</f>
        <v>3420.8742867831065</v>
      </c>
      <c r="H843" s="3">
        <f t="shared" si="67"/>
        <v>-1.0995129969714179</v>
      </c>
      <c r="I843" s="3">
        <f ca="1">IFERROR(AVERAGE(OFFSET(H843,0,0,-计算结果!B$19,1)),AVERAGE(OFFSET(H843,0,0,-ROW(),1)))</f>
        <v>-0.51694664522753031</v>
      </c>
      <c r="J843" s="20" t="str">
        <f t="shared" ca="1" si="65"/>
        <v>卖</v>
      </c>
      <c r="K843" s="4" t="str">
        <f t="shared" ca="1" si="69"/>
        <v/>
      </c>
      <c r="L843" s="3">
        <f ca="1">IF(J842="买",B843/B842-1,0)-IF(K843=1,计算结果!B$17,0)</f>
        <v>0</v>
      </c>
      <c r="M843" s="2">
        <f t="shared" ca="1" si="68"/>
        <v>3.0457509075205769</v>
      </c>
      <c r="N843" s="3">
        <f ca="1">1-M843/MAX(M$2:M843)</f>
        <v>0.29371338469032415</v>
      </c>
    </row>
    <row r="844" spans="1:14" x14ac:dyDescent="0.15">
      <c r="A844" s="1">
        <v>39625</v>
      </c>
      <c r="B844" s="2">
        <v>2980.91</v>
      </c>
      <c r="C844" s="3">
        <f t="shared" si="66"/>
        <v>3.8288758528257638E-3</v>
      </c>
      <c r="D844" s="3">
        <f>1-B844/MAX(B$2:B844)</f>
        <v>0.49280099367045538</v>
      </c>
      <c r="E844" s="4">
        <f>E843*(计算结果!B$18-1)/(计算结果!B$18+1)+B844*2/(计算结果!B$18+1)</f>
        <v>2999.0510601662227</v>
      </c>
      <c r="F844" s="4">
        <f>F843*(计算结果!B$18-1)/(计算结果!B$18+1)+E844*2/(计算结果!B$18+1)</f>
        <v>3178.9874501048957</v>
      </c>
      <c r="G844" s="4">
        <f>G843*(计算结果!B$18-1)/(计算结果!B$18+1)+F844*2/(计算结果!B$18+1)</f>
        <v>3383.660927294151</v>
      </c>
      <c r="H844" s="3">
        <f t="shared" si="67"/>
        <v>-1.0878318338891655</v>
      </c>
      <c r="I844" s="3">
        <f ca="1">IFERROR(AVERAGE(OFFSET(H844,0,0,-计算结果!B$19,1)),AVERAGE(OFFSET(H844,0,0,-ROW(),1)))</f>
        <v>-0.57034406847694663</v>
      </c>
      <c r="J844" s="20" t="str">
        <f t="shared" ca="1" si="65"/>
        <v>卖</v>
      </c>
      <c r="K844" s="4" t="str">
        <f t="shared" ca="1" si="69"/>
        <v/>
      </c>
      <c r="L844" s="3">
        <f ca="1">IF(J843="买",B844/B843-1,0)-IF(K844=1,计算结果!B$17,0)</f>
        <v>0</v>
      </c>
      <c r="M844" s="2">
        <f t="shared" ca="1" si="68"/>
        <v>3.0457509075205769</v>
      </c>
      <c r="N844" s="3">
        <f ca="1">1-M844/MAX(M$2:M844)</f>
        <v>0.29371338469032415</v>
      </c>
    </row>
    <row r="845" spans="1:14" x14ac:dyDescent="0.15">
      <c r="A845" s="1">
        <v>39626</v>
      </c>
      <c r="B845" s="2">
        <v>2816.02</v>
      </c>
      <c r="C845" s="3">
        <f t="shared" si="66"/>
        <v>-5.5315323173124931E-2</v>
      </c>
      <c r="D845" s="3">
        <f>1-B845/MAX(B$2:B845)</f>
        <v>0.52085687061866193</v>
      </c>
      <c r="E845" s="4">
        <f>E844*(计算结果!B$18-1)/(计算结果!B$18+1)+B845*2/(计算结果!B$18+1)</f>
        <v>2970.8924355252652</v>
      </c>
      <c r="F845" s="4">
        <f>F844*(计算结果!B$18-1)/(计算结果!B$18+1)+E845*2/(计算结果!B$18+1)</f>
        <v>3146.9728324772605</v>
      </c>
      <c r="G845" s="4">
        <f>G844*(计算结果!B$18-1)/(计算结果!B$18+1)+F845*2/(计算结果!B$18+1)</f>
        <v>3347.2473742453985</v>
      </c>
      <c r="H845" s="3">
        <f t="shared" si="67"/>
        <v>-1.0761584517829226</v>
      </c>
      <c r="I845" s="3">
        <f ca="1">IFERROR(AVERAGE(OFFSET(H845,0,0,-计算结果!B$19,1)),AVERAGE(OFFSET(H845,0,0,-ROW(),1)))</f>
        <v>-0.62064552698650177</v>
      </c>
      <c r="J845" s="20" t="str">
        <f t="shared" ca="1" si="65"/>
        <v>卖</v>
      </c>
      <c r="K845" s="4" t="str">
        <f t="shared" ca="1" si="69"/>
        <v/>
      </c>
      <c r="L845" s="3">
        <f ca="1">IF(J844="买",B845/B844-1,0)-IF(K845=1,计算结果!B$17,0)</f>
        <v>0</v>
      </c>
      <c r="M845" s="2">
        <f t="shared" ca="1" si="68"/>
        <v>3.0457509075205769</v>
      </c>
      <c r="N845" s="3">
        <f ca="1">1-M845/MAX(M$2:M845)</f>
        <v>0.29371338469032415</v>
      </c>
    </row>
    <row r="846" spans="1:14" x14ac:dyDescent="0.15">
      <c r="A846" s="1">
        <v>39629</v>
      </c>
      <c r="B846" s="2">
        <v>2791.82</v>
      </c>
      <c r="C846" s="3">
        <f t="shared" si="66"/>
        <v>-8.5936889652771242E-3</v>
      </c>
      <c r="D846" s="3">
        <f>1-B846/MAX(B$2:B846)</f>
        <v>0.52497447764241478</v>
      </c>
      <c r="E846" s="4">
        <f>E845*(计算结果!B$18-1)/(计算结果!B$18+1)+B846*2/(计算结果!B$18+1)</f>
        <v>2943.3428300598398</v>
      </c>
      <c r="F846" s="4">
        <f>F845*(计算结果!B$18-1)/(计算结果!B$18+1)+E846*2/(计算结果!B$18+1)</f>
        <v>3115.6451397976571</v>
      </c>
      <c r="G846" s="4">
        <f>G845*(计算结果!B$18-1)/(计算结果!B$18+1)+F846*2/(计算结果!B$18+1)</f>
        <v>3311.6162612534381</v>
      </c>
      <c r="H846" s="3">
        <f t="shared" si="67"/>
        <v>-1.0644899826082646</v>
      </c>
      <c r="I846" s="3">
        <f ca="1">IFERROR(AVERAGE(OFFSET(H846,0,0,-计算结果!B$19,1)),AVERAGE(OFFSET(H846,0,0,-ROW(),1)))</f>
        <v>-0.66819611018033809</v>
      </c>
      <c r="J846" s="20" t="str">
        <f t="shared" ca="1" si="65"/>
        <v>卖</v>
      </c>
      <c r="K846" s="4" t="str">
        <f t="shared" ca="1" si="69"/>
        <v/>
      </c>
      <c r="L846" s="3">
        <f ca="1">IF(J845="买",B846/B845-1,0)-IF(K846=1,计算结果!B$17,0)</f>
        <v>0</v>
      </c>
      <c r="M846" s="2">
        <f t="shared" ca="1" si="68"/>
        <v>3.0457509075205769</v>
      </c>
      <c r="N846" s="3">
        <f ca="1">1-M846/MAX(M$2:M846)</f>
        <v>0.29371338469032415</v>
      </c>
    </row>
    <row r="847" spans="1:14" x14ac:dyDescent="0.15">
      <c r="A847" s="1">
        <v>39630</v>
      </c>
      <c r="B847" s="2">
        <v>2698.35</v>
      </c>
      <c r="C847" s="3">
        <f t="shared" si="66"/>
        <v>-3.347995214591204E-2</v>
      </c>
      <c r="D847" s="3">
        <f>1-B847/MAX(B$2:B847)</f>
        <v>0.54087830939903347</v>
      </c>
      <c r="E847" s="4">
        <f>E846*(计算结果!B$18-1)/(计算结果!B$18+1)+B847*2/(计算结果!B$18+1)</f>
        <v>2905.6516254352491</v>
      </c>
      <c r="F847" s="4">
        <f>F846*(计算结果!B$18-1)/(计算结果!B$18+1)+E847*2/(计算结果!B$18+1)</f>
        <v>3083.338445280363</v>
      </c>
      <c r="G847" s="4">
        <f>G846*(计算结果!B$18-1)/(计算结果!B$18+1)+F847*2/(计算结果!B$18+1)</f>
        <v>3276.4965972575806</v>
      </c>
      <c r="H847" s="3">
        <f t="shared" si="67"/>
        <v>-1.0604992011533616</v>
      </c>
      <c r="I847" s="3">
        <f ca="1">IFERROR(AVERAGE(OFFSET(H847,0,0,-计算结果!B$19,1)),AVERAGE(OFFSET(H847,0,0,-ROW(),1)))</f>
        <v>-0.71381335903568</v>
      </c>
      <c r="J847" s="20" t="str">
        <f t="shared" ca="1" si="65"/>
        <v>卖</v>
      </c>
      <c r="K847" s="4" t="str">
        <f t="shared" ca="1" si="69"/>
        <v/>
      </c>
      <c r="L847" s="3">
        <f ca="1">IF(J846="买",B847/B846-1,0)-IF(K847=1,计算结果!B$17,0)</f>
        <v>0</v>
      </c>
      <c r="M847" s="2">
        <f t="shared" ca="1" si="68"/>
        <v>3.0457509075205769</v>
      </c>
      <c r="N847" s="3">
        <f ca="1">1-M847/MAX(M$2:M847)</f>
        <v>0.29371338469032415</v>
      </c>
    </row>
    <row r="848" spans="1:14" x14ac:dyDescent="0.15">
      <c r="A848" s="1">
        <v>39631</v>
      </c>
      <c r="B848" s="2">
        <v>2699.6</v>
      </c>
      <c r="C848" s="3">
        <f t="shared" si="66"/>
        <v>4.6324605777603445E-4</v>
      </c>
      <c r="D848" s="3">
        <f>1-B848/MAX(B$2:B848)</f>
        <v>0.54066562308582311</v>
      </c>
      <c r="E848" s="4">
        <f>E847*(计算结果!B$18-1)/(计算结果!B$18+1)+B848*2/(计算结果!B$18+1)</f>
        <v>2873.9513753682877</v>
      </c>
      <c r="F848" s="4">
        <f>F847*(计算结果!B$18-1)/(计算结果!B$18+1)+E848*2/(计算结果!B$18+1)</f>
        <v>3051.1250499092744</v>
      </c>
      <c r="G848" s="4">
        <f>G847*(计算结果!B$18-1)/(计算结果!B$18+1)+F848*2/(计算结果!B$18+1)</f>
        <v>3241.8240515116872</v>
      </c>
      <c r="H848" s="3">
        <f t="shared" si="67"/>
        <v>-1.0582201054295055</v>
      </c>
      <c r="I848" s="3">
        <f ca="1">IFERROR(AVERAGE(OFFSET(H848,0,0,-计算结果!B$19,1)),AVERAGE(OFFSET(H848,0,0,-ROW(),1)))</f>
        <v>-0.7579235947958114</v>
      </c>
      <c r="J848" s="20" t="str">
        <f t="shared" ca="1" si="65"/>
        <v>卖</v>
      </c>
      <c r="K848" s="4" t="str">
        <f t="shared" ca="1" si="69"/>
        <v/>
      </c>
      <c r="L848" s="3">
        <f ca="1">IF(J847="买",B848/B847-1,0)-IF(K848=1,计算结果!B$17,0)</f>
        <v>0</v>
      </c>
      <c r="M848" s="2">
        <f t="shared" ca="1" si="68"/>
        <v>3.0457509075205769</v>
      </c>
      <c r="N848" s="3">
        <f ca="1">1-M848/MAX(M$2:M848)</f>
        <v>0.29371338469032415</v>
      </c>
    </row>
    <row r="849" spans="1:14" x14ac:dyDescent="0.15">
      <c r="A849" s="1">
        <v>39632</v>
      </c>
      <c r="B849" s="2">
        <v>2760.61</v>
      </c>
      <c r="C849" s="3">
        <f t="shared" si="66"/>
        <v>2.2599644391761764E-2</v>
      </c>
      <c r="D849" s="3">
        <f>1-B849/MAX(B$2:B849)</f>
        <v>0.53028482951065126</v>
      </c>
      <c r="E849" s="4">
        <f>E848*(计算结果!B$18-1)/(计算结果!B$18+1)+B849*2/(计算结果!B$18+1)</f>
        <v>2856.5142406962432</v>
      </c>
      <c r="F849" s="4">
        <f>F848*(计算结果!B$18-1)/(计算结果!B$18+1)+E849*2/(计算结果!B$18+1)</f>
        <v>3021.184925414962</v>
      </c>
      <c r="G849" s="4">
        <f>G848*(计算结果!B$18-1)/(计算结果!B$18+1)+F849*2/(计算结果!B$18+1)</f>
        <v>3207.8795705737289</v>
      </c>
      <c r="H849" s="3">
        <f t="shared" si="67"/>
        <v>-1.0470796810249401</v>
      </c>
      <c r="I849" s="3">
        <f ca="1">IFERROR(AVERAGE(OFFSET(H849,0,0,-计算结果!B$19,1)),AVERAGE(OFFSET(H849,0,0,-ROW(),1)))</f>
        <v>-0.80008416891764644</v>
      </c>
      <c r="J849" s="20" t="str">
        <f t="shared" ca="1" si="65"/>
        <v>卖</v>
      </c>
      <c r="K849" s="4" t="str">
        <f t="shared" ca="1" si="69"/>
        <v/>
      </c>
      <c r="L849" s="3">
        <f ca="1">IF(J848="买",B849/B848-1,0)-IF(K849=1,计算结果!B$17,0)</f>
        <v>0</v>
      </c>
      <c r="M849" s="2">
        <f t="shared" ca="1" si="68"/>
        <v>3.0457509075205769</v>
      </c>
      <c r="N849" s="3">
        <f ca="1">1-M849/MAX(M$2:M849)</f>
        <v>0.29371338469032415</v>
      </c>
    </row>
    <row r="850" spans="1:14" x14ac:dyDescent="0.15">
      <c r="A850" s="1">
        <v>39633</v>
      </c>
      <c r="B850" s="2">
        <v>2741.85</v>
      </c>
      <c r="C850" s="3">
        <f t="shared" si="66"/>
        <v>-6.7955995232938937E-3</v>
      </c>
      <c r="D850" s="3">
        <f>1-B850/MAX(B$2:B850)</f>
        <v>0.53347682569931254</v>
      </c>
      <c r="E850" s="4">
        <f>E849*(计算结果!B$18-1)/(计算结果!B$18+1)+B850*2/(计算结果!B$18+1)</f>
        <v>2838.8735882814362</v>
      </c>
      <c r="F850" s="4">
        <f>F849*(计算结果!B$18-1)/(计算结果!B$18+1)+E850*2/(计算结果!B$18+1)</f>
        <v>2993.1370273944194</v>
      </c>
      <c r="G850" s="4">
        <f>G849*(计算结果!B$18-1)/(计算结果!B$18+1)+F850*2/(计算结果!B$18+1)</f>
        <v>3174.8422562384508</v>
      </c>
      <c r="H850" s="3">
        <f t="shared" si="67"/>
        <v>-1.029880131359463</v>
      </c>
      <c r="I850" s="3">
        <f ca="1">IFERROR(AVERAGE(OFFSET(H850,0,0,-计算结果!B$19,1)),AVERAGE(OFFSET(H850,0,0,-ROW(),1)))</f>
        <v>-0.83994553129275507</v>
      </c>
      <c r="J850" s="20" t="str">
        <f t="shared" ca="1" si="65"/>
        <v>卖</v>
      </c>
      <c r="K850" s="4" t="str">
        <f t="shared" ca="1" si="69"/>
        <v/>
      </c>
      <c r="L850" s="3">
        <f ca="1">IF(J849="买",B850/B849-1,0)-IF(K850=1,计算结果!B$17,0)</f>
        <v>0</v>
      </c>
      <c r="M850" s="2">
        <f t="shared" ca="1" si="68"/>
        <v>3.0457509075205769</v>
      </c>
      <c r="N850" s="3">
        <f ca="1">1-M850/MAX(M$2:M850)</f>
        <v>0.29371338469032415</v>
      </c>
    </row>
    <row r="851" spans="1:14" x14ac:dyDescent="0.15">
      <c r="A851" s="1">
        <v>39636</v>
      </c>
      <c r="B851" s="2">
        <v>2882.76</v>
      </c>
      <c r="C851" s="3">
        <f t="shared" si="66"/>
        <v>5.1392308113135332E-2</v>
      </c>
      <c r="D851" s="3">
        <f>1-B851/MAX(B$2:B851)</f>
        <v>0.50950112298373362</v>
      </c>
      <c r="E851" s="4">
        <f>E850*(计算结果!B$18-1)/(计算结果!B$18+1)+B851*2/(计算结果!B$18+1)</f>
        <v>2845.625343930446</v>
      </c>
      <c r="F851" s="4">
        <f>F850*(计算结果!B$18-1)/(计算结果!B$18+1)+E851*2/(计算结果!B$18+1)</f>
        <v>2970.4429222461158</v>
      </c>
      <c r="G851" s="4">
        <f>G850*(计算结果!B$18-1)/(计算结果!B$18+1)+F851*2/(计算结果!B$18+1)</f>
        <v>3143.3962048550147</v>
      </c>
      <c r="H851" s="3">
        <f t="shared" si="67"/>
        <v>-0.99047602512048227</v>
      </c>
      <c r="I851" s="3">
        <f ca="1">IFERROR(AVERAGE(OFFSET(H851,0,0,-计算结果!B$19,1)),AVERAGE(OFFSET(H851,0,0,-ROW(),1)))</f>
        <v>-0.87638786427605397</v>
      </c>
      <c r="J851" s="20" t="str">
        <f t="shared" ca="1" si="65"/>
        <v>卖</v>
      </c>
      <c r="K851" s="4" t="str">
        <f t="shared" ca="1" si="69"/>
        <v/>
      </c>
      <c r="L851" s="3">
        <f ca="1">IF(J850="买",B851/B850-1,0)-IF(K851=1,计算结果!B$17,0)</f>
        <v>0</v>
      </c>
      <c r="M851" s="2">
        <f t="shared" ca="1" si="68"/>
        <v>3.0457509075205769</v>
      </c>
      <c r="N851" s="3">
        <f ca="1">1-M851/MAX(M$2:M851)</f>
        <v>0.29371338469032415</v>
      </c>
    </row>
    <row r="852" spans="1:14" x14ac:dyDescent="0.15">
      <c r="A852" s="1">
        <v>39637</v>
      </c>
      <c r="B852" s="2">
        <v>2901.84</v>
      </c>
      <c r="C852" s="3">
        <f t="shared" si="66"/>
        <v>6.6186571202597744E-3</v>
      </c>
      <c r="D852" s="3">
        <f>1-B852/MAX(B$2:B852)</f>
        <v>0.50625467909889066</v>
      </c>
      <c r="E852" s="4">
        <f>E851*(计算结果!B$18-1)/(计算结果!B$18+1)+B852*2/(计算结果!B$18+1)</f>
        <v>2854.2737525565312</v>
      </c>
      <c r="F852" s="4">
        <f>F851*(计算结果!B$18-1)/(计算结果!B$18+1)+E852*2/(计算结果!B$18+1)</f>
        <v>2952.5707422938722</v>
      </c>
      <c r="G852" s="4">
        <f>G851*(计算结果!B$18-1)/(计算结果!B$18+1)+F852*2/(计算结果!B$18+1)</f>
        <v>3114.0384413840698</v>
      </c>
      <c r="H852" s="3">
        <f t="shared" si="67"/>
        <v>-0.93395046496529899</v>
      </c>
      <c r="I852" s="3">
        <f ca="1">IFERROR(AVERAGE(OFFSET(H852,0,0,-计算结果!B$19,1)),AVERAGE(OFFSET(H852,0,0,-ROW(),1)))</f>
        <v>-0.90730861562937815</v>
      </c>
      <c r="J852" s="20" t="str">
        <f t="shared" ca="1" si="65"/>
        <v>卖</v>
      </c>
      <c r="K852" s="4" t="str">
        <f t="shared" ca="1" si="69"/>
        <v/>
      </c>
      <c r="L852" s="3">
        <f ca="1">IF(J851="买",B852/B851-1,0)-IF(K852=1,计算结果!B$17,0)</f>
        <v>0</v>
      </c>
      <c r="M852" s="2">
        <f t="shared" ca="1" si="68"/>
        <v>3.0457509075205769</v>
      </c>
      <c r="N852" s="3">
        <f ca="1">1-M852/MAX(M$2:M852)</f>
        <v>0.29371338469032415</v>
      </c>
    </row>
    <row r="853" spans="1:14" x14ac:dyDescent="0.15">
      <c r="A853" s="1">
        <v>39638</v>
      </c>
      <c r="B853" s="2">
        <v>3015.13</v>
      </c>
      <c r="C853" s="3">
        <f t="shared" si="66"/>
        <v>3.9040746560802697E-2</v>
      </c>
      <c r="D853" s="3">
        <f>1-B853/MAX(B$2:B853)</f>
        <v>0.48697849316000819</v>
      </c>
      <c r="E853" s="4">
        <f>E852*(计算结果!B$18-1)/(计算结果!B$18+1)+B853*2/(计算结果!B$18+1)</f>
        <v>2879.0208675478343</v>
      </c>
      <c r="F853" s="4">
        <f>F852*(计算结果!B$18-1)/(计算结果!B$18+1)+E853*2/(计算结果!B$18+1)</f>
        <v>2941.2553769483279</v>
      </c>
      <c r="G853" s="4">
        <f>G852*(计算结果!B$18-1)/(计算结果!B$18+1)+F853*2/(计算结果!B$18+1)</f>
        <v>3087.4564314708787</v>
      </c>
      <c r="H853" s="3">
        <f t="shared" si="67"/>
        <v>-0.85361855396288588</v>
      </c>
      <c r="I853" s="3">
        <f ca="1">IFERROR(AVERAGE(OFFSET(H853,0,0,-计算结果!B$19,1)),AVERAGE(OFFSET(H853,0,0,-ROW(),1)))</f>
        <v>-0.93064742293951019</v>
      </c>
      <c r="J853" s="20" t="str">
        <f t="shared" ca="1" si="65"/>
        <v>买</v>
      </c>
      <c r="K853" s="4">
        <f t="shared" ca="1" si="69"/>
        <v>1</v>
      </c>
      <c r="L853" s="3">
        <f ca="1">IF(J852="买",B853/B852-1,0)-IF(K853=1,计算结果!B$17,0)</f>
        <v>0</v>
      </c>
      <c r="M853" s="2">
        <f t="shared" ca="1" si="68"/>
        <v>3.0457509075205769</v>
      </c>
      <c r="N853" s="3">
        <f ca="1">1-M853/MAX(M$2:M853)</f>
        <v>0.29371338469032415</v>
      </c>
    </row>
    <row r="854" spans="1:14" x14ac:dyDescent="0.15">
      <c r="A854" s="1">
        <v>39639</v>
      </c>
      <c r="B854" s="2">
        <v>2973.73</v>
      </c>
      <c r="C854" s="3">
        <f t="shared" si="66"/>
        <v>-1.3730751244556694E-2</v>
      </c>
      <c r="D854" s="3">
        <f>1-B854/MAX(B$2:B854)</f>
        <v>0.49402266385353566</v>
      </c>
      <c r="E854" s="4">
        <f>E853*(计算结果!B$18-1)/(计算结果!B$18+1)+B854*2/(计算结果!B$18+1)</f>
        <v>2893.5915033097058</v>
      </c>
      <c r="F854" s="4">
        <f>F853*(计算结果!B$18-1)/(计算结果!B$18+1)+E854*2/(计算结果!B$18+1)</f>
        <v>2933.9224733116171</v>
      </c>
      <c r="G854" s="4">
        <f>G853*(计算结果!B$18-1)/(计算结果!B$18+1)+F854*2/(计算结果!B$18+1)</f>
        <v>3063.8358225233001</v>
      </c>
      <c r="H854" s="3">
        <f t="shared" si="67"/>
        <v>-0.76505076174712638</v>
      </c>
      <c r="I854" s="3">
        <f ca="1">IFERROR(AVERAGE(OFFSET(H854,0,0,-计算结果!B$19,1)),AVERAGE(OFFSET(H854,0,0,-ROW(),1)))</f>
        <v>-0.94546245092376946</v>
      </c>
      <c r="J854" s="20" t="str">
        <f t="shared" ca="1" si="65"/>
        <v>买</v>
      </c>
      <c r="K854" s="4" t="str">
        <f t="shared" ca="1" si="69"/>
        <v/>
      </c>
      <c r="L854" s="3">
        <f ca="1">IF(J853="买",B854/B853-1,0)-IF(K854=1,计算结果!B$17,0)</f>
        <v>-1.3730751244556694E-2</v>
      </c>
      <c r="M854" s="2">
        <f t="shared" ca="1" si="68"/>
        <v>3.0039304594565288</v>
      </c>
      <c r="N854" s="3">
        <f ca="1">1-M854/MAX(M$2:M854)</f>
        <v>0.3034112305125013</v>
      </c>
    </row>
    <row r="855" spans="1:14" x14ac:dyDescent="0.15">
      <c r="A855" s="1">
        <v>39640</v>
      </c>
      <c r="B855" s="2">
        <v>2953.5</v>
      </c>
      <c r="C855" s="3">
        <f t="shared" si="66"/>
        <v>-6.8029040968750065E-3</v>
      </c>
      <c r="D855" s="3">
        <f>1-B855/MAX(B$2:B855)</f>
        <v>0.49746477914653231</v>
      </c>
      <c r="E855" s="4">
        <f>E854*(计算结果!B$18-1)/(计算结果!B$18+1)+B855*2/(计算结果!B$18+1)</f>
        <v>2902.8081951082122</v>
      </c>
      <c r="F855" s="4">
        <f>F854*(计算结果!B$18-1)/(计算结果!B$18+1)+E855*2/(计算结果!B$18+1)</f>
        <v>2929.1356612803238</v>
      </c>
      <c r="G855" s="4">
        <f>G854*(计算结果!B$18-1)/(计算结果!B$18+1)+F855*2/(计算结果!B$18+1)</f>
        <v>3043.1127207936115</v>
      </c>
      <c r="H855" s="3">
        <f t="shared" si="67"/>
        <v>-0.67637768242495167</v>
      </c>
      <c r="I855" s="3">
        <f ca="1">IFERROR(AVERAGE(OFFSET(H855,0,0,-计算结果!B$19,1)),AVERAGE(OFFSET(H855,0,0,-ROW(),1)))</f>
        <v>-0.95121989642617211</v>
      </c>
      <c r="J855" s="20" t="str">
        <f t="shared" ca="1" si="65"/>
        <v>买</v>
      </c>
      <c r="K855" s="4" t="str">
        <f t="shared" ca="1" si="69"/>
        <v/>
      </c>
      <c r="L855" s="3">
        <f ca="1">IF(J854="买",B855/B854-1,0)-IF(K855=1,计算结果!B$17,0)</f>
        <v>-6.8029040968750065E-3</v>
      </c>
      <c r="M855" s="2">
        <f t="shared" ca="1" si="68"/>
        <v>2.9834950086271643</v>
      </c>
      <c r="N855" s="3">
        <f ca="1">1-M855/MAX(M$2:M855)</f>
        <v>0.30815005710628485</v>
      </c>
    </row>
    <row r="856" spans="1:14" x14ac:dyDescent="0.15">
      <c r="A856" s="1">
        <v>39643</v>
      </c>
      <c r="B856" s="2">
        <v>2975.87</v>
      </c>
      <c r="C856" s="3">
        <f t="shared" si="66"/>
        <v>7.5740646690367619E-3</v>
      </c>
      <c r="D856" s="3">
        <f>1-B856/MAX(B$2:B856)</f>
        <v>0.49365854488531957</v>
      </c>
      <c r="E856" s="4">
        <f>E855*(计算结果!B$18-1)/(计算结果!B$18+1)+B856*2/(计算结果!B$18+1)</f>
        <v>2914.0484727838716</v>
      </c>
      <c r="F856" s="4">
        <f>F855*(计算结果!B$18-1)/(计算结果!B$18+1)+E856*2/(计算结果!B$18+1)</f>
        <v>2926.8145553577924</v>
      </c>
      <c r="G856" s="4">
        <f>G855*(计算结果!B$18-1)/(计算结果!B$18+1)+F856*2/(计算结果!B$18+1)</f>
        <v>3025.2206953419472</v>
      </c>
      <c r="H856" s="3">
        <f t="shared" si="67"/>
        <v>-0.5879514527808295</v>
      </c>
      <c r="I856" s="3">
        <f ca="1">IFERROR(AVERAGE(OFFSET(H856,0,0,-计算结果!B$19,1)),AVERAGE(OFFSET(H856,0,0,-ROW(),1)))</f>
        <v>-0.94782880542989678</v>
      </c>
      <c r="J856" s="20" t="str">
        <f t="shared" ca="1" si="65"/>
        <v>买</v>
      </c>
      <c r="K856" s="4" t="str">
        <f t="shared" ca="1" si="69"/>
        <v/>
      </c>
      <c r="L856" s="3">
        <f ca="1">IF(J855="买",B856/B855-1,0)-IF(K856=1,计算结果!B$17,0)</f>
        <v>7.5740646690367619E-3</v>
      </c>
      <c r="M856" s="2">
        <f t="shared" ca="1" si="68"/>
        <v>3.0060921927622548</v>
      </c>
      <c r="N856" s="3">
        <f ca="1">1-M856/MAX(M$2:M856)</f>
        <v>0.30290994089753853</v>
      </c>
    </row>
    <row r="857" spans="1:14" x14ac:dyDescent="0.15">
      <c r="A857" s="1">
        <v>39644</v>
      </c>
      <c r="B857" s="2">
        <v>2852.98</v>
      </c>
      <c r="C857" s="3">
        <f t="shared" si="66"/>
        <v>-4.1295486698007644E-2</v>
      </c>
      <c r="D857" s="3">
        <f>1-B857/MAX(B$2:B857)</f>
        <v>0.51456816170965758</v>
      </c>
      <c r="E857" s="4">
        <f>E856*(计算结果!B$18-1)/(计算结果!B$18+1)+B857*2/(计算结果!B$18+1)</f>
        <v>2904.6533231248145</v>
      </c>
      <c r="F857" s="4">
        <f>F856*(计算结果!B$18-1)/(计算结果!B$18+1)+E857*2/(计算结果!B$18+1)</f>
        <v>2923.4051350142572</v>
      </c>
      <c r="G857" s="4">
        <f>G856*(计算结果!B$18-1)/(计算结果!B$18+1)+F857*2/(计算结果!B$18+1)</f>
        <v>3009.5567629838411</v>
      </c>
      <c r="H857" s="3">
        <f t="shared" si="67"/>
        <v>-0.51777817010919491</v>
      </c>
      <c r="I857" s="3">
        <f ca="1">IFERROR(AVERAGE(OFFSET(H857,0,0,-计算结果!B$19,1)),AVERAGE(OFFSET(H857,0,0,-ROW(),1)))</f>
        <v>-0.93596366500675732</v>
      </c>
      <c r="J857" s="20" t="str">
        <f t="shared" ca="1" si="65"/>
        <v>买</v>
      </c>
      <c r="K857" s="4" t="str">
        <f t="shared" ca="1" si="69"/>
        <v/>
      </c>
      <c r="L857" s="3">
        <f ca="1">IF(J856="买",B857/B856-1,0)-IF(K857=1,计算结果!B$17,0)</f>
        <v>-4.1295486698007644E-2</v>
      </c>
      <c r="M857" s="2">
        <f t="shared" ca="1" si="68"/>
        <v>2.8819541526030563</v>
      </c>
      <c r="N857" s="3">
        <f ca="1">1-M857/MAX(M$2:M857)</f>
        <v>0.33169661416051766</v>
      </c>
    </row>
    <row r="858" spans="1:14" x14ac:dyDescent="0.15">
      <c r="A858" s="1">
        <v>39645</v>
      </c>
      <c r="B858" s="2">
        <v>2745.6</v>
      </c>
      <c r="C858" s="3">
        <f t="shared" si="66"/>
        <v>-3.7637838330447537E-2</v>
      </c>
      <c r="D858" s="3">
        <f>1-B858/MAX(B$2:B858)</f>
        <v>0.53283876675968145</v>
      </c>
      <c r="E858" s="4">
        <f>E857*(计算结果!B$18-1)/(计算结果!B$18+1)+B858*2/(计算结果!B$18+1)</f>
        <v>2880.1835811056121</v>
      </c>
      <c r="F858" s="4">
        <f>F857*(计算结果!B$18-1)/(计算结果!B$18+1)+E858*2/(计算结果!B$18+1)</f>
        <v>2916.7556651821578</v>
      </c>
      <c r="G858" s="4">
        <f>G857*(计算结果!B$18-1)/(计算结果!B$18+1)+F858*2/(计算结果!B$18+1)</f>
        <v>2995.2796710143512</v>
      </c>
      <c r="H858" s="3">
        <f t="shared" si="67"/>
        <v>-0.47439184882942043</v>
      </c>
      <c r="I858" s="3">
        <f ca="1">IFERROR(AVERAGE(OFFSET(H858,0,0,-计算结果!B$19,1)),AVERAGE(OFFSET(H858,0,0,-ROW(),1)))</f>
        <v>-0.91795357459922156</v>
      </c>
      <c r="J858" s="20" t="str">
        <f t="shared" ca="1" si="65"/>
        <v>买</v>
      </c>
      <c r="K858" s="4" t="str">
        <f t="shared" ca="1" si="69"/>
        <v/>
      </c>
      <c r="L858" s="3">
        <f ca="1">IF(J857="买",B858/B857-1,0)-IF(K858=1,计算结果!B$17,0)</f>
        <v>-3.7637838330447537E-2</v>
      </c>
      <c r="M858" s="2">
        <f t="shared" ca="1" si="68"/>
        <v>2.7734836281316206</v>
      </c>
      <c r="N858" s="3">
        <f ca="1">1-M858/MAX(M$2:M858)</f>
        <v>0.35685010895243474</v>
      </c>
    </row>
    <row r="859" spans="1:14" x14ac:dyDescent="0.15">
      <c r="A859" s="1">
        <v>39646</v>
      </c>
      <c r="B859" s="2">
        <v>2718.07</v>
      </c>
      <c r="C859" s="3">
        <f t="shared" si="66"/>
        <v>-1.0026952214452156E-2</v>
      </c>
      <c r="D859" s="3">
        <f>1-B859/MAX(B$2:B859)</f>
        <v>0.5375229701218267</v>
      </c>
      <c r="E859" s="4">
        <f>E858*(计算结果!B$18-1)/(计算结果!B$18+1)+B859*2/(计算结果!B$18+1)</f>
        <v>2855.2430301662871</v>
      </c>
      <c r="F859" s="4">
        <f>F858*(计算结果!B$18-1)/(计算结果!B$18+1)+E859*2/(计算结果!B$18+1)</f>
        <v>2907.2921828720241</v>
      </c>
      <c r="G859" s="4">
        <f>G858*(计算结果!B$18-1)/(计算结果!B$18+1)+F859*2/(计算结果!B$18+1)</f>
        <v>2981.7431343770704</v>
      </c>
      <c r="H859" s="3">
        <f t="shared" si="67"/>
        <v>-0.45192897238529273</v>
      </c>
      <c r="I859" s="3">
        <f ca="1">IFERROR(AVERAGE(OFFSET(H859,0,0,-计算结果!B$19,1)),AVERAGE(OFFSET(H859,0,0,-ROW(),1)))</f>
        <v>-0.89470710808960052</v>
      </c>
      <c r="J859" s="20" t="str">
        <f t="shared" ca="1" si="65"/>
        <v>买</v>
      </c>
      <c r="K859" s="4" t="str">
        <f t="shared" ca="1" si="69"/>
        <v/>
      </c>
      <c r="L859" s="3">
        <f ca="1">IF(J858="买",B859/B858-1,0)-IF(K859=1,计算结果!B$17,0)</f>
        <v>-1.0026952214452156E-2</v>
      </c>
      <c r="M859" s="2">
        <f t="shared" ca="1" si="68"/>
        <v>2.7456740403247797</v>
      </c>
      <c r="N859" s="3">
        <f ca="1">1-M859/MAX(M$2:M859)</f>
        <v>0.36329894217669867</v>
      </c>
    </row>
    <row r="860" spans="1:14" x14ac:dyDescent="0.15">
      <c r="A860" s="1">
        <v>39647</v>
      </c>
      <c r="B860" s="2">
        <v>2815.46</v>
      </c>
      <c r="C860" s="3">
        <f t="shared" si="66"/>
        <v>3.5830570956597807E-2</v>
      </c>
      <c r="D860" s="3">
        <f>1-B860/MAX(B$2:B860)</f>
        <v>0.52095215408698015</v>
      </c>
      <c r="E860" s="4">
        <f>E859*(计算结果!B$18-1)/(计算结果!B$18+1)+B860*2/(计算结果!B$18+1)</f>
        <v>2849.122563986858</v>
      </c>
      <c r="F860" s="4">
        <f>F859*(计算结果!B$18-1)/(计算结果!B$18+1)+E860*2/(计算结果!B$18+1)</f>
        <v>2898.3430107358445</v>
      </c>
      <c r="G860" s="4">
        <f>G859*(计算结果!B$18-1)/(计算结果!B$18+1)+F860*2/(计算结果!B$18+1)</f>
        <v>2968.912346124574</v>
      </c>
      <c r="H860" s="3">
        <f t="shared" si="67"/>
        <v>-0.43031165577503522</v>
      </c>
      <c r="I860" s="3">
        <f ca="1">IFERROR(AVERAGE(OFFSET(H860,0,0,-计算结果!B$19,1)),AVERAGE(OFFSET(H860,0,0,-ROW(),1)))</f>
        <v>-0.86693381269909653</v>
      </c>
      <c r="J860" s="20" t="str">
        <f t="shared" ca="1" si="65"/>
        <v>买</v>
      </c>
      <c r="K860" s="4" t="str">
        <f t="shared" ca="1" si="69"/>
        <v/>
      </c>
      <c r="L860" s="3">
        <f ca="1">IF(J859="买",B860/B859-1,0)-IF(K860=1,计算结果!B$17,0)</f>
        <v>3.5830570956597807E-2</v>
      </c>
      <c r="M860" s="2">
        <f t="shared" ca="1" si="68"/>
        <v>2.8440531088503254</v>
      </c>
      <c r="N860" s="3">
        <f ca="1">1-M860/MAX(M$2:M860)</f>
        <v>0.34048557974622007</v>
      </c>
    </row>
    <row r="861" spans="1:14" x14ac:dyDescent="0.15">
      <c r="A861" s="1">
        <v>39650</v>
      </c>
      <c r="B861" s="2">
        <v>2911.05</v>
      </c>
      <c r="C861" s="3">
        <f t="shared" si="66"/>
        <v>3.3951823147904792E-2</v>
      </c>
      <c r="D861" s="3">
        <f>1-B861/MAX(B$2:B861)</f>
        <v>0.50468760634315657</v>
      </c>
      <c r="E861" s="4">
        <f>E860*(计算结果!B$18-1)/(计算结果!B$18+1)+B861*2/(计算结果!B$18+1)</f>
        <v>2858.6498618350338</v>
      </c>
      <c r="F861" s="4">
        <f>F860*(计算结果!B$18-1)/(计算结果!B$18+1)+E861*2/(计算结果!B$18+1)</f>
        <v>2892.2363724434122</v>
      </c>
      <c r="G861" s="4">
        <f>G860*(计算结果!B$18-1)/(计算结果!B$18+1)+F861*2/(计算结果!B$18+1)</f>
        <v>2957.1160424813183</v>
      </c>
      <c r="H861" s="3">
        <f t="shared" si="67"/>
        <v>-0.39732744749617821</v>
      </c>
      <c r="I861" s="3">
        <f ca="1">IFERROR(AVERAGE(OFFSET(H861,0,0,-计算结果!B$19,1)),AVERAGE(OFFSET(H861,0,0,-ROW(),1)))</f>
        <v>-0.83451099354603797</v>
      </c>
      <c r="J861" s="20" t="str">
        <f t="shared" ca="1" si="65"/>
        <v>买</v>
      </c>
      <c r="K861" s="4" t="str">
        <f t="shared" ca="1" si="69"/>
        <v/>
      </c>
      <c r="L861" s="3">
        <f ca="1">IF(J860="买",B861/B860-1,0)-IF(K861=1,计算结果!B$17,0)</f>
        <v>3.3951823147904792E-2</v>
      </c>
      <c r="M861" s="2">
        <f t="shared" ca="1" si="68"/>
        <v>2.9406138970252602</v>
      </c>
      <c r="N861" s="3">
        <f ca="1">1-M861/MAX(M$2:M861)</f>
        <v>0.31809386278627083</v>
      </c>
    </row>
    <row r="862" spans="1:14" x14ac:dyDescent="0.15">
      <c r="A862" s="1">
        <v>39651</v>
      </c>
      <c r="B862" s="2">
        <v>2904.74</v>
      </c>
      <c r="C862" s="3">
        <f t="shared" si="66"/>
        <v>-2.1676027550198151E-3</v>
      </c>
      <c r="D862" s="3">
        <f>1-B862/MAX(B$2:B862)</f>
        <v>0.50576124685224255</v>
      </c>
      <c r="E862" s="4">
        <f>E861*(计算结果!B$18-1)/(计算结果!B$18+1)+B862*2/(计算结果!B$18+1)</f>
        <v>2865.7406523219515</v>
      </c>
      <c r="F862" s="4">
        <f>F861*(计算结果!B$18-1)/(计算结果!B$18+1)+E862*2/(计算结果!B$18+1)</f>
        <v>2888.1601078093413</v>
      </c>
      <c r="G862" s="4">
        <f>G861*(计算结果!B$18-1)/(计算结果!B$18+1)+F862*2/(计算结果!B$18+1)</f>
        <v>2946.5074371471683</v>
      </c>
      <c r="H862" s="3">
        <f t="shared" si="67"/>
        <v>-0.35874836096213464</v>
      </c>
      <c r="I862" s="3">
        <f ca="1">IFERROR(AVERAGE(OFFSET(H862,0,0,-计算结果!B$19,1)),AVERAGE(OFFSET(H862,0,0,-ROW(),1)))</f>
        <v>-0.79807918903889363</v>
      </c>
      <c r="J862" s="20" t="str">
        <f t="shared" ca="1" si="65"/>
        <v>买</v>
      </c>
      <c r="K862" s="4" t="str">
        <f t="shared" ca="1" si="69"/>
        <v/>
      </c>
      <c r="L862" s="3">
        <f ca="1">IF(J861="买",B862/B861-1,0)-IF(K862=1,计算结果!B$17,0)</f>
        <v>-2.1676027550198151E-3</v>
      </c>
      <c r="M862" s="2">
        <f t="shared" ca="1" si="68"/>
        <v>2.9342398142406187</v>
      </c>
      <c r="N862" s="3">
        <f ca="1">1-M862/MAX(M$2:M862)</f>
        <v>0.31957196440796021</v>
      </c>
    </row>
    <row r="863" spans="1:14" x14ac:dyDescent="0.15">
      <c r="A863" s="1">
        <v>39652</v>
      </c>
      <c r="B863" s="2">
        <v>2883.32</v>
      </c>
      <c r="C863" s="3">
        <f t="shared" si="66"/>
        <v>-7.3741539690298508E-3</v>
      </c>
      <c r="D863" s="3">
        <f>1-B863/MAX(B$2:B863)</f>
        <v>0.50940583951541551</v>
      </c>
      <c r="E863" s="4">
        <f>E862*(计算结果!B$18-1)/(计算结果!B$18+1)+B863*2/(计算结果!B$18+1)</f>
        <v>2868.445167349344</v>
      </c>
      <c r="F863" s="4">
        <f>F862*(计算结果!B$18-1)/(计算结果!B$18+1)+E863*2/(计算结果!B$18+1)</f>
        <v>2885.1270400462645</v>
      </c>
      <c r="G863" s="4">
        <f>G862*(计算结果!B$18-1)/(计算结果!B$18+1)+F863*2/(计算结果!B$18+1)</f>
        <v>2937.0642991316445</v>
      </c>
      <c r="H863" s="3">
        <f t="shared" si="67"/>
        <v>-0.32048580283465095</v>
      </c>
      <c r="I863" s="3">
        <f ca="1">IFERROR(AVERAGE(OFFSET(H863,0,0,-计算结果!B$19,1)),AVERAGE(OFFSET(H863,0,0,-ROW(),1)))</f>
        <v>-0.75912782933205514</v>
      </c>
      <c r="J863" s="20" t="str">
        <f t="shared" ca="1" si="65"/>
        <v>买</v>
      </c>
      <c r="K863" s="4" t="str">
        <f t="shared" ca="1" si="69"/>
        <v/>
      </c>
      <c r="L863" s="3">
        <f ca="1">IF(J862="买",B863/B862-1,0)-IF(K863=1,计算结果!B$17,0)</f>
        <v>-7.3741539690298508E-3</v>
      </c>
      <c r="M863" s="2">
        <f t="shared" ca="1" si="68"/>
        <v>2.9126022780683507</v>
      </c>
      <c r="N863" s="3">
        <f ca="1">1-M863/MAX(M$2:M863)</f>
        <v>0.32458954550726038</v>
      </c>
    </row>
    <row r="864" spans="1:14" x14ac:dyDescent="0.15">
      <c r="A864" s="1">
        <v>39653</v>
      </c>
      <c r="B864" s="2">
        <v>2977.36</v>
      </c>
      <c r="C864" s="3">
        <f t="shared" si="66"/>
        <v>3.2615179723374466E-2</v>
      </c>
      <c r="D864" s="3">
        <f>1-B864/MAX(B$2:B864)</f>
        <v>0.49340502279997278</v>
      </c>
      <c r="E864" s="4">
        <f>E863*(计算结果!B$18-1)/(计算结果!B$18+1)+B864*2/(计算结果!B$18+1)</f>
        <v>2885.2012954494448</v>
      </c>
      <c r="F864" s="4">
        <f>F863*(计算结果!B$18-1)/(计算结果!B$18+1)+E864*2/(计算结果!B$18+1)</f>
        <v>2885.1384639544463</v>
      </c>
      <c r="G864" s="4">
        <f>G863*(计算结果!B$18-1)/(计算结果!B$18+1)+F864*2/(计算结果!B$18+1)</f>
        <v>2929.0757091043833</v>
      </c>
      <c r="H864" s="3">
        <f t="shared" si="67"/>
        <v>-0.2719923438388116</v>
      </c>
      <c r="I864" s="3">
        <f ca="1">IFERROR(AVERAGE(OFFSET(H864,0,0,-计算结果!B$19,1)),AVERAGE(OFFSET(H864,0,0,-ROW(),1)))</f>
        <v>-0.71833585482953743</v>
      </c>
      <c r="J864" s="20" t="str">
        <f t="shared" ca="1" si="65"/>
        <v>买</v>
      </c>
      <c r="K864" s="4" t="str">
        <f t="shared" ca="1" si="69"/>
        <v/>
      </c>
      <c r="L864" s="3">
        <f ca="1">IF(J863="买",B864/B863-1,0)-IF(K864=1,计算结果!B$17,0)</f>
        <v>3.2615179723374466E-2</v>
      </c>
      <c r="M864" s="2">
        <f t="shared" ca="1" si="68"/>
        <v>3.0075973248302597</v>
      </c>
      <c r="N864" s="3">
        <f ca="1">1-M864/MAX(M$2:M864)</f>
        <v>0.3025609121469337</v>
      </c>
    </row>
    <row r="865" spans="1:14" x14ac:dyDescent="0.15">
      <c r="A865" s="1">
        <v>39654</v>
      </c>
      <c r="B865" s="2">
        <v>2939.2</v>
      </c>
      <c r="C865" s="3">
        <f t="shared" si="66"/>
        <v>-1.2816723540317709E-2</v>
      </c>
      <c r="D865" s="3">
        <f>1-B865/MAX(B$2:B865)</f>
        <v>0.49989791056965904</v>
      </c>
      <c r="E865" s="4">
        <f>E864*(计算结果!B$18-1)/(计算结果!B$18+1)+B865*2/(计算结果!B$18+1)</f>
        <v>2893.5087884572226</v>
      </c>
      <c r="F865" s="4">
        <f>F864*(计算结果!B$18-1)/(计算结果!B$18+1)+E865*2/(计算结果!B$18+1)</f>
        <v>2886.4262061856425</v>
      </c>
      <c r="G865" s="4">
        <f>G864*(计算结果!B$18-1)/(计算结果!B$18+1)+F865*2/(计算结果!B$18+1)</f>
        <v>2922.5142471168847</v>
      </c>
      <c r="H865" s="3">
        <f t="shared" si="67"/>
        <v>-0.22401134825924124</v>
      </c>
      <c r="I865" s="3">
        <f ca="1">IFERROR(AVERAGE(OFFSET(H865,0,0,-计算结果!B$19,1)),AVERAGE(OFFSET(H865,0,0,-ROW(),1)))</f>
        <v>-0.67572849965335346</v>
      </c>
      <c r="J865" s="20" t="str">
        <f t="shared" ca="1" si="65"/>
        <v>买</v>
      </c>
      <c r="K865" s="4" t="str">
        <f t="shared" ca="1" si="69"/>
        <v/>
      </c>
      <c r="L865" s="3">
        <f ca="1">IF(J864="买",B865/B864-1,0)-IF(K865=1,计算结果!B$17,0)</f>
        <v>-1.2816723540317709E-2</v>
      </c>
      <c r="M865" s="2">
        <f t="shared" ca="1" si="68"/>
        <v>2.9690497813973109</v>
      </c>
      <c r="N865" s="3">
        <f ca="1">1-M865/MAX(M$2:M865)</f>
        <v>0.31149979612215795</v>
      </c>
    </row>
    <row r="866" spans="1:14" x14ac:dyDescent="0.15">
      <c r="A866" s="1">
        <v>39657</v>
      </c>
      <c r="B866" s="2">
        <v>2960.85</v>
      </c>
      <c r="C866" s="3">
        <f t="shared" si="66"/>
        <v>7.3659499183451604E-3</v>
      </c>
      <c r="D866" s="3">
        <f>1-B866/MAX(B$2:B866)</f>
        <v>0.49621418362485537</v>
      </c>
      <c r="E866" s="4">
        <f>E865*(计算结果!B$18-1)/(计算结果!B$18+1)+B866*2/(计算结果!B$18+1)</f>
        <v>2903.8689748484194</v>
      </c>
      <c r="F866" s="4">
        <f>F865*(计算结果!B$18-1)/(计算结果!B$18+1)+E866*2/(计算结果!B$18+1)</f>
        <v>2889.1097090568387</v>
      </c>
      <c r="G866" s="4">
        <f>G865*(计算结果!B$18-1)/(计算结果!B$18+1)+F866*2/(计算结果!B$18+1)</f>
        <v>2917.3750874153393</v>
      </c>
      <c r="H866" s="3">
        <f t="shared" si="67"/>
        <v>-0.17584720781482155</v>
      </c>
      <c r="I866" s="3">
        <f ca="1">IFERROR(AVERAGE(OFFSET(H866,0,0,-计算结果!B$19,1)),AVERAGE(OFFSET(H866,0,0,-ROW(),1)))</f>
        <v>-0.63129636091368135</v>
      </c>
      <c r="J866" s="20" t="str">
        <f t="shared" ca="1" si="65"/>
        <v>买</v>
      </c>
      <c r="K866" s="4" t="str">
        <f t="shared" ca="1" si="69"/>
        <v/>
      </c>
      <c r="L866" s="3">
        <f ca="1">IF(J865="买",B866/B865-1,0)-IF(K866=1,计算结果!B$17,0)</f>
        <v>7.3659499183451604E-3</v>
      </c>
      <c r="M866" s="2">
        <f t="shared" ca="1" si="68"/>
        <v>2.9909196533921572</v>
      </c>
      <c r="N866" s="3">
        <f ca="1">1-M866/MAX(M$2:M866)</f>
        <v>0.30642833810162329</v>
      </c>
    </row>
    <row r="867" spans="1:14" x14ac:dyDescent="0.15">
      <c r="A867" s="1">
        <v>39658</v>
      </c>
      <c r="B867" s="2">
        <v>2905.63</v>
      </c>
      <c r="C867" s="3">
        <f t="shared" si="66"/>
        <v>-1.8650049816775538E-2</v>
      </c>
      <c r="D867" s="3">
        <f>1-B867/MAX(B$2:B867)</f>
        <v>0.50560981419723672</v>
      </c>
      <c r="E867" s="4">
        <f>E866*(计算结果!B$18-1)/(计算结果!B$18+1)+B867*2/(计算结果!B$18+1)</f>
        <v>2904.1399017948165</v>
      </c>
      <c r="F867" s="4">
        <f>F866*(计算结果!B$18-1)/(计算结果!B$18+1)+E867*2/(计算结果!B$18+1)</f>
        <v>2891.4220464011428</v>
      </c>
      <c r="G867" s="4">
        <f>G866*(计算结果!B$18-1)/(计算结果!B$18+1)+F867*2/(计算结果!B$18+1)</f>
        <v>2913.3823118746936</v>
      </c>
      <c r="H867" s="3">
        <f t="shared" si="67"/>
        <v>-0.13686191939696959</v>
      </c>
      <c r="I867" s="3">
        <f ca="1">IFERROR(AVERAGE(OFFSET(H867,0,0,-计算结果!B$19,1)),AVERAGE(OFFSET(H867,0,0,-ROW(),1)))</f>
        <v>-0.5851144968258617</v>
      </c>
      <c r="J867" s="20" t="str">
        <f t="shared" ca="1" si="65"/>
        <v>买</v>
      </c>
      <c r="K867" s="4" t="str">
        <f t="shared" ca="1" si="69"/>
        <v/>
      </c>
      <c r="L867" s="3">
        <f ca="1">IF(J866="买",B867/B866-1,0)-IF(K867=1,计算结果!B$17,0)</f>
        <v>-1.8650049816775538E-2</v>
      </c>
      <c r="M867" s="2">
        <f t="shared" ca="1" si="68"/>
        <v>2.9351388528584206</v>
      </c>
      <c r="N867" s="3">
        <f ca="1">1-M867/MAX(M$2:M867)</f>
        <v>0.3193634841475318</v>
      </c>
    </row>
    <row r="868" spans="1:14" x14ac:dyDescent="0.15">
      <c r="A868" s="1">
        <v>39659</v>
      </c>
      <c r="B868" s="2">
        <v>2884.38</v>
      </c>
      <c r="C868" s="3">
        <f t="shared" si="66"/>
        <v>-7.3133881464605421E-3</v>
      </c>
      <c r="D868" s="3">
        <f>1-B868/MAX(B$2:B868)</f>
        <v>0.50922548152181313</v>
      </c>
      <c r="E868" s="4">
        <f>E867*(计算结果!B$18-1)/(计算结果!B$18+1)+B868*2/(计算结果!B$18+1)</f>
        <v>2901.0999169033066</v>
      </c>
      <c r="F868" s="4">
        <f>F867*(计算结果!B$18-1)/(计算结果!B$18+1)+E868*2/(计算结果!B$18+1)</f>
        <v>2892.9109495553221</v>
      </c>
      <c r="G868" s="4">
        <f>G867*(计算结果!B$18-1)/(计算结果!B$18+1)+F868*2/(计算结果!B$18+1)</f>
        <v>2910.2328715178674</v>
      </c>
      <c r="H868" s="3">
        <f t="shared" si="67"/>
        <v>-0.10810254266971568</v>
      </c>
      <c r="I868" s="3">
        <f ca="1">IFERROR(AVERAGE(OFFSET(H868,0,0,-计算结果!B$19,1)),AVERAGE(OFFSET(H868,0,0,-ROW(),1)))</f>
        <v>-0.53760861868787224</v>
      </c>
      <c r="J868" s="20" t="str">
        <f t="shared" ca="1" si="65"/>
        <v>买</v>
      </c>
      <c r="K868" s="4" t="str">
        <f t="shared" ca="1" si="69"/>
        <v/>
      </c>
      <c r="L868" s="3">
        <f ca="1">IF(J867="买",B868/B867-1,0)-IF(K868=1,计算结果!B$17,0)</f>
        <v>-7.3133881464605421E-3</v>
      </c>
      <c r="M868" s="2">
        <f t="shared" ca="1" si="68"/>
        <v>2.9136730431637101</v>
      </c>
      <c r="N868" s="3">
        <f ca="1">1-M868/MAX(M$2:M868)</f>
        <v>0.32434124317461543</v>
      </c>
    </row>
    <row r="869" spans="1:14" x14ac:dyDescent="0.15">
      <c r="A869" s="1">
        <v>39660</v>
      </c>
      <c r="B869" s="2">
        <v>2805.21</v>
      </c>
      <c r="C869" s="3">
        <f t="shared" si="66"/>
        <v>-2.7447839743723113E-2</v>
      </c>
      <c r="D869" s="3">
        <f>1-B869/MAX(B$2:B869)</f>
        <v>0.52269618185530531</v>
      </c>
      <c r="E869" s="4">
        <f>E868*(计算结果!B$18-1)/(计算结果!B$18+1)+B869*2/(计算结果!B$18+1)</f>
        <v>2886.3476219951058</v>
      </c>
      <c r="F869" s="4">
        <f>F868*(计算结果!B$18-1)/(计算结果!B$18+1)+E869*2/(计算结果!B$18+1)</f>
        <v>2891.9012068537504</v>
      </c>
      <c r="G869" s="4">
        <f>G868*(计算结果!B$18-1)/(计算结果!B$18+1)+F869*2/(计算结果!B$18+1)</f>
        <v>2907.4126154156957</v>
      </c>
      <c r="H869" s="3">
        <f t="shared" si="67"/>
        <v>-9.6908262214107921E-2</v>
      </c>
      <c r="I869" s="3">
        <f ca="1">IFERROR(AVERAGE(OFFSET(H869,0,0,-计算结果!B$19,1)),AVERAGE(OFFSET(H869,0,0,-ROW(),1)))</f>
        <v>-0.49010004774733062</v>
      </c>
      <c r="J869" s="20" t="str">
        <f t="shared" ca="1" si="65"/>
        <v>买</v>
      </c>
      <c r="K869" s="4" t="str">
        <f t="shared" ca="1" si="69"/>
        <v/>
      </c>
      <c r="L869" s="3">
        <f ca="1">IF(J868="买",B869/B868-1,0)-IF(K869=1,计算结果!B$17,0)</f>
        <v>-2.7447839743723113E-2</v>
      </c>
      <c r="M869" s="2">
        <f t="shared" ca="1" si="68"/>
        <v>2.8336990124093466</v>
      </c>
      <c r="N869" s="3">
        <f ca="1">1-M869/MAX(M$2:M869)</f>
        <v>0.34288661645340168</v>
      </c>
    </row>
    <row r="870" spans="1:14" x14ac:dyDescent="0.15">
      <c r="A870" s="1">
        <v>39661</v>
      </c>
      <c r="B870" s="2">
        <v>2840.79</v>
      </c>
      <c r="C870" s="3">
        <f t="shared" si="66"/>
        <v>1.2683542408589599E-2</v>
      </c>
      <c r="D870" s="3">
        <f>1-B870/MAX(B$2:B870)</f>
        <v>0.51664227863608514</v>
      </c>
      <c r="E870" s="4">
        <f>E869*(计算结果!B$18-1)/(计算结果!B$18+1)+B870*2/(计算结果!B$18+1)</f>
        <v>2879.3387570727818</v>
      </c>
      <c r="F870" s="4">
        <f>F869*(计算结果!B$18-1)/(计算结果!B$18+1)+E870*2/(计算结果!B$18+1)</f>
        <v>2889.9685222720632</v>
      </c>
      <c r="G870" s="4">
        <f>G869*(计算结果!B$18-1)/(计算结果!B$18+1)+F870*2/(计算结果!B$18+1)</f>
        <v>2904.7289087782137</v>
      </c>
      <c r="H870" s="3">
        <f t="shared" si="67"/>
        <v>-9.2305668044926195E-2</v>
      </c>
      <c r="I870" s="3">
        <f ca="1">IFERROR(AVERAGE(OFFSET(H870,0,0,-计算结果!B$19,1)),AVERAGE(OFFSET(H870,0,0,-ROW(),1)))</f>
        <v>-0.44322132458160368</v>
      </c>
      <c r="J870" s="20" t="str">
        <f t="shared" ca="1" si="65"/>
        <v>买</v>
      </c>
      <c r="K870" s="4" t="str">
        <f t="shared" ca="1" si="69"/>
        <v/>
      </c>
      <c r="L870" s="3">
        <f ca="1">IF(J869="买",B870/B869-1,0)-IF(K870=1,计算结果!B$17,0)</f>
        <v>1.2683542408589599E-2</v>
      </c>
      <c r="M870" s="2">
        <f t="shared" ca="1" si="68"/>
        <v>2.8696403540064193</v>
      </c>
      <c r="N870" s="3">
        <f ca="1">1-M870/MAX(M$2:M870)</f>
        <v>0.33455209098593652</v>
      </c>
    </row>
    <row r="871" spans="1:14" x14ac:dyDescent="0.15">
      <c r="A871" s="1">
        <v>39664</v>
      </c>
      <c r="B871" s="2">
        <v>2773.15</v>
      </c>
      <c r="C871" s="3">
        <f t="shared" si="66"/>
        <v>-2.3810278126858986E-2</v>
      </c>
      <c r="D871" s="3">
        <f>1-B871/MAX(B$2:B871)</f>
        <v>0.52815116041652477</v>
      </c>
      <c r="E871" s="4">
        <f>E870*(计算结果!B$18-1)/(计算结果!B$18+1)+B871*2/(计算结果!B$18+1)</f>
        <v>2863.0020252154309</v>
      </c>
      <c r="F871" s="4">
        <f>F870*(计算结果!B$18-1)/(计算结果!B$18+1)+E871*2/(计算结果!B$18+1)</f>
        <v>2885.8198304171965</v>
      </c>
      <c r="G871" s="4">
        <f>G870*(计算结果!B$18-1)/(计算结果!B$18+1)+F871*2/(计算结果!B$18+1)</f>
        <v>2901.8198197995957</v>
      </c>
      <c r="H871" s="3">
        <f t="shared" si="67"/>
        <v>-0.10015010247003124</v>
      </c>
      <c r="I871" s="3">
        <f ca="1">IFERROR(AVERAGE(OFFSET(H871,0,0,-计算结果!B$19,1)),AVERAGE(OFFSET(H871,0,0,-ROW(),1)))</f>
        <v>-0.39870502844908123</v>
      </c>
      <c r="J871" s="20" t="str">
        <f t="shared" ca="1" si="65"/>
        <v>买</v>
      </c>
      <c r="K871" s="4" t="str">
        <f t="shared" ca="1" si="69"/>
        <v/>
      </c>
      <c r="L871" s="3">
        <f ca="1">IF(J870="买",B871/B870-1,0)-IF(K871=1,计算结果!B$17,0)</f>
        <v>-2.3810278126858986E-2</v>
      </c>
      <c r="M871" s="2">
        <f t="shared" ca="1" si="68"/>
        <v>2.8013134190534683</v>
      </c>
      <c r="N871" s="3">
        <f ca="1">1-M871/MAX(M$2:M871)</f>
        <v>0.35039659077849816</v>
      </c>
    </row>
    <row r="872" spans="1:14" x14ac:dyDescent="0.15">
      <c r="A872" s="1">
        <v>39665</v>
      </c>
      <c r="B872" s="2">
        <v>2703.08</v>
      </c>
      <c r="C872" s="3">
        <f t="shared" si="66"/>
        <v>-2.5267295313993188E-2</v>
      </c>
      <c r="D872" s="3">
        <f>1-B872/MAX(B$2:B872)</f>
        <v>0.54007350438984547</v>
      </c>
      <c r="E872" s="4">
        <f>E871*(计算结果!B$18-1)/(计算结果!B$18+1)+B872*2/(计算结果!B$18+1)</f>
        <v>2838.398636720749</v>
      </c>
      <c r="F872" s="4">
        <f>F871*(计算结果!B$18-1)/(计算结果!B$18+1)+E872*2/(计算结果!B$18+1)</f>
        <v>2878.5242621562047</v>
      </c>
      <c r="G872" s="4">
        <f>G871*(计算结果!B$18-1)/(计算结果!B$18+1)+F872*2/(计算结果!B$18+1)</f>
        <v>2898.2358878544587</v>
      </c>
      <c r="H872" s="3">
        <f t="shared" si="67"/>
        <v>-0.12350635696548939</v>
      </c>
      <c r="I872" s="3">
        <f ca="1">IFERROR(AVERAGE(OFFSET(H872,0,0,-计算结果!B$19,1)),AVERAGE(OFFSET(H872,0,0,-ROW(),1)))</f>
        <v>-0.35818282304909077</v>
      </c>
      <c r="J872" s="20" t="str">
        <f t="shared" ca="1" si="65"/>
        <v>买</v>
      </c>
      <c r="K872" s="4" t="str">
        <f t="shared" ca="1" si="69"/>
        <v/>
      </c>
      <c r="L872" s="3">
        <f ca="1">IF(J871="买",B872/B871-1,0)-IF(K872=1,计算结果!B$17,0)</f>
        <v>-2.5267295313993188E-2</v>
      </c>
      <c r="M872" s="2">
        <f t="shared" ca="1" si="68"/>
        <v>2.7305318056271926</v>
      </c>
      <c r="N872" s="3">
        <f ca="1">1-M872/MAX(M$2:M872)</f>
        <v>0.36681031195627456</v>
      </c>
    </row>
    <row r="873" spans="1:14" x14ac:dyDescent="0.15">
      <c r="A873" s="1">
        <v>39666</v>
      </c>
      <c r="B873" s="2">
        <v>2721.69</v>
      </c>
      <c r="C873" s="3">
        <f t="shared" si="66"/>
        <v>6.8847388904509366E-3</v>
      </c>
      <c r="D873" s="3">
        <f>1-B873/MAX(B$2:B873)</f>
        <v>0.53690703055876954</v>
      </c>
      <c r="E873" s="4">
        <f>E872*(计算结果!B$18-1)/(计算结果!B$18+1)+B873*2/(计算结果!B$18+1)</f>
        <v>2820.443461840634</v>
      </c>
      <c r="F873" s="4">
        <f>F872*(计算结果!B$18-1)/(计算结果!B$18+1)+E873*2/(计算结果!B$18+1)</f>
        <v>2869.5887544153475</v>
      </c>
      <c r="G873" s="4">
        <f>G872*(计算结果!B$18-1)/(计算结果!B$18+1)+F873*2/(计算结果!B$18+1)</f>
        <v>2893.8286365561339</v>
      </c>
      <c r="H873" s="3">
        <f t="shared" si="67"/>
        <v>-0.152066687076581</v>
      </c>
      <c r="I873" s="3">
        <f ca="1">IFERROR(AVERAGE(OFFSET(H873,0,0,-计算结果!B$19,1)),AVERAGE(OFFSET(H873,0,0,-ROW(),1)))</f>
        <v>-0.32310522970477551</v>
      </c>
      <c r="J873" s="20" t="str">
        <f t="shared" ca="1" si="65"/>
        <v>买</v>
      </c>
      <c r="K873" s="4" t="str">
        <f t="shared" ca="1" si="69"/>
        <v/>
      </c>
      <c r="L873" s="3">
        <f ca="1">IF(J872="买",B873/B872-1,0)-IF(K873=1,计算结果!B$17,0)</f>
        <v>6.8847388904509366E-3</v>
      </c>
      <c r="M873" s="2">
        <f t="shared" ca="1" si="68"/>
        <v>2.7493308041410072</v>
      </c>
      <c r="N873" s="3">
        <f ca="1">1-M873/MAX(M$2:M873)</f>
        <v>0.36245096628596751</v>
      </c>
    </row>
    <row r="874" spans="1:14" x14ac:dyDescent="0.15">
      <c r="A874" s="1">
        <v>39667</v>
      </c>
      <c r="B874" s="2">
        <v>2720.44</v>
      </c>
      <c r="C874" s="3">
        <f t="shared" si="66"/>
        <v>-4.5927346611851494E-4</v>
      </c>
      <c r="D874" s="3">
        <f>1-B874/MAX(B$2:B874)</f>
        <v>0.5371197168719799</v>
      </c>
      <c r="E874" s="4">
        <f>E873*(计算结果!B$18-1)/(计算结果!B$18+1)+B874*2/(计算结果!B$18+1)</f>
        <v>2805.0583138651518</v>
      </c>
      <c r="F874" s="4">
        <f>F873*(计算结果!B$18-1)/(计算结果!B$18+1)+E874*2/(计算结果!B$18+1)</f>
        <v>2859.6609943307017</v>
      </c>
      <c r="G874" s="4">
        <f>G873*(计算结果!B$18-1)/(计算结果!B$18+1)+F874*2/(计算结果!B$18+1)</f>
        <v>2888.5720762137598</v>
      </c>
      <c r="H874" s="3">
        <f t="shared" si="67"/>
        <v>-0.18164725706183402</v>
      </c>
      <c r="I874" s="3">
        <f ca="1">IFERROR(AVERAGE(OFFSET(H874,0,0,-计算结果!B$19,1)),AVERAGE(OFFSET(H874,0,0,-ROW(),1)))</f>
        <v>-0.29393505447051094</v>
      </c>
      <c r="J874" s="20" t="str">
        <f t="shared" ca="1" si="65"/>
        <v>买</v>
      </c>
      <c r="K874" s="4" t="str">
        <f t="shared" ca="1" si="69"/>
        <v/>
      </c>
      <c r="L874" s="3">
        <f ca="1">IF(J873="买",B874/B873-1,0)-IF(K874=1,计算结果!B$17,0)</f>
        <v>-4.5927346611851494E-4</v>
      </c>
      <c r="M874" s="2">
        <f t="shared" ca="1" si="68"/>
        <v>2.748068109453083</v>
      </c>
      <c r="N874" s="3">
        <f ca="1">1-M874/MAX(M$2:M874)</f>
        <v>0.36274377564050186</v>
      </c>
    </row>
    <row r="875" spans="1:14" x14ac:dyDescent="0.15">
      <c r="A875" s="1">
        <v>39668</v>
      </c>
      <c r="B875" s="2">
        <v>2591.46</v>
      </c>
      <c r="C875" s="3">
        <f t="shared" si="66"/>
        <v>-4.7411448148093727E-2</v>
      </c>
      <c r="D875" s="3">
        <f>1-B875/MAX(B$2:B875)</f>
        <v>0.55906554141427889</v>
      </c>
      <c r="E875" s="4">
        <f>E874*(计算结果!B$18-1)/(计算结果!B$18+1)+B875*2/(计算结果!B$18+1)</f>
        <v>2772.1970348089749</v>
      </c>
      <c r="F875" s="4">
        <f>F874*(计算结果!B$18-1)/(计算结果!B$18+1)+E875*2/(计算结果!B$18+1)</f>
        <v>2846.2050005581282</v>
      </c>
      <c r="G875" s="4">
        <f>G874*(计算结果!B$18-1)/(计算结果!B$18+1)+F875*2/(计算结果!B$18+1)</f>
        <v>2882.0540645744322</v>
      </c>
      <c r="H875" s="3">
        <f t="shared" si="67"/>
        <v>-0.2256482257445063</v>
      </c>
      <c r="I875" s="3">
        <f ca="1">IFERROR(AVERAGE(OFFSET(H875,0,0,-计算结果!B$19,1)),AVERAGE(OFFSET(H875,0,0,-ROW(),1)))</f>
        <v>-0.27139858163648867</v>
      </c>
      <c r="J875" s="20" t="str">
        <f t="shared" ca="1" si="65"/>
        <v>买</v>
      </c>
      <c r="K875" s="4" t="str">
        <f t="shared" ca="1" si="69"/>
        <v/>
      </c>
      <c r="L875" s="3">
        <f ca="1">IF(J874="买",B875/B874-1,0)-IF(K875=1,计算结果!B$17,0)</f>
        <v>-4.7411448148093727E-2</v>
      </c>
      <c r="M875" s="2">
        <f t="shared" ca="1" si="68"/>
        <v>2.6177782207743183</v>
      </c>
      <c r="N875" s="3">
        <f ca="1">1-M875/MAX(M$2:M875)</f>
        <v>0.39295701607877209</v>
      </c>
    </row>
    <row r="876" spans="1:14" x14ac:dyDescent="0.15">
      <c r="A876" s="1">
        <v>39671</v>
      </c>
      <c r="B876" s="2">
        <v>2456.81</v>
      </c>
      <c r="C876" s="3">
        <f t="shared" si="66"/>
        <v>-5.1959127287320661E-2</v>
      </c>
      <c r="D876" s="3">
        <f>1-B876/MAX(B$2:B876)</f>
        <v>0.58197611107330016</v>
      </c>
      <c r="E876" s="4">
        <f>E875*(计算结果!B$18-1)/(计算结果!B$18+1)+B876*2/(计算结果!B$18+1)</f>
        <v>2723.6759525306711</v>
      </c>
      <c r="F876" s="4">
        <f>F875*(计算结果!B$18-1)/(计算结果!B$18+1)+E876*2/(计算结果!B$18+1)</f>
        <v>2827.3543777846735</v>
      </c>
      <c r="G876" s="4">
        <f>G875*(计算结果!B$18-1)/(计算结果!B$18+1)+F876*2/(计算结果!B$18+1)</f>
        <v>2873.6387281452385</v>
      </c>
      <c r="H876" s="3">
        <f t="shared" si="67"/>
        <v>-0.29199092871411408</v>
      </c>
      <c r="I876" s="3">
        <f ca="1">IFERROR(AVERAGE(OFFSET(H876,0,0,-计算结果!B$19,1)),AVERAGE(OFFSET(H876,0,0,-ROW(),1)))</f>
        <v>-0.2566005554331528</v>
      </c>
      <c r="J876" s="20" t="str">
        <f t="shared" ca="1" si="65"/>
        <v>卖</v>
      </c>
      <c r="K876" s="4">
        <f t="shared" ca="1" si="69"/>
        <v>1</v>
      </c>
      <c r="L876" s="3">
        <f ca="1">IF(J875="买",B876/B875-1,0)-IF(K876=1,计算结果!B$17,0)</f>
        <v>-5.1959127287320661E-2</v>
      </c>
      <c r="M876" s="2">
        <f t="shared" ca="1" si="68"/>
        <v>2.4817607489911295</v>
      </c>
      <c r="N876" s="3">
        <f ca="1">1-M876/MAX(M$2:M876)</f>
        <v>0.4244984397492102</v>
      </c>
    </row>
    <row r="877" spans="1:14" x14ac:dyDescent="0.15">
      <c r="A877" s="1">
        <v>39672</v>
      </c>
      <c r="B877" s="2">
        <v>2444.16</v>
      </c>
      <c r="C877" s="3">
        <f t="shared" si="66"/>
        <v>-5.1489533175134161E-3</v>
      </c>
      <c r="D877" s="3">
        <f>1-B877/MAX(B$2:B877)</f>
        <v>0.58412849656298915</v>
      </c>
      <c r="E877" s="4">
        <f>E876*(计算结果!B$18-1)/(计算结果!B$18+1)+B877*2/(计算结果!B$18+1)</f>
        <v>2680.673498295183</v>
      </c>
      <c r="F877" s="4">
        <f>F876*(计算结果!B$18-1)/(计算结果!B$18+1)+E877*2/(计算结果!B$18+1)</f>
        <v>2804.7880886324442</v>
      </c>
      <c r="G877" s="4">
        <f>G876*(计算结果!B$18-1)/(计算结果!B$18+1)+F877*2/(计算结果!B$18+1)</f>
        <v>2863.0463220663469</v>
      </c>
      <c r="H877" s="3">
        <f t="shared" si="67"/>
        <v>-0.36860604553893811</v>
      </c>
      <c r="I877" s="3">
        <f ca="1">IFERROR(AVERAGE(OFFSET(H877,0,0,-计算结果!B$19,1)),AVERAGE(OFFSET(H877,0,0,-ROW(),1)))</f>
        <v>-0.24914194920463997</v>
      </c>
      <c r="J877" s="20" t="str">
        <f t="shared" ca="1" si="65"/>
        <v>卖</v>
      </c>
      <c r="K877" s="4" t="str">
        <f t="shared" ca="1" si="69"/>
        <v/>
      </c>
      <c r="L877" s="3">
        <f ca="1">IF(J876="买",B877/B876-1,0)-IF(K877=1,计算结果!B$17,0)</f>
        <v>0</v>
      </c>
      <c r="M877" s="2">
        <f t="shared" ca="1" si="68"/>
        <v>2.4817607489911295</v>
      </c>
      <c r="N877" s="3">
        <f ca="1">1-M877/MAX(M$2:M877)</f>
        <v>0.4244984397492102</v>
      </c>
    </row>
    <row r="878" spans="1:14" x14ac:dyDescent="0.15">
      <c r="A878" s="1">
        <v>39673</v>
      </c>
      <c r="B878" s="2">
        <v>2444.67</v>
      </c>
      <c r="C878" s="3">
        <f t="shared" si="66"/>
        <v>2.0866064414781782E-4</v>
      </c>
      <c r="D878" s="3">
        <f>1-B878/MAX(B$2:B878)</f>
        <v>0.58404172054719927</v>
      </c>
      <c r="E878" s="4">
        <f>E877*(计算结果!B$18-1)/(计算结果!B$18+1)+B878*2/(计算结果!B$18+1)</f>
        <v>2644.3652677882319</v>
      </c>
      <c r="F878" s="4">
        <f>F877*(计算结果!B$18-1)/(计算结果!B$18+1)+E878*2/(计算结果!B$18+1)</f>
        <v>2780.1076546564118</v>
      </c>
      <c r="G878" s="4">
        <f>G877*(计算结果!B$18-1)/(计算结果!B$18+1)+F878*2/(计算结果!B$18+1)</f>
        <v>2850.2865270802026</v>
      </c>
      <c r="H878" s="3">
        <f t="shared" si="67"/>
        <v>-0.4456719714173229</v>
      </c>
      <c r="I878" s="3">
        <f ca="1">IFERROR(AVERAGE(OFFSET(H878,0,0,-计算结果!B$19,1)),AVERAGE(OFFSET(H878,0,0,-ROW(),1)))</f>
        <v>-0.24770595533403511</v>
      </c>
      <c r="J878" s="20" t="str">
        <f t="shared" ca="1" si="65"/>
        <v>卖</v>
      </c>
      <c r="K878" s="4" t="str">
        <f t="shared" ca="1" si="69"/>
        <v/>
      </c>
      <c r="L878" s="3">
        <f ca="1">IF(J877="买",B878/B877-1,0)-IF(K878=1,计算结果!B$17,0)</f>
        <v>0</v>
      </c>
      <c r="M878" s="2">
        <f t="shared" ca="1" si="68"/>
        <v>2.4817607489911295</v>
      </c>
      <c r="N878" s="3">
        <f ca="1">1-M878/MAX(M$2:M878)</f>
        <v>0.4244984397492102</v>
      </c>
    </row>
    <row r="879" spans="1:14" x14ac:dyDescent="0.15">
      <c r="A879" s="1">
        <v>39674</v>
      </c>
      <c r="B879" s="2">
        <v>2443.5100000000002</v>
      </c>
      <c r="C879" s="3">
        <f t="shared" si="66"/>
        <v>-4.7450167098206375E-4</v>
      </c>
      <c r="D879" s="3">
        <f>1-B879/MAX(B$2:B879)</f>
        <v>0.58423909344585856</v>
      </c>
      <c r="E879" s="4">
        <f>E878*(计算结果!B$18-1)/(计算结果!B$18+1)+B879*2/(计算结果!B$18+1)</f>
        <v>2613.4644573592732</v>
      </c>
      <c r="F879" s="4">
        <f>F878*(计算结果!B$18-1)/(计算结果!B$18+1)+E879*2/(计算结果!B$18+1)</f>
        <v>2754.4702396876214</v>
      </c>
      <c r="G879" s="4">
        <f>G878*(计算结果!B$18-1)/(计算结果!B$18+1)+F879*2/(计算结果!B$18+1)</f>
        <v>2835.5455597890364</v>
      </c>
      <c r="H879" s="3">
        <f t="shared" si="67"/>
        <v>-0.51717492789283648</v>
      </c>
      <c r="I879" s="3">
        <f ca="1">IFERROR(AVERAGE(OFFSET(H879,0,0,-计算结果!B$19,1)),AVERAGE(OFFSET(H879,0,0,-ROW(),1)))</f>
        <v>-0.25096825310941229</v>
      </c>
      <c r="J879" s="20" t="str">
        <f t="shared" ca="1" si="65"/>
        <v>卖</v>
      </c>
      <c r="K879" s="4" t="str">
        <f t="shared" ca="1" si="69"/>
        <v/>
      </c>
      <c r="L879" s="3">
        <f ca="1">IF(J878="买",B879/B878-1,0)-IF(K879=1,计算结果!B$17,0)</f>
        <v>0</v>
      </c>
      <c r="M879" s="2">
        <f t="shared" ca="1" si="68"/>
        <v>2.4817607489911295</v>
      </c>
      <c r="N879" s="3">
        <f ca="1">1-M879/MAX(M$2:M879)</f>
        <v>0.4244984397492102</v>
      </c>
    </row>
    <row r="880" spans="1:14" x14ac:dyDescent="0.15">
      <c r="A880" s="1">
        <v>39675</v>
      </c>
      <c r="B880" s="2">
        <v>2447.61</v>
      </c>
      <c r="C880" s="3">
        <f t="shared" si="66"/>
        <v>1.6779141480902648E-3</v>
      </c>
      <c r="D880" s="3">
        <f>1-B880/MAX(B$2:B880)</f>
        <v>0.58354148233852854</v>
      </c>
      <c r="E880" s="4">
        <f>E879*(计算结果!B$18-1)/(计算结果!B$18+1)+B880*2/(计算结果!B$18+1)</f>
        <v>2587.9483869963083</v>
      </c>
      <c r="F880" s="4">
        <f>F879*(计算结果!B$18-1)/(计算结果!B$18+1)+E880*2/(计算结果!B$18+1)</f>
        <v>2728.8514931197269</v>
      </c>
      <c r="G880" s="4">
        <f>G879*(计算结果!B$18-1)/(计算结果!B$18+1)+F880*2/(计算结果!B$18+1)</f>
        <v>2819.1310879937582</v>
      </c>
      <c r="H880" s="3">
        <f t="shared" si="67"/>
        <v>-0.57888231556044423</v>
      </c>
      <c r="I880" s="3">
        <f ca="1">IFERROR(AVERAGE(OFFSET(H880,0,0,-计算结果!B$19,1)),AVERAGE(OFFSET(H880,0,0,-ROW(),1)))</f>
        <v>-0.25839678609868277</v>
      </c>
      <c r="J880" s="20" t="str">
        <f t="shared" ca="1" si="65"/>
        <v>卖</v>
      </c>
      <c r="K880" s="4" t="str">
        <f t="shared" ca="1" si="69"/>
        <v/>
      </c>
      <c r="L880" s="3">
        <f ca="1">IF(J879="买",B880/B879-1,0)-IF(K880=1,计算结果!B$17,0)</f>
        <v>0</v>
      </c>
      <c r="M880" s="2">
        <f t="shared" ca="1" si="68"/>
        <v>2.4817607489911295</v>
      </c>
      <c r="N880" s="3">
        <f ca="1">1-M880/MAX(M$2:M880)</f>
        <v>0.4244984397492102</v>
      </c>
    </row>
    <row r="881" spans="1:14" x14ac:dyDescent="0.15">
      <c r="A881" s="1">
        <v>39678</v>
      </c>
      <c r="B881" s="2">
        <v>2313.4</v>
      </c>
      <c r="C881" s="3">
        <f t="shared" si="66"/>
        <v>-5.4833082067813121E-2</v>
      </c>
      <c r="D881" s="3">
        <f>1-B881/MAX(B$2:B881)</f>
        <v>0.60637718641529981</v>
      </c>
      <c r="E881" s="4">
        <f>E880*(计算结果!B$18-1)/(计算结果!B$18+1)+B881*2/(计算结果!B$18+1)</f>
        <v>2545.7101736122609</v>
      </c>
      <c r="F881" s="4">
        <f>F880*(计算结果!B$18-1)/(计算结果!B$18+1)+E881*2/(计算结果!B$18+1)</f>
        <v>2700.6759055031935</v>
      </c>
      <c r="G881" s="4">
        <f>G880*(计算结果!B$18-1)/(计算结果!B$18+1)+F881*2/(计算结果!B$18+1)</f>
        <v>2800.9072137644403</v>
      </c>
      <c r="H881" s="3">
        <f t="shared" si="67"/>
        <v>-0.64643585773398837</v>
      </c>
      <c r="I881" s="3">
        <f ca="1">IFERROR(AVERAGE(OFFSET(H881,0,0,-计算结果!B$19,1)),AVERAGE(OFFSET(H881,0,0,-ROW(),1)))</f>
        <v>-0.2708522066105733</v>
      </c>
      <c r="J881" s="20" t="str">
        <f t="shared" ca="1" si="65"/>
        <v>卖</v>
      </c>
      <c r="K881" s="4" t="str">
        <f t="shared" ca="1" si="69"/>
        <v/>
      </c>
      <c r="L881" s="3">
        <f ca="1">IF(J880="买",B881/B880-1,0)-IF(K881=1,计算结果!B$17,0)</f>
        <v>0</v>
      </c>
      <c r="M881" s="2">
        <f t="shared" ca="1" si="68"/>
        <v>2.4817607489911295</v>
      </c>
      <c r="N881" s="3">
        <f ca="1">1-M881/MAX(M$2:M881)</f>
        <v>0.4244984397492102</v>
      </c>
    </row>
    <row r="882" spans="1:14" x14ac:dyDescent="0.15">
      <c r="A882" s="1">
        <v>39679</v>
      </c>
      <c r="B882" s="2">
        <v>2348.4699999999998</v>
      </c>
      <c r="C882" s="3">
        <f t="shared" si="66"/>
        <v>1.5159505489755309E-2</v>
      </c>
      <c r="D882" s="3">
        <f>1-B882/MAX(B$2:B882)</f>
        <v>0.60041005921186963</v>
      </c>
      <c r="E882" s="4">
        <f>E881*(计算结果!B$18-1)/(计算结果!B$18+1)+B882*2/(计算结果!B$18+1)</f>
        <v>2515.3655315180667</v>
      </c>
      <c r="F882" s="4">
        <f>F881*(计算结果!B$18-1)/(计算结果!B$18+1)+E882*2/(计算结果!B$18+1)</f>
        <v>2672.1666171977895</v>
      </c>
      <c r="G882" s="4">
        <f>G881*(计算结果!B$18-1)/(计算结果!B$18+1)+F882*2/(计算结果!B$18+1)</f>
        <v>2781.1009681388018</v>
      </c>
      <c r="H882" s="3">
        <f t="shared" si="67"/>
        <v>-0.70713679940217289</v>
      </c>
      <c r="I882" s="3">
        <f ca="1">IFERROR(AVERAGE(OFFSET(H882,0,0,-计算结果!B$19,1)),AVERAGE(OFFSET(H882,0,0,-ROW(),1)))</f>
        <v>-0.28827162853257521</v>
      </c>
      <c r="J882" s="20" t="str">
        <f t="shared" ca="1" si="65"/>
        <v>卖</v>
      </c>
      <c r="K882" s="4" t="str">
        <f t="shared" ca="1" si="69"/>
        <v/>
      </c>
      <c r="L882" s="3">
        <f ca="1">IF(J881="买",B882/B881-1,0)-IF(K882=1,计算结果!B$17,0)</f>
        <v>0</v>
      </c>
      <c r="M882" s="2">
        <f t="shared" ca="1" si="68"/>
        <v>2.4817607489911295</v>
      </c>
      <c r="N882" s="3">
        <f ca="1">1-M882/MAX(M$2:M882)</f>
        <v>0.4244984397492102</v>
      </c>
    </row>
    <row r="883" spans="1:14" x14ac:dyDescent="0.15">
      <c r="A883" s="1">
        <v>39680</v>
      </c>
      <c r="B883" s="2">
        <v>2532.94</v>
      </c>
      <c r="C883" s="3">
        <f t="shared" si="66"/>
        <v>7.8549012761500059E-2</v>
      </c>
      <c r="D883" s="3">
        <f>1-B883/MAX(B$2:B883)</f>
        <v>0.56902266385353562</v>
      </c>
      <c r="E883" s="4">
        <f>E882*(计算结果!B$18-1)/(计算结果!B$18+1)+B883*2/(计算结果!B$18+1)</f>
        <v>2518.0692958999025</v>
      </c>
      <c r="F883" s="4">
        <f>F882*(计算结果!B$18-1)/(计算结果!B$18+1)+E883*2/(计算结果!B$18+1)</f>
        <v>2648.4593369981148</v>
      </c>
      <c r="G883" s="4">
        <f>G882*(计算结果!B$18-1)/(计算结果!B$18+1)+F883*2/(计算结果!B$18+1)</f>
        <v>2760.6945633479272</v>
      </c>
      <c r="H883" s="3">
        <f t="shared" si="67"/>
        <v>-0.73375274844951766</v>
      </c>
      <c r="I883" s="3">
        <f ca="1">IFERROR(AVERAGE(OFFSET(H883,0,0,-计算结果!B$19,1)),AVERAGE(OFFSET(H883,0,0,-ROW(),1)))</f>
        <v>-0.30893497581331852</v>
      </c>
      <c r="J883" s="20" t="str">
        <f t="shared" ca="1" si="65"/>
        <v>卖</v>
      </c>
      <c r="K883" s="4" t="str">
        <f t="shared" ca="1" si="69"/>
        <v/>
      </c>
      <c r="L883" s="3">
        <f ca="1">IF(J882="买",B883/B882-1,0)-IF(K883=1,计算结果!B$17,0)</f>
        <v>0</v>
      </c>
      <c r="M883" s="2">
        <f t="shared" ca="1" si="68"/>
        <v>2.4817607489911295</v>
      </c>
      <c r="N883" s="3">
        <f ca="1">1-M883/MAX(M$2:M883)</f>
        <v>0.4244984397492102</v>
      </c>
    </row>
    <row r="884" spans="1:14" x14ac:dyDescent="0.15">
      <c r="A884" s="1">
        <v>39681</v>
      </c>
      <c r="B884" s="2">
        <v>2443.98</v>
      </c>
      <c r="C884" s="3">
        <f t="shared" si="66"/>
        <v>-3.5121242508705297E-2</v>
      </c>
      <c r="D884" s="3">
        <f>1-B884/MAX(B$2:B884)</f>
        <v>0.58415912339209153</v>
      </c>
      <c r="E884" s="4">
        <f>E883*(计算结果!B$18-1)/(计算结果!B$18+1)+B884*2/(计算结果!B$18+1)</f>
        <v>2506.6709426845327</v>
      </c>
      <c r="F884" s="4">
        <f>F883*(计算结果!B$18-1)/(计算结果!B$18+1)+E884*2/(计算结果!B$18+1)</f>
        <v>2626.6457378729483</v>
      </c>
      <c r="G884" s="4">
        <f>G883*(计算结果!B$18-1)/(计算结果!B$18+1)+F884*2/(计算结果!B$18+1)</f>
        <v>2740.0716671210075</v>
      </c>
      <c r="H884" s="3">
        <f t="shared" si="67"/>
        <v>-0.7470183953240398</v>
      </c>
      <c r="I884" s="3">
        <f ca="1">IFERROR(AVERAGE(OFFSET(H884,0,0,-计算结果!B$19,1)),AVERAGE(OFFSET(H884,0,0,-ROW(),1)))</f>
        <v>-0.33268627838757991</v>
      </c>
      <c r="J884" s="20" t="str">
        <f t="shared" ca="1" si="65"/>
        <v>卖</v>
      </c>
      <c r="K884" s="4" t="str">
        <f t="shared" ca="1" si="69"/>
        <v/>
      </c>
      <c r="L884" s="3">
        <f ca="1">IF(J883="买",B884/B883-1,0)-IF(K884=1,计算结果!B$17,0)</f>
        <v>0</v>
      </c>
      <c r="M884" s="2">
        <f t="shared" ca="1" si="68"/>
        <v>2.4817607489911295</v>
      </c>
      <c r="N884" s="3">
        <f ca="1">1-M884/MAX(M$2:M884)</f>
        <v>0.4244984397492102</v>
      </c>
    </row>
    <row r="885" spans="1:14" x14ac:dyDescent="0.15">
      <c r="A885" s="1">
        <v>39682</v>
      </c>
      <c r="B885" s="2">
        <v>2404.9299999999998</v>
      </c>
      <c r="C885" s="3">
        <f t="shared" si="66"/>
        <v>-1.5978035826807124E-2</v>
      </c>
      <c r="D885" s="3">
        <f>1-B885/MAX(B$2:B885)</f>
        <v>0.59080344381678351</v>
      </c>
      <c r="E885" s="4">
        <f>E884*(计算结果!B$18-1)/(计算结果!B$18+1)+B885*2/(计算结果!B$18+1)</f>
        <v>2491.0184899638352</v>
      </c>
      <c r="F885" s="4">
        <f>F884*(计算结果!B$18-1)/(计算结果!B$18+1)+E885*2/(计算结果!B$18+1)</f>
        <v>2605.7800074253923</v>
      </c>
      <c r="G885" s="4">
        <f>G884*(计算结果!B$18-1)/(计算结果!B$18+1)+F885*2/(计算结果!B$18+1)</f>
        <v>2719.411411783221</v>
      </c>
      <c r="H885" s="3">
        <f t="shared" si="67"/>
        <v>-0.75400419579150246</v>
      </c>
      <c r="I885" s="3">
        <f ca="1">IFERROR(AVERAGE(OFFSET(H885,0,0,-计算结果!B$19,1)),AVERAGE(OFFSET(H885,0,0,-ROW(),1)))</f>
        <v>-0.35918592076419298</v>
      </c>
      <c r="J885" s="20" t="str">
        <f t="shared" ca="1" si="65"/>
        <v>卖</v>
      </c>
      <c r="K885" s="4" t="str">
        <f t="shared" ca="1" si="69"/>
        <v/>
      </c>
      <c r="L885" s="3">
        <f ca="1">IF(J884="买",B885/B884-1,0)-IF(K885=1,计算结果!B$17,0)</f>
        <v>0</v>
      </c>
      <c r="M885" s="2">
        <f t="shared" ca="1" si="68"/>
        <v>2.4817607489911295</v>
      </c>
      <c r="N885" s="3">
        <f ca="1">1-M885/MAX(M$2:M885)</f>
        <v>0.4244984397492102</v>
      </c>
    </row>
    <row r="886" spans="1:14" x14ac:dyDescent="0.15">
      <c r="A886" s="1">
        <v>39685</v>
      </c>
      <c r="B886" s="2">
        <v>2400.5500000000002</v>
      </c>
      <c r="C886" s="3">
        <f t="shared" si="66"/>
        <v>-1.8212588308181843E-3</v>
      </c>
      <c r="D886" s="3">
        <f>1-B886/MAX(B$2:B886)</f>
        <v>0.59154869665827259</v>
      </c>
      <c r="E886" s="4">
        <f>E885*(计算结果!B$18-1)/(计算结果!B$18+1)+B886*2/(计算结果!B$18+1)</f>
        <v>2477.1002607386299</v>
      </c>
      <c r="F886" s="4">
        <f>F885*(计算结果!B$18-1)/(计算结果!B$18+1)+E886*2/(计算结果!B$18+1)</f>
        <v>2585.9831233197365</v>
      </c>
      <c r="G886" s="4">
        <f>G885*(计算结果!B$18-1)/(计算结果!B$18+1)+F886*2/(计算结果!B$18+1)</f>
        <v>2698.8839827888387</v>
      </c>
      <c r="H886" s="3">
        <f t="shared" si="67"/>
        <v>-0.7548482331668106</v>
      </c>
      <c r="I886" s="3">
        <f ca="1">IFERROR(AVERAGE(OFFSET(H886,0,0,-计算结果!B$19,1)),AVERAGE(OFFSET(H886,0,0,-ROW(),1)))</f>
        <v>-0.3881359720317924</v>
      </c>
      <c r="J886" s="20" t="str">
        <f t="shared" ca="1" si="65"/>
        <v>卖</v>
      </c>
      <c r="K886" s="4" t="str">
        <f t="shared" ca="1" si="69"/>
        <v/>
      </c>
      <c r="L886" s="3">
        <f ca="1">IF(J885="买",B886/B885-1,0)-IF(K886=1,计算结果!B$17,0)</f>
        <v>0</v>
      </c>
      <c r="M886" s="2">
        <f t="shared" ca="1" si="68"/>
        <v>2.4817607489911295</v>
      </c>
      <c r="N886" s="3">
        <f ca="1">1-M886/MAX(M$2:M886)</f>
        <v>0.4244984397492102</v>
      </c>
    </row>
    <row r="887" spans="1:14" x14ac:dyDescent="0.15">
      <c r="A887" s="1">
        <v>39686</v>
      </c>
      <c r="B887" s="2">
        <v>2331.5300000000002</v>
      </c>
      <c r="C887" s="3">
        <f t="shared" si="66"/>
        <v>-2.8751744391910194E-2</v>
      </c>
      <c r="D887" s="3">
        <f>1-B887/MAX(B$2:B887)</f>
        <v>0.60329238412849651</v>
      </c>
      <c r="E887" s="4">
        <f>E886*(计算结果!B$18-1)/(计算结果!B$18+1)+B887*2/(计算结果!B$18+1)</f>
        <v>2454.7048360096101</v>
      </c>
      <c r="F887" s="4">
        <f>F886*(计算结果!B$18-1)/(计算结果!B$18+1)+E887*2/(计算结果!B$18+1)</f>
        <v>2565.7864637335633</v>
      </c>
      <c r="G887" s="4">
        <f>G886*(计算结果!B$18-1)/(计算结果!B$18+1)+F887*2/(计算结果!B$18+1)</f>
        <v>2678.4074413957196</v>
      </c>
      <c r="H887" s="3">
        <f t="shared" si="67"/>
        <v>-0.75870402446718166</v>
      </c>
      <c r="I887" s="3">
        <f ca="1">IFERROR(AVERAGE(OFFSET(H887,0,0,-计算结果!B$19,1)),AVERAGE(OFFSET(H887,0,0,-ROW(),1)))</f>
        <v>-0.41922807728530298</v>
      </c>
      <c r="J887" s="20" t="str">
        <f t="shared" ca="1" si="65"/>
        <v>卖</v>
      </c>
      <c r="K887" s="4" t="str">
        <f t="shared" ca="1" si="69"/>
        <v/>
      </c>
      <c r="L887" s="3">
        <f ca="1">IF(J886="买",B887/B886-1,0)-IF(K887=1,计算结果!B$17,0)</f>
        <v>0</v>
      </c>
      <c r="M887" s="2">
        <f t="shared" ca="1" si="68"/>
        <v>2.4817607489911295</v>
      </c>
      <c r="N887" s="3">
        <f ca="1">1-M887/MAX(M$2:M887)</f>
        <v>0.4244984397492102</v>
      </c>
    </row>
    <row r="888" spans="1:14" x14ac:dyDescent="0.15">
      <c r="A888" s="1">
        <v>39687</v>
      </c>
      <c r="B888" s="2">
        <v>2325.29</v>
      </c>
      <c r="C888" s="3">
        <f t="shared" si="66"/>
        <v>-2.6763541537103697E-3</v>
      </c>
      <c r="D888" s="3">
        <f>1-B888/MAX(B$2:B888)</f>
        <v>0.60435411420404272</v>
      </c>
      <c r="E888" s="4">
        <f>E887*(计算结果!B$18-1)/(计算结果!B$18+1)+B888*2/(计算结果!B$18+1)</f>
        <v>2434.7948612389009</v>
      </c>
      <c r="F888" s="4">
        <f>F887*(计算结果!B$18-1)/(计算结果!B$18+1)+E888*2/(计算结果!B$18+1)</f>
        <v>2545.6339095036155</v>
      </c>
      <c r="G888" s="4">
        <f>G887*(计算结果!B$18-1)/(计算结果!B$18+1)+F888*2/(计算结果!B$18+1)</f>
        <v>2657.9807441815497</v>
      </c>
      <c r="H888" s="3">
        <f t="shared" si="67"/>
        <v>-0.762643386456752</v>
      </c>
      <c r="I888" s="3">
        <f ca="1">IFERROR(AVERAGE(OFFSET(H888,0,0,-计算结果!B$19,1)),AVERAGE(OFFSET(H888,0,0,-ROW(),1)))</f>
        <v>-0.45195511947465483</v>
      </c>
      <c r="J888" s="20" t="str">
        <f t="shared" ca="1" si="65"/>
        <v>卖</v>
      </c>
      <c r="K888" s="4" t="str">
        <f t="shared" ca="1" si="69"/>
        <v/>
      </c>
      <c r="L888" s="3">
        <f ca="1">IF(J887="买",B888/B887-1,0)-IF(K888=1,计算结果!B$17,0)</f>
        <v>0</v>
      </c>
      <c r="M888" s="2">
        <f t="shared" ca="1" si="68"/>
        <v>2.4817607489911295</v>
      </c>
      <c r="N888" s="3">
        <f ca="1">1-M888/MAX(M$2:M888)</f>
        <v>0.4244984397492102</v>
      </c>
    </row>
    <row r="889" spans="1:14" x14ac:dyDescent="0.15">
      <c r="A889" s="1">
        <v>39688</v>
      </c>
      <c r="B889" s="2">
        <v>2335.86</v>
      </c>
      <c r="C889" s="3">
        <f t="shared" si="66"/>
        <v>4.5456695723975482E-3</v>
      </c>
      <c r="D889" s="3">
        <f>1-B889/MAX(B$2:B889)</f>
        <v>0.60255563873953588</v>
      </c>
      <c r="E889" s="4">
        <f>E888*(计算结果!B$18-1)/(计算结果!B$18+1)+B889*2/(计算结果!B$18+1)</f>
        <v>2419.5741133559932</v>
      </c>
      <c r="F889" s="4">
        <f>F888*(计算结果!B$18-1)/(计算结果!B$18+1)+E889*2/(计算结果!B$18+1)</f>
        <v>2526.2400947116739</v>
      </c>
      <c r="G889" s="4">
        <f>G888*(计算结果!B$18-1)/(计算结果!B$18+1)+F889*2/(计算结果!B$18+1)</f>
        <v>2637.7129519554151</v>
      </c>
      <c r="H889" s="3">
        <f t="shared" si="67"/>
        <v>-0.76252592388044127</v>
      </c>
      <c r="I889" s="3">
        <f ca="1">IFERROR(AVERAGE(OFFSET(H889,0,0,-计算结果!B$19,1)),AVERAGE(OFFSET(H889,0,0,-ROW(),1)))</f>
        <v>-0.48523600255797145</v>
      </c>
      <c r="J889" s="20" t="str">
        <f t="shared" ca="1" si="65"/>
        <v>卖</v>
      </c>
      <c r="K889" s="4" t="str">
        <f t="shared" ca="1" si="69"/>
        <v/>
      </c>
      <c r="L889" s="3">
        <f ca="1">IF(J888="买",B889/B888-1,0)-IF(K889=1,计算结果!B$17,0)</f>
        <v>0</v>
      </c>
      <c r="M889" s="2">
        <f t="shared" ca="1" si="68"/>
        <v>2.4817607489911295</v>
      </c>
      <c r="N889" s="3">
        <f ca="1">1-M889/MAX(M$2:M889)</f>
        <v>0.4244984397492102</v>
      </c>
    </row>
    <row r="890" spans="1:14" x14ac:dyDescent="0.15">
      <c r="A890" s="1">
        <v>39689</v>
      </c>
      <c r="B890" s="2">
        <v>2391.64</v>
      </c>
      <c r="C890" s="3">
        <f t="shared" si="66"/>
        <v>2.3879855813276452E-2</v>
      </c>
      <c r="D890" s="3">
        <f>1-B890/MAX(B$2:B890)</f>
        <v>0.5930647246988362</v>
      </c>
      <c r="E890" s="4">
        <f>E889*(计算结果!B$18-1)/(计算结果!B$18+1)+B890*2/(计算结果!B$18+1)</f>
        <v>2415.2765574550713</v>
      </c>
      <c r="F890" s="4">
        <f>F889*(计算结果!B$18-1)/(计算结果!B$18+1)+E890*2/(计算结果!B$18+1)</f>
        <v>2509.1687812875812</v>
      </c>
      <c r="G890" s="4">
        <f>G889*(计算结果!B$18-1)/(计算结果!B$18+1)+F890*2/(计算结果!B$18+1)</f>
        <v>2617.9369256988252</v>
      </c>
      <c r="H890" s="3">
        <f t="shared" si="67"/>
        <v>-0.74974140919804311</v>
      </c>
      <c r="I890" s="3">
        <f ca="1">IFERROR(AVERAGE(OFFSET(H890,0,0,-计算结果!B$19,1)),AVERAGE(OFFSET(H890,0,0,-ROW(),1)))</f>
        <v>-0.51810778961562731</v>
      </c>
      <c r="J890" s="20" t="str">
        <f t="shared" ca="1" si="65"/>
        <v>卖</v>
      </c>
      <c r="K890" s="4" t="str">
        <f t="shared" ca="1" si="69"/>
        <v/>
      </c>
      <c r="L890" s="3">
        <f ca="1">IF(J889="买",B890/B889-1,0)-IF(K890=1,计算结果!B$17,0)</f>
        <v>0</v>
      </c>
      <c r="M890" s="2">
        <f t="shared" ca="1" si="68"/>
        <v>2.4817607489911295</v>
      </c>
      <c r="N890" s="3">
        <f ca="1">1-M890/MAX(M$2:M890)</f>
        <v>0.4244984397492102</v>
      </c>
    </row>
    <row r="891" spans="1:14" x14ac:dyDescent="0.15">
      <c r="A891" s="1">
        <v>39692</v>
      </c>
      <c r="B891" s="2">
        <v>2309.17</v>
      </c>
      <c r="C891" s="3">
        <f t="shared" si="66"/>
        <v>-3.4482614440300319E-2</v>
      </c>
      <c r="D891" s="3">
        <f>1-B891/MAX(B$2:B891)</f>
        <v>0.60709691689920375</v>
      </c>
      <c r="E891" s="4">
        <f>E890*(计算结果!B$18-1)/(计算结果!B$18+1)+B891*2/(计算结果!B$18+1)</f>
        <v>2398.9524716927526</v>
      </c>
      <c r="F891" s="4">
        <f>F890*(计算结果!B$18-1)/(计算结果!B$18+1)+E891*2/(计算结果!B$18+1)</f>
        <v>2492.2124259653001</v>
      </c>
      <c r="G891" s="4">
        <f>G890*(计算结果!B$18-1)/(计算结果!B$18+1)+F891*2/(计算结果!B$18+1)</f>
        <v>2598.5946949705904</v>
      </c>
      <c r="H891" s="3">
        <f t="shared" si="67"/>
        <v>-0.73883486413912425</v>
      </c>
      <c r="I891" s="3">
        <f ca="1">IFERROR(AVERAGE(OFFSET(H891,0,0,-计算结果!B$19,1)),AVERAGE(OFFSET(H891,0,0,-ROW(),1)))</f>
        <v>-0.55004202769908195</v>
      </c>
      <c r="J891" s="20" t="str">
        <f t="shared" ca="1" si="65"/>
        <v>卖</v>
      </c>
      <c r="K891" s="4" t="str">
        <f t="shared" ca="1" si="69"/>
        <v/>
      </c>
      <c r="L891" s="3">
        <f ca="1">IF(J890="买",B891/B890-1,0)-IF(K891=1,计算结果!B$17,0)</f>
        <v>0</v>
      </c>
      <c r="M891" s="2">
        <f t="shared" ca="1" si="68"/>
        <v>2.4817607489911295</v>
      </c>
      <c r="N891" s="3">
        <f ca="1">1-M891/MAX(M$2:M891)</f>
        <v>0.4244984397492102</v>
      </c>
    </row>
    <row r="892" spans="1:14" x14ac:dyDescent="0.15">
      <c r="A892" s="1">
        <v>39693</v>
      </c>
      <c r="B892" s="2">
        <v>2285.41</v>
      </c>
      <c r="C892" s="3">
        <f t="shared" si="66"/>
        <v>-1.0289411346934285E-2</v>
      </c>
      <c r="D892" s="3">
        <f>1-B892/MAX(B$2:B892)</f>
        <v>0.61113965834070649</v>
      </c>
      <c r="E892" s="4">
        <f>E891*(计算结果!B$18-1)/(计算结果!B$18+1)+B892*2/(计算结果!B$18+1)</f>
        <v>2381.4843991246371</v>
      </c>
      <c r="F892" s="4">
        <f>F891*(计算结果!B$18-1)/(计算结果!B$18+1)+E892*2/(计算结果!B$18+1)</f>
        <v>2475.1773449128905</v>
      </c>
      <c r="G892" s="4">
        <f>G891*(计算结果!B$18-1)/(计算结果!B$18+1)+F892*2/(计算结果!B$18+1)</f>
        <v>2579.6074103463288</v>
      </c>
      <c r="H892" s="3">
        <f t="shared" si="67"/>
        <v>-0.73067510916612599</v>
      </c>
      <c r="I892" s="3">
        <f ca="1">IFERROR(AVERAGE(OFFSET(H892,0,0,-计算结果!B$19,1)),AVERAGE(OFFSET(H892,0,0,-ROW(),1)))</f>
        <v>-0.58040046530911382</v>
      </c>
      <c r="J892" s="20" t="str">
        <f t="shared" ca="1" si="65"/>
        <v>卖</v>
      </c>
      <c r="K892" s="4" t="str">
        <f t="shared" ca="1" si="69"/>
        <v/>
      </c>
      <c r="L892" s="3">
        <f ca="1">IF(J891="买",B892/B891-1,0)-IF(K892=1,计算结果!B$17,0)</f>
        <v>0</v>
      </c>
      <c r="M892" s="2">
        <f t="shared" ca="1" si="68"/>
        <v>2.4817607489911295</v>
      </c>
      <c r="N892" s="3">
        <f ca="1">1-M892/MAX(M$2:M892)</f>
        <v>0.4244984397492102</v>
      </c>
    </row>
    <row r="893" spans="1:14" x14ac:dyDescent="0.15">
      <c r="A893" s="1">
        <v>39694</v>
      </c>
      <c r="B893" s="2">
        <v>2245.96</v>
      </c>
      <c r="C893" s="3">
        <f t="shared" si="66"/>
        <v>-1.7261672960212748E-2</v>
      </c>
      <c r="D893" s="3">
        <f>1-B893/MAX(B$2:B893)</f>
        <v>0.61785203838562586</v>
      </c>
      <c r="E893" s="4">
        <f>E892*(计算结果!B$18-1)/(计算结果!B$18+1)+B893*2/(计算结果!B$18+1)</f>
        <v>2360.6344915670006</v>
      </c>
      <c r="F893" s="4">
        <f>F892*(计算结果!B$18-1)/(计算结果!B$18+1)+E893*2/(计算结果!B$18+1)</f>
        <v>2457.5553674750618</v>
      </c>
      <c r="G893" s="4">
        <f>G892*(计算结果!B$18-1)/(计算结果!B$18+1)+F893*2/(计算结果!B$18+1)</f>
        <v>2560.8301729815184</v>
      </c>
      <c r="H893" s="3">
        <f t="shared" si="67"/>
        <v>-0.727910661502148</v>
      </c>
      <c r="I893" s="3">
        <f ca="1">IFERROR(AVERAGE(OFFSET(H893,0,0,-计算结果!B$19,1)),AVERAGE(OFFSET(H893,0,0,-ROW(),1)))</f>
        <v>-0.60919266403039218</v>
      </c>
      <c r="J893" s="20" t="str">
        <f t="shared" ca="1" si="65"/>
        <v>卖</v>
      </c>
      <c r="K893" s="4" t="str">
        <f t="shared" ca="1" si="69"/>
        <v/>
      </c>
      <c r="L893" s="3">
        <f ca="1">IF(J892="买",B893/B892-1,0)-IF(K893=1,计算结果!B$17,0)</f>
        <v>0</v>
      </c>
      <c r="M893" s="2">
        <f t="shared" ca="1" si="68"/>
        <v>2.4817607489911295</v>
      </c>
      <c r="N893" s="3">
        <f ca="1">1-M893/MAX(M$2:M893)</f>
        <v>0.4244984397492102</v>
      </c>
    </row>
    <row r="894" spans="1:14" x14ac:dyDescent="0.15">
      <c r="A894" s="1">
        <v>39695</v>
      </c>
      <c r="B894" s="2">
        <v>2251.15</v>
      </c>
      <c r="C894" s="3">
        <f t="shared" si="66"/>
        <v>2.3108158649307597E-3</v>
      </c>
      <c r="D894" s="3">
        <f>1-B894/MAX(B$2:B894)</f>
        <v>0.61696896481317631</v>
      </c>
      <c r="E894" s="4">
        <f>E893*(计算结果!B$18-1)/(计算结果!B$18+1)+B894*2/(计算结果!B$18+1)</f>
        <v>2343.7907236336159</v>
      </c>
      <c r="F894" s="4">
        <f>F893*(计算结果!B$18-1)/(计算结果!B$18+1)+E894*2/(计算结果!B$18+1)</f>
        <v>2440.053114576378</v>
      </c>
      <c r="G894" s="4">
        <f>G893*(计算结果!B$18-1)/(计算结果!B$18+1)+F894*2/(计算结果!B$18+1)</f>
        <v>2542.2490870730353</v>
      </c>
      <c r="H894" s="3">
        <f t="shared" si="67"/>
        <v>-0.72558836991715059</v>
      </c>
      <c r="I894" s="3">
        <f ca="1">IFERROR(AVERAGE(OFFSET(H894,0,0,-计算结果!B$19,1)),AVERAGE(OFFSET(H894,0,0,-ROW(),1)))</f>
        <v>-0.63638971967315805</v>
      </c>
      <c r="J894" s="20" t="str">
        <f t="shared" ca="1" si="65"/>
        <v>卖</v>
      </c>
      <c r="K894" s="4" t="str">
        <f t="shared" ca="1" si="69"/>
        <v/>
      </c>
      <c r="L894" s="3">
        <f ca="1">IF(J893="买",B894/B893-1,0)-IF(K894=1,计算结果!B$17,0)</f>
        <v>0</v>
      </c>
      <c r="M894" s="2">
        <f t="shared" ca="1" si="68"/>
        <v>2.4817607489911295</v>
      </c>
      <c r="N894" s="3">
        <f ca="1">1-M894/MAX(M$2:M894)</f>
        <v>0.4244984397492102</v>
      </c>
    </row>
    <row r="895" spans="1:14" x14ac:dyDescent="0.15">
      <c r="A895" s="1">
        <v>39696</v>
      </c>
      <c r="B895" s="2">
        <v>2183.4299999999998</v>
      </c>
      <c r="C895" s="3">
        <f t="shared" si="66"/>
        <v>-3.008240232769932E-2</v>
      </c>
      <c r="D895" s="3">
        <f>1-B895/MAX(B$2:B895)</f>
        <v>0.62849145851766153</v>
      </c>
      <c r="E895" s="4">
        <f>E894*(计算结果!B$18-1)/(计算结果!B$18+1)+B895*2/(计算结果!B$18+1)</f>
        <v>2319.1198430745981</v>
      </c>
      <c r="F895" s="4">
        <f>F894*(计算结果!B$18-1)/(计算结果!B$18+1)+E895*2/(计算结果!B$18+1)</f>
        <v>2421.4479958837965</v>
      </c>
      <c r="G895" s="4">
        <f>G894*(计算结果!B$18-1)/(计算结果!B$18+1)+F895*2/(计算结果!B$18+1)</f>
        <v>2523.6643038131524</v>
      </c>
      <c r="H895" s="3">
        <f t="shared" si="67"/>
        <v>-0.73103707085131042</v>
      </c>
      <c r="I895" s="3">
        <f ca="1">IFERROR(AVERAGE(OFFSET(H895,0,0,-计算结果!B$19,1)),AVERAGE(OFFSET(H895,0,0,-ROW(),1)))</f>
        <v>-0.66165916192849827</v>
      </c>
      <c r="J895" s="20" t="str">
        <f t="shared" ca="1" si="65"/>
        <v>卖</v>
      </c>
      <c r="K895" s="4" t="str">
        <f t="shared" ca="1" si="69"/>
        <v/>
      </c>
      <c r="L895" s="3">
        <f ca="1">IF(J894="买",B895/B894-1,0)-IF(K895=1,计算结果!B$17,0)</f>
        <v>0</v>
      </c>
      <c r="M895" s="2">
        <f t="shared" ca="1" si="68"/>
        <v>2.4817607489911295</v>
      </c>
      <c r="N895" s="3">
        <f ca="1">1-M895/MAX(M$2:M895)</f>
        <v>0.4244984397492102</v>
      </c>
    </row>
    <row r="896" spans="1:14" x14ac:dyDescent="0.15">
      <c r="A896" s="1">
        <v>39699</v>
      </c>
      <c r="B896" s="2">
        <v>2126.52</v>
      </c>
      <c r="C896" s="3">
        <f t="shared" si="66"/>
        <v>-2.606449485442619E-2</v>
      </c>
      <c r="D896" s="3">
        <f>1-B896/MAX(B$2:B896)</f>
        <v>0.63817464098550336</v>
      </c>
      <c r="E896" s="4">
        <f>E895*(计算结果!B$18-1)/(计算结果!B$18+1)+B896*2/(计算结果!B$18+1)</f>
        <v>2289.4890979861984</v>
      </c>
      <c r="F896" s="4">
        <f>F895*(计算结果!B$18-1)/(计算结果!B$18+1)+E896*2/(计算结果!B$18+1)</f>
        <v>2401.1466269764737</v>
      </c>
      <c r="G896" s="4">
        <f>G895*(计算结果!B$18-1)/(计算结果!B$18+1)+F896*2/(计算结果!B$18+1)</f>
        <v>2504.8154304536633</v>
      </c>
      <c r="H896" s="3">
        <f t="shared" si="67"/>
        <v>-0.74688512774893212</v>
      </c>
      <c r="I896" s="3">
        <f ca="1">IFERROR(AVERAGE(OFFSET(H896,0,0,-计算结果!B$19,1)),AVERAGE(OFFSET(H896,0,0,-ROW(),1)))</f>
        <v>-0.68440387188023921</v>
      </c>
      <c r="J896" s="20" t="str">
        <f t="shared" ca="1" si="65"/>
        <v>卖</v>
      </c>
      <c r="K896" s="4" t="str">
        <f t="shared" ca="1" si="69"/>
        <v/>
      </c>
      <c r="L896" s="3">
        <f ca="1">IF(J895="买",B896/B895-1,0)-IF(K896=1,计算结果!B$17,0)</f>
        <v>0</v>
      </c>
      <c r="M896" s="2">
        <f t="shared" ca="1" si="68"/>
        <v>2.4817607489911295</v>
      </c>
      <c r="N896" s="3">
        <f ca="1">1-M896/MAX(M$2:M896)</f>
        <v>0.4244984397492102</v>
      </c>
    </row>
    <row r="897" spans="1:14" x14ac:dyDescent="0.15">
      <c r="A897" s="1">
        <v>39700</v>
      </c>
      <c r="B897" s="2">
        <v>2139.15</v>
      </c>
      <c r="C897" s="3">
        <f t="shared" si="66"/>
        <v>5.9392810789460349E-3</v>
      </c>
      <c r="D897" s="3">
        <f>1-B897/MAX(B$2:B897)</f>
        <v>0.63602565847682568</v>
      </c>
      <c r="E897" s="4">
        <f>E896*(计算结果!B$18-1)/(计算结果!B$18+1)+B897*2/(计算结果!B$18+1)</f>
        <v>2266.3600059883215</v>
      </c>
      <c r="F897" s="4">
        <f>F896*(计算结果!B$18-1)/(计算结果!B$18+1)+E897*2/(计算结果!B$18+1)</f>
        <v>2380.4102237475272</v>
      </c>
      <c r="G897" s="4">
        <f>G896*(计算结果!B$18-1)/(计算结果!B$18+1)+F897*2/(计算结果!B$18+1)</f>
        <v>2485.6761678834887</v>
      </c>
      <c r="H897" s="3">
        <f t="shared" si="67"/>
        <v>-0.76409871711418731</v>
      </c>
      <c r="I897" s="3">
        <f ca="1">IFERROR(AVERAGE(OFFSET(H897,0,0,-计算结果!B$19,1)),AVERAGE(OFFSET(H897,0,0,-ROW(),1)))</f>
        <v>-0.70417850545900174</v>
      </c>
      <c r="J897" s="20" t="str">
        <f t="shared" ca="1" si="65"/>
        <v>卖</v>
      </c>
      <c r="K897" s="4" t="str">
        <f t="shared" ca="1" si="69"/>
        <v/>
      </c>
      <c r="L897" s="3">
        <f ca="1">IF(J896="买",B897/B896-1,0)-IF(K897=1,计算结果!B$17,0)</f>
        <v>0</v>
      </c>
      <c r="M897" s="2">
        <f t="shared" ca="1" si="68"/>
        <v>2.4817607489911295</v>
      </c>
      <c r="N897" s="3">
        <f ca="1">1-M897/MAX(M$2:M897)</f>
        <v>0.4244984397492102</v>
      </c>
    </row>
    <row r="898" spans="1:14" x14ac:dyDescent="0.15">
      <c r="A898" s="1">
        <v>39701</v>
      </c>
      <c r="B898" s="2">
        <v>2143.1799999999998</v>
      </c>
      <c r="C898" s="3">
        <f t="shared" si="66"/>
        <v>1.8839258584015806E-3</v>
      </c>
      <c r="D898" s="3">
        <f>1-B898/MAX(B$2:B898)</f>
        <v>0.63533995780303543</v>
      </c>
      <c r="E898" s="4">
        <f>E897*(计算结果!B$18-1)/(计算结果!B$18+1)+B898*2/(计算结果!B$18+1)</f>
        <v>2247.4092358362718</v>
      </c>
      <c r="F898" s="4">
        <f>F897*(计算结果!B$18-1)/(计算结果!B$18+1)+E898*2/(计算结果!B$18+1)</f>
        <v>2359.9485332996419</v>
      </c>
      <c r="G898" s="4">
        <f>G897*(计算结果!B$18-1)/(计算结果!B$18+1)+F898*2/(计算结果!B$18+1)</f>
        <v>2466.3334548705889</v>
      </c>
      <c r="H898" s="3">
        <f t="shared" si="67"/>
        <v>-0.77816705421325316</v>
      </c>
      <c r="I898" s="3">
        <f ca="1">IFERROR(AVERAGE(OFFSET(H898,0,0,-计算结果!B$19,1)),AVERAGE(OFFSET(H898,0,0,-ROW(),1)))</f>
        <v>-0.72080325959879821</v>
      </c>
      <c r="J898" s="20" t="str">
        <f t="shared" ca="1" si="65"/>
        <v>卖</v>
      </c>
      <c r="K898" s="4" t="str">
        <f t="shared" ca="1" si="69"/>
        <v/>
      </c>
      <c r="L898" s="3">
        <f ca="1">IF(J897="买",B898/B897-1,0)-IF(K898=1,计算结果!B$17,0)</f>
        <v>0</v>
      </c>
      <c r="M898" s="2">
        <f t="shared" ca="1" si="68"/>
        <v>2.4817607489911295</v>
      </c>
      <c r="N898" s="3">
        <f ca="1">1-M898/MAX(M$2:M898)</f>
        <v>0.4244984397492102</v>
      </c>
    </row>
    <row r="899" spans="1:14" x14ac:dyDescent="0.15">
      <c r="A899" s="1">
        <v>39702</v>
      </c>
      <c r="B899" s="2">
        <v>2072.13</v>
      </c>
      <c r="C899" s="3">
        <f t="shared" si="66"/>
        <v>-3.3151671814779737E-2</v>
      </c>
      <c r="D899" s="3">
        <f>1-B899/MAX(B$2:B899)</f>
        <v>0.64742904784591304</v>
      </c>
      <c r="E899" s="4">
        <f>E898*(计算结果!B$18-1)/(计算结果!B$18+1)+B899*2/(计算结果!B$18+1)</f>
        <v>2220.4431995537684</v>
      </c>
      <c r="F899" s="4">
        <f>F898*(计算结果!B$18-1)/(计算结果!B$18+1)+E899*2/(计算结果!B$18+1)</f>
        <v>2338.4861742618154</v>
      </c>
      <c r="G899" s="4">
        <f>G898*(计算结果!B$18-1)/(计算结果!B$18+1)+F899*2/(计算结果!B$18+1)</f>
        <v>2446.664642469239</v>
      </c>
      <c r="H899" s="3">
        <f t="shared" si="67"/>
        <v>-0.79749201643870737</v>
      </c>
      <c r="I899" s="3">
        <f ca="1">IFERROR(AVERAGE(OFFSET(H899,0,0,-计算结果!B$19,1)),AVERAGE(OFFSET(H899,0,0,-ROW(),1)))</f>
        <v>-0.73481911402609179</v>
      </c>
      <c r="J899" s="20" t="str">
        <f t="shared" ref="J899:J962" ca="1" si="70">IF(H899&gt;I899,"买","卖")</f>
        <v>卖</v>
      </c>
      <c r="K899" s="4" t="str">
        <f t="shared" ca="1" si="69"/>
        <v/>
      </c>
      <c r="L899" s="3">
        <f ca="1">IF(J898="买",B899/B898-1,0)-IF(K899=1,计算结果!B$17,0)</f>
        <v>0</v>
      </c>
      <c r="M899" s="2">
        <f t="shared" ca="1" si="68"/>
        <v>2.4817607489911295</v>
      </c>
      <c r="N899" s="3">
        <f ca="1">1-M899/MAX(M$2:M899)</f>
        <v>0.4244984397492102</v>
      </c>
    </row>
    <row r="900" spans="1:14" x14ac:dyDescent="0.15">
      <c r="A900" s="1">
        <v>39703</v>
      </c>
      <c r="B900" s="2">
        <v>2077.85</v>
      </c>
      <c r="C900" s="3">
        <f t="shared" ref="C900:C963" si="71">B900/B899-1</f>
        <v>2.7604445667017696E-3</v>
      </c>
      <c r="D900" s="3">
        <f>1-B900/MAX(B$2:B900)</f>
        <v>0.6464557952766623</v>
      </c>
      <c r="E900" s="4">
        <f>E899*(计算结果!B$18-1)/(计算结果!B$18+1)+B900*2/(计算结果!B$18+1)</f>
        <v>2198.5057842378037</v>
      </c>
      <c r="F900" s="4">
        <f>F899*(计算结果!B$18-1)/(计算结果!B$18+1)+E900*2/(计算结果!B$18+1)</f>
        <v>2316.9507296427369</v>
      </c>
      <c r="G900" s="4">
        <f>G899*(计算结果!B$18-1)/(计算结果!B$18+1)+F900*2/(计算结果!B$18+1)</f>
        <v>2426.7086558805468</v>
      </c>
      <c r="H900" s="3">
        <f t="shared" ref="H900:H963" si="72">(G900-G899)/G899*100</f>
        <v>-0.81564045363209636</v>
      </c>
      <c r="I900" s="3">
        <f ca="1">IFERROR(AVERAGE(OFFSET(H900,0,0,-计算结果!B$19,1)),AVERAGE(OFFSET(H900,0,0,-ROW(),1)))</f>
        <v>-0.74665702092967423</v>
      </c>
      <c r="J900" s="20" t="str">
        <f t="shared" ca="1" si="70"/>
        <v>卖</v>
      </c>
      <c r="K900" s="4" t="str">
        <f t="shared" ca="1" si="69"/>
        <v/>
      </c>
      <c r="L900" s="3">
        <f ca="1">IF(J899="买",B900/B899-1,0)-IF(K900=1,计算结果!B$17,0)</f>
        <v>0</v>
      </c>
      <c r="M900" s="2">
        <f t="shared" ref="M900:M963" ca="1" si="73">IFERROR(M899*(1+L900),M899)</f>
        <v>2.4817607489911295</v>
      </c>
      <c r="N900" s="3">
        <f ca="1">1-M900/MAX(M$2:M900)</f>
        <v>0.4244984397492102</v>
      </c>
    </row>
    <row r="901" spans="1:14" x14ac:dyDescent="0.15">
      <c r="A901" s="1">
        <v>39707</v>
      </c>
      <c r="B901" s="2">
        <v>2000.65</v>
      </c>
      <c r="C901" s="3">
        <f t="shared" si="71"/>
        <v>-3.7153788772047891E-2</v>
      </c>
      <c r="D901" s="3">
        <f>1-B901/MAX(B$2:B901)</f>
        <v>0.65959130198053495</v>
      </c>
      <c r="E901" s="4">
        <f>E900*(计算结果!B$18-1)/(计算结果!B$18+1)+B901*2/(计算结果!B$18+1)</f>
        <v>2168.0664328166031</v>
      </c>
      <c r="F901" s="4">
        <f>F900*(计算结果!B$18-1)/(计算结果!B$18+1)+E901*2/(计算结果!B$18+1)</f>
        <v>2294.0454532079466</v>
      </c>
      <c r="G901" s="4">
        <f>G900*(计算结果!B$18-1)/(计算结果!B$18+1)+F901*2/(计算结果!B$18+1)</f>
        <v>2406.2989323924544</v>
      </c>
      <c r="H901" s="3">
        <f t="shared" si="72"/>
        <v>-0.8410454810318615</v>
      </c>
      <c r="I901" s="3">
        <f ca="1">IFERROR(AVERAGE(OFFSET(H901,0,0,-计算结果!B$19,1)),AVERAGE(OFFSET(H901,0,0,-ROW(),1)))</f>
        <v>-0.75638750209456795</v>
      </c>
      <c r="J901" s="20" t="str">
        <f t="shared" ca="1" si="70"/>
        <v>卖</v>
      </c>
      <c r="K901" s="4" t="str">
        <f t="shared" ref="K901:K964" ca="1" si="74">IF(J900&lt;&gt;J901,1,"")</f>
        <v/>
      </c>
      <c r="L901" s="3">
        <f ca="1">IF(J900="买",B901/B900-1,0)-IF(K901=1,计算结果!B$17,0)</f>
        <v>0</v>
      </c>
      <c r="M901" s="2">
        <f t="shared" ca="1" si="73"/>
        <v>2.4817607489911295</v>
      </c>
      <c r="N901" s="3">
        <f ca="1">1-M901/MAX(M$2:M901)</f>
        <v>0.4244984397492102</v>
      </c>
    </row>
    <row r="902" spans="1:14" x14ac:dyDescent="0.15">
      <c r="A902" s="1">
        <v>39708</v>
      </c>
      <c r="B902" s="2">
        <v>1929.14</v>
      </c>
      <c r="C902" s="3">
        <f t="shared" si="71"/>
        <v>-3.5743383400394846E-2</v>
      </c>
      <c r="D902" s="3">
        <f>1-B902/MAX(B$2:B902)</f>
        <v>0.67175866058667388</v>
      </c>
      <c r="E902" s="4">
        <f>E901*(计算结果!B$18-1)/(计算结果!B$18+1)+B902*2/(计算结果!B$18+1)</f>
        <v>2131.3085200755872</v>
      </c>
      <c r="F902" s="4">
        <f>F901*(计算结果!B$18-1)/(计算结果!B$18+1)+E902*2/(计算结果!B$18+1)</f>
        <v>2269.0090019568147</v>
      </c>
      <c r="G902" s="4">
        <f>G901*(计算结果!B$18-1)/(计算结果!B$18+1)+F902*2/(计算结果!B$18+1)</f>
        <v>2385.1774046331252</v>
      </c>
      <c r="H902" s="3">
        <f t="shared" si="72"/>
        <v>-0.8777599272892157</v>
      </c>
      <c r="I902" s="3">
        <f ca="1">IFERROR(AVERAGE(OFFSET(H902,0,0,-计算结果!B$19,1)),AVERAGE(OFFSET(H902,0,0,-ROW(),1)))</f>
        <v>-0.76491865848891993</v>
      </c>
      <c r="J902" s="20" t="str">
        <f t="shared" ca="1" si="70"/>
        <v>卖</v>
      </c>
      <c r="K902" s="4" t="str">
        <f t="shared" ca="1" si="74"/>
        <v/>
      </c>
      <c r="L902" s="3">
        <f ca="1">IF(J901="买",B902/B901-1,0)-IF(K902=1,计算结果!B$17,0)</f>
        <v>0</v>
      </c>
      <c r="M902" s="2">
        <f t="shared" ca="1" si="73"/>
        <v>2.4817607489911295</v>
      </c>
      <c r="N902" s="3">
        <f ca="1">1-M902/MAX(M$2:M902)</f>
        <v>0.4244984397492102</v>
      </c>
    </row>
    <row r="903" spans="1:14" x14ac:dyDescent="0.15">
      <c r="A903" s="1">
        <v>39709</v>
      </c>
      <c r="B903" s="2">
        <v>1895.99</v>
      </c>
      <c r="C903" s="3">
        <f t="shared" si="71"/>
        <v>-1.7183822843339525E-2</v>
      </c>
      <c r="D903" s="3">
        <f>1-B903/MAX(B$2:B903)</f>
        <v>0.67739910161301298</v>
      </c>
      <c r="E903" s="4">
        <f>E902*(计算结果!B$18-1)/(计算结果!B$18+1)+B903*2/(计算结果!B$18+1)</f>
        <v>2095.1056708331894</v>
      </c>
      <c r="F903" s="4">
        <f>F902*(计算结果!B$18-1)/(计算结果!B$18+1)+E903*2/(计算结果!B$18+1)</f>
        <v>2242.2546433224111</v>
      </c>
      <c r="G903" s="4">
        <f>G902*(计算结果!B$18-1)/(计算结果!B$18+1)+F903*2/(计算结果!B$18+1)</f>
        <v>2363.1892875084</v>
      </c>
      <c r="H903" s="3">
        <f t="shared" si="72"/>
        <v>-0.92186506051977879</v>
      </c>
      <c r="I903" s="3">
        <f ca="1">IFERROR(AVERAGE(OFFSET(H903,0,0,-计算结果!B$19,1)),AVERAGE(OFFSET(H903,0,0,-ROW(),1)))</f>
        <v>-0.77432427409243298</v>
      </c>
      <c r="J903" s="20" t="str">
        <f t="shared" ca="1" si="70"/>
        <v>卖</v>
      </c>
      <c r="K903" s="4" t="str">
        <f t="shared" ca="1" si="74"/>
        <v/>
      </c>
      <c r="L903" s="3">
        <f ca="1">IF(J902="买",B903/B902-1,0)-IF(K903=1,计算结果!B$17,0)</f>
        <v>0</v>
      </c>
      <c r="M903" s="2">
        <f t="shared" ca="1" si="73"/>
        <v>2.4817607489911295</v>
      </c>
      <c r="N903" s="3">
        <f ca="1">1-M903/MAX(M$2:M903)</f>
        <v>0.4244984397492102</v>
      </c>
    </row>
    <row r="904" spans="1:14" x14ac:dyDescent="0.15">
      <c r="A904" s="1">
        <v>39710</v>
      </c>
      <c r="B904" s="2">
        <v>2073.11</v>
      </c>
      <c r="C904" s="3">
        <f t="shared" si="71"/>
        <v>9.3418214231087759E-2</v>
      </c>
      <c r="D904" s="3">
        <f>1-B904/MAX(B$2:B904)</f>
        <v>0.64726230177635613</v>
      </c>
      <c r="E904" s="4">
        <f>E903*(计算结果!B$18-1)/(计算结果!B$18+1)+B904*2/(计算结果!B$18+1)</f>
        <v>2091.7217214742368</v>
      </c>
      <c r="F904" s="4">
        <f>F903*(计算结果!B$18-1)/(计算结果!B$18+1)+E904*2/(计算结果!B$18+1)</f>
        <v>2219.0957322688459</v>
      </c>
      <c r="G904" s="4">
        <f>G903*(计算结果!B$18-1)/(计算结果!B$18+1)+F904*2/(计算结果!B$18+1)</f>
        <v>2341.0210482407765</v>
      </c>
      <c r="H904" s="3">
        <f t="shared" si="72"/>
        <v>-0.93806447857574127</v>
      </c>
      <c r="I904" s="3">
        <f ca="1">IFERROR(AVERAGE(OFFSET(H904,0,0,-计算结果!B$19,1)),AVERAGE(OFFSET(H904,0,0,-ROW(),1)))</f>
        <v>-0.783876578255018</v>
      </c>
      <c r="J904" s="20" t="str">
        <f t="shared" ca="1" si="70"/>
        <v>卖</v>
      </c>
      <c r="K904" s="4" t="str">
        <f t="shared" ca="1" si="74"/>
        <v/>
      </c>
      <c r="L904" s="3">
        <f ca="1">IF(J903="买",B904/B903-1,0)-IF(K904=1,计算结果!B$17,0)</f>
        <v>0</v>
      </c>
      <c r="M904" s="2">
        <f t="shared" ca="1" si="73"/>
        <v>2.4817607489911295</v>
      </c>
      <c r="N904" s="3">
        <f ca="1">1-M904/MAX(M$2:M904)</f>
        <v>0.4244984397492102</v>
      </c>
    </row>
    <row r="905" spans="1:14" x14ac:dyDescent="0.15">
      <c r="A905" s="1">
        <v>39713</v>
      </c>
      <c r="B905" s="2">
        <v>2207.61</v>
      </c>
      <c r="C905" s="3">
        <f t="shared" si="71"/>
        <v>6.4878371142872204E-2</v>
      </c>
      <c r="D905" s="3">
        <f>1-B905/MAX(B$2:B905)</f>
        <v>0.62437725447491998</v>
      </c>
      <c r="E905" s="4">
        <f>E904*(计算结果!B$18-1)/(计算结果!B$18+1)+B905*2/(计算结果!B$18+1)</f>
        <v>2109.5506874012772</v>
      </c>
      <c r="F905" s="4">
        <f>F904*(计算结果!B$18-1)/(计算结果!B$18+1)+E905*2/(计算结果!B$18+1)</f>
        <v>2202.2426484430662</v>
      </c>
      <c r="G905" s="4">
        <f>G904*(计算结果!B$18-1)/(计算结果!B$18+1)+F905*2/(计算结果!B$18+1)</f>
        <v>2319.6705251949747</v>
      </c>
      <c r="H905" s="3">
        <f t="shared" si="72"/>
        <v>-0.91201756010891888</v>
      </c>
      <c r="I905" s="3">
        <f ca="1">IFERROR(AVERAGE(OFFSET(H905,0,0,-计算结果!B$19,1)),AVERAGE(OFFSET(H905,0,0,-ROW(),1)))</f>
        <v>-0.79177724647088876</v>
      </c>
      <c r="J905" s="20" t="str">
        <f t="shared" ca="1" si="70"/>
        <v>卖</v>
      </c>
      <c r="K905" s="4" t="str">
        <f t="shared" ca="1" si="74"/>
        <v/>
      </c>
      <c r="L905" s="3">
        <f ca="1">IF(J904="买",B905/B904-1,0)-IF(K905=1,计算结果!B$17,0)</f>
        <v>0</v>
      </c>
      <c r="M905" s="2">
        <f t="shared" ca="1" si="73"/>
        <v>2.4817607489911295</v>
      </c>
      <c r="N905" s="3">
        <f ca="1">1-M905/MAX(M$2:M905)</f>
        <v>0.4244984397492102</v>
      </c>
    </row>
    <row r="906" spans="1:14" x14ac:dyDescent="0.15">
      <c r="A906" s="1">
        <v>39714</v>
      </c>
      <c r="B906" s="2">
        <v>2123.48</v>
      </c>
      <c r="C906" s="3">
        <f t="shared" si="71"/>
        <v>-3.8109086296945649E-2</v>
      </c>
      <c r="D906" s="3">
        <f>1-B906/MAX(B$2:B906)</f>
        <v>0.63869189409923099</v>
      </c>
      <c r="E906" s="4">
        <f>E905*(计算结果!B$18-1)/(计算结果!B$18+1)+B906*2/(计算结果!B$18+1)</f>
        <v>2111.6936585703115</v>
      </c>
      <c r="F906" s="4">
        <f>F905*(计算结果!B$18-1)/(计算结果!B$18+1)+E906*2/(计算结果!B$18+1)</f>
        <v>2188.3120346164887</v>
      </c>
      <c r="G906" s="4">
        <f>G905*(计算结果!B$18-1)/(计算结果!B$18+1)+F906*2/(计算结果!B$18+1)</f>
        <v>2299.4615266444389</v>
      </c>
      <c r="H906" s="3">
        <f t="shared" si="72"/>
        <v>-0.87120124737702698</v>
      </c>
      <c r="I906" s="3">
        <f ca="1">IFERROR(AVERAGE(OFFSET(H906,0,0,-计算结果!B$19,1)),AVERAGE(OFFSET(H906,0,0,-ROW(),1)))</f>
        <v>-0.79759489718139953</v>
      </c>
      <c r="J906" s="20" t="str">
        <f t="shared" ca="1" si="70"/>
        <v>卖</v>
      </c>
      <c r="K906" s="4" t="str">
        <f t="shared" ca="1" si="74"/>
        <v/>
      </c>
      <c r="L906" s="3">
        <f ca="1">IF(J905="买",B906/B905-1,0)-IF(K906=1,计算结果!B$17,0)</f>
        <v>0</v>
      </c>
      <c r="M906" s="2">
        <f t="shared" ca="1" si="73"/>
        <v>2.4817607489911295</v>
      </c>
      <c r="N906" s="3">
        <f ca="1">1-M906/MAX(M$2:M906)</f>
        <v>0.4244984397492102</v>
      </c>
    </row>
    <row r="907" spans="1:14" x14ac:dyDescent="0.15">
      <c r="A907" s="1">
        <v>39715</v>
      </c>
      <c r="B907" s="2">
        <v>2138.85</v>
      </c>
      <c r="C907" s="3">
        <f t="shared" si="71"/>
        <v>7.2381185600993714E-3</v>
      </c>
      <c r="D907" s="3">
        <f>1-B907/MAX(B$2:B907)</f>
        <v>0.63607670319199627</v>
      </c>
      <c r="E907" s="4">
        <f>E906*(计算结果!B$18-1)/(计算结果!B$18+1)+B907*2/(计算结果!B$18+1)</f>
        <v>2115.8715572518022</v>
      </c>
      <c r="F907" s="4">
        <f>F906*(计算结果!B$18-1)/(计算结果!B$18+1)+E907*2/(计算结果!B$18+1)</f>
        <v>2177.1673457911525</v>
      </c>
      <c r="G907" s="4">
        <f>G906*(计算结果!B$18-1)/(计算结果!B$18+1)+F907*2/(计算结果!B$18+1)</f>
        <v>2280.6470372823951</v>
      </c>
      <c r="H907" s="3">
        <f t="shared" si="72"/>
        <v>-0.81821283565893865</v>
      </c>
      <c r="I907" s="3">
        <f ca="1">IFERROR(AVERAGE(OFFSET(H907,0,0,-计算结果!B$19,1)),AVERAGE(OFFSET(H907,0,0,-ROW(),1)))</f>
        <v>-0.80057033774098763</v>
      </c>
      <c r="J907" s="20" t="str">
        <f t="shared" ca="1" si="70"/>
        <v>卖</v>
      </c>
      <c r="K907" s="4" t="str">
        <f t="shared" ca="1" si="74"/>
        <v/>
      </c>
      <c r="L907" s="3">
        <f ca="1">IF(J906="买",B907/B906-1,0)-IF(K907=1,计算结果!B$17,0)</f>
        <v>0</v>
      </c>
      <c r="M907" s="2">
        <f t="shared" ca="1" si="73"/>
        <v>2.4817607489911295</v>
      </c>
      <c r="N907" s="3">
        <f ca="1">1-M907/MAX(M$2:M907)</f>
        <v>0.4244984397492102</v>
      </c>
    </row>
    <row r="908" spans="1:14" x14ac:dyDescent="0.15">
      <c r="A908" s="1">
        <v>39716</v>
      </c>
      <c r="B908" s="2">
        <v>2223.5300000000002</v>
      </c>
      <c r="C908" s="3">
        <f t="shared" si="71"/>
        <v>3.9591369193725745E-2</v>
      </c>
      <c r="D908" s="3">
        <f>1-B908/MAX(B$2:B908)</f>
        <v>0.62166848158987276</v>
      </c>
      <c r="E908" s="4">
        <f>E907*(计算结果!B$18-1)/(计算结果!B$18+1)+B908*2/(计算结果!B$18+1)</f>
        <v>2132.4343945976789</v>
      </c>
      <c r="F908" s="4">
        <f>F907*(计算结果!B$18-1)/(计算结果!B$18+1)+E908*2/(计算结果!B$18+1)</f>
        <v>2170.2853532998488</v>
      </c>
      <c r="G908" s="4">
        <f>G907*(计算结果!B$18-1)/(计算结果!B$18+1)+F908*2/(计算结果!B$18+1)</f>
        <v>2263.6683166696953</v>
      </c>
      <c r="H908" s="3">
        <f t="shared" si="72"/>
        <v>-0.74446945691918875</v>
      </c>
      <c r="I908" s="3">
        <f ca="1">IFERROR(AVERAGE(OFFSET(H908,0,0,-计算结果!B$19,1)),AVERAGE(OFFSET(H908,0,0,-ROW(),1)))</f>
        <v>-0.79966164126410944</v>
      </c>
      <c r="J908" s="20" t="str">
        <f t="shared" ca="1" si="70"/>
        <v>买</v>
      </c>
      <c r="K908" s="4">
        <f t="shared" ca="1" si="74"/>
        <v>1</v>
      </c>
      <c r="L908" s="3">
        <f ca="1">IF(J907="买",B908/B907-1,0)-IF(K908=1,计算结果!B$17,0)</f>
        <v>0</v>
      </c>
      <c r="M908" s="2">
        <f t="shared" ca="1" si="73"/>
        <v>2.4817607489911295</v>
      </c>
      <c r="N908" s="3">
        <f ca="1">1-M908/MAX(M$2:M908)</f>
        <v>0.4244984397492102</v>
      </c>
    </row>
    <row r="909" spans="1:14" x14ac:dyDescent="0.15">
      <c r="A909" s="1">
        <v>39717</v>
      </c>
      <c r="B909" s="2">
        <v>2243.66</v>
      </c>
      <c r="C909" s="3">
        <f t="shared" si="71"/>
        <v>9.053172208155269E-3</v>
      </c>
      <c r="D909" s="3">
        <f>1-B909/MAX(B$2:B909)</f>
        <v>0.6182433812019329</v>
      </c>
      <c r="E909" s="4">
        <f>E908*(计算结果!B$18-1)/(计算结果!B$18+1)+B909*2/(计算结果!B$18+1)</f>
        <v>2149.5460261980361</v>
      </c>
      <c r="F909" s="4">
        <f>F908*(计算结果!B$18-1)/(计算结果!B$18+1)+E909*2/(计算结果!B$18+1)</f>
        <v>2167.0946875918776</v>
      </c>
      <c r="G909" s="4">
        <f>G908*(计算结果!B$18-1)/(计算结果!B$18+1)+F909*2/(计算结果!B$18+1)</f>
        <v>2248.8108352731078</v>
      </c>
      <c r="H909" s="3">
        <f t="shared" si="72"/>
        <v>-0.65634533501117087</v>
      </c>
      <c r="I909" s="3">
        <f ca="1">IFERROR(AVERAGE(OFFSET(H909,0,0,-计算结果!B$19,1)),AVERAGE(OFFSET(H909,0,0,-ROW(),1)))</f>
        <v>-0.79435261182064587</v>
      </c>
      <c r="J909" s="20" t="str">
        <f t="shared" ca="1" si="70"/>
        <v>买</v>
      </c>
      <c r="K909" s="4" t="str">
        <f t="shared" ca="1" si="74"/>
        <v/>
      </c>
      <c r="L909" s="3">
        <f ca="1">IF(J908="买",B909/B908-1,0)-IF(K909=1,计算结果!B$17,0)</f>
        <v>9.053172208155269E-3</v>
      </c>
      <c r="M909" s="2">
        <f t="shared" ca="1" si="73"/>
        <v>2.5042285564311868</v>
      </c>
      <c r="N909" s="3">
        <f ca="1">1-M909/MAX(M$2:M909)</f>
        <v>0.41928832501819768</v>
      </c>
    </row>
    <row r="910" spans="1:14" x14ac:dyDescent="0.15">
      <c r="A910" s="1">
        <v>39727</v>
      </c>
      <c r="B910" s="2">
        <v>2128.6999999999998</v>
      </c>
      <c r="C910" s="3">
        <f t="shared" si="71"/>
        <v>-5.1237709813429899E-2</v>
      </c>
      <c r="D910" s="3">
        <f>1-B910/MAX(B$2:B910)</f>
        <v>0.63780371605526442</v>
      </c>
      <c r="E910" s="4">
        <f>E909*(计算结果!B$18-1)/(计算结果!B$18+1)+B910*2/(计算结果!B$18+1)</f>
        <v>2146.3389452444922</v>
      </c>
      <c r="F910" s="4">
        <f>F909*(计算结果!B$18-1)/(计算结果!B$18+1)+E910*2/(计算结果!B$18+1)</f>
        <v>2163.9014964615108</v>
      </c>
      <c r="G910" s="4">
        <f>G909*(计算结果!B$18-1)/(计算结果!B$18+1)+F910*2/(计算结果!B$18+1)</f>
        <v>2235.7478600713239</v>
      </c>
      <c r="H910" s="3">
        <f t="shared" si="72"/>
        <v>-0.58088368291757708</v>
      </c>
      <c r="I910" s="3">
        <f ca="1">IFERROR(AVERAGE(OFFSET(H910,0,0,-计算结果!B$19,1)),AVERAGE(OFFSET(H910,0,0,-ROW(),1)))</f>
        <v>-0.78590972550662264</v>
      </c>
      <c r="J910" s="20" t="str">
        <f t="shared" ca="1" si="70"/>
        <v>买</v>
      </c>
      <c r="K910" s="4" t="str">
        <f t="shared" ca="1" si="74"/>
        <v/>
      </c>
      <c r="L910" s="3">
        <f ca="1">IF(J909="买",B910/B909-1,0)-IF(K910=1,计算结果!B$17,0)</f>
        <v>-5.1237709813429899E-2</v>
      </c>
      <c r="M910" s="2">
        <f t="shared" ca="1" si="73"/>
        <v>2.3759176203502612</v>
      </c>
      <c r="N910" s="3">
        <f ca="1">1-M910/MAX(M$2:M910)</f>
        <v>0.44904266130618609</v>
      </c>
    </row>
    <row r="911" spans="1:14" x14ac:dyDescent="0.15">
      <c r="A911" s="1">
        <v>39728</v>
      </c>
      <c r="B911" s="2">
        <v>2102.4499999999998</v>
      </c>
      <c r="C911" s="3">
        <f t="shared" si="71"/>
        <v>-1.2331469911213366E-2</v>
      </c>
      <c r="D911" s="3">
        <f>1-B911/MAX(B$2:B911)</f>
        <v>0.64227012863268218</v>
      </c>
      <c r="E911" s="4">
        <f>E910*(计算结果!B$18-1)/(计算结果!B$18+1)+B911*2/(计算结果!B$18+1)</f>
        <v>2139.5867998222629</v>
      </c>
      <c r="F911" s="4">
        <f>F910*(计算结果!B$18-1)/(计算结果!B$18+1)+E911*2/(计算结果!B$18+1)</f>
        <v>2160.1607739016263</v>
      </c>
      <c r="G911" s="4">
        <f>G910*(计算结果!B$18-1)/(计算结果!B$18+1)+F911*2/(计算结果!B$18+1)</f>
        <v>2224.1190775836785</v>
      </c>
      <c r="H911" s="3">
        <f t="shared" si="72"/>
        <v>-0.52012942493767567</v>
      </c>
      <c r="I911" s="3">
        <f ca="1">IFERROR(AVERAGE(OFFSET(H911,0,0,-计算结果!B$19,1)),AVERAGE(OFFSET(H911,0,0,-ROW(),1)))</f>
        <v>-0.77497445354655026</v>
      </c>
      <c r="J911" s="20" t="str">
        <f t="shared" ca="1" si="70"/>
        <v>买</v>
      </c>
      <c r="K911" s="4" t="str">
        <f t="shared" ca="1" si="74"/>
        <v/>
      </c>
      <c r="L911" s="3">
        <f ca="1">IF(J910="买",B911/B910-1,0)-IF(K911=1,计算结果!B$17,0)</f>
        <v>-1.2331469911213366E-2</v>
      </c>
      <c r="M911" s="2">
        <f t="shared" ca="1" si="73"/>
        <v>2.3466190637033901</v>
      </c>
      <c r="N911" s="3">
        <f ca="1">1-M911/MAX(M$2:M911)</f>
        <v>0.45583677515065113</v>
      </c>
    </row>
    <row r="912" spans="1:14" x14ac:dyDescent="0.15">
      <c r="A912" s="1">
        <v>39729</v>
      </c>
      <c r="B912" s="2">
        <v>2022.88</v>
      </c>
      <c r="C912" s="3">
        <f t="shared" si="71"/>
        <v>-3.7846322147970124E-2</v>
      </c>
      <c r="D912" s="3">
        <f>1-B912/MAX(B$2:B912)</f>
        <v>0.65580888858640174</v>
      </c>
      <c r="E912" s="4">
        <f>E911*(计算结果!B$18-1)/(计算结果!B$18+1)+B912*2/(计算结果!B$18+1)</f>
        <v>2121.6319075419146</v>
      </c>
      <c r="F912" s="4">
        <f>F911*(计算结果!B$18-1)/(计算结果!B$18+1)+E912*2/(计算结果!B$18+1)</f>
        <v>2154.2332560001323</v>
      </c>
      <c r="G912" s="4">
        <f>G911*(计算结果!B$18-1)/(计算结果!B$18+1)+F912*2/(计算结果!B$18+1)</f>
        <v>2213.3674127246713</v>
      </c>
      <c r="H912" s="3">
        <f t="shared" si="72"/>
        <v>-0.48341228522206525</v>
      </c>
      <c r="I912" s="3">
        <f ca="1">IFERROR(AVERAGE(OFFSET(H912,0,0,-计算结果!B$19,1)),AVERAGE(OFFSET(H912,0,0,-ROW(),1)))</f>
        <v>-0.7626113123493472</v>
      </c>
      <c r="J912" s="20" t="str">
        <f t="shared" ca="1" si="70"/>
        <v>买</v>
      </c>
      <c r="K912" s="4" t="str">
        <f t="shared" ca="1" si="74"/>
        <v/>
      </c>
      <c r="L912" s="3">
        <f ca="1">IF(J911="买",B912/B911-1,0)-IF(K912=1,计算结果!B$17,0)</f>
        <v>-3.7846322147970124E-2</v>
      </c>
      <c r="M912" s="2">
        <f t="shared" ca="1" si="73"/>
        <v>2.2578081626599036</v>
      </c>
      <c r="N912" s="3">
        <f ca="1">1-M912/MAX(M$2:M912)</f>
        <v>0.47643135185937791</v>
      </c>
    </row>
    <row r="913" spans="1:14" x14ac:dyDescent="0.15">
      <c r="A913" s="1">
        <v>39730</v>
      </c>
      <c r="B913" s="2">
        <v>1995.3</v>
      </c>
      <c r="C913" s="3">
        <f t="shared" si="71"/>
        <v>-1.3634026734161253E-2</v>
      </c>
      <c r="D913" s="3">
        <f>1-B913/MAX(B$2:B913)</f>
        <v>0.66050159940107533</v>
      </c>
      <c r="E913" s="4">
        <f>E912*(计算结果!B$18-1)/(计算结果!B$18+1)+B913*2/(计算结果!B$18+1)</f>
        <v>2102.1962294585433</v>
      </c>
      <c r="F913" s="4">
        <f>F912*(计算结果!B$18-1)/(计算结果!B$18+1)+E913*2/(计算结果!B$18+1)</f>
        <v>2146.227559609119</v>
      </c>
      <c r="G913" s="4">
        <f>G912*(计算结果!B$18-1)/(计算结果!B$18+1)+F913*2/(计算结果!B$18+1)</f>
        <v>2203.0382045530478</v>
      </c>
      <c r="H913" s="3">
        <f t="shared" si="72"/>
        <v>-0.46667390656611529</v>
      </c>
      <c r="I913" s="3">
        <f ca="1">IFERROR(AVERAGE(OFFSET(H913,0,0,-计算结果!B$19,1)),AVERAGE(OFFSET(H913,0,0,-ROW(),1)))</f>
        <v>-0.74954947460254551</v>
      </c>
      <c r="J913" s="20" t="str">
        <f t="shared" ca="1" si="70"/>
        <v>买</v>
      </c>
      <c r="K913" s="4" t="str">
        <f t="shared" ca="1" si="74"/>
        <v/>
      </c>
      <c r="L913" s="3">
        <f ca="1">IF(J912="买",B913/B912-1,0)-IF(K913=1,计算结果!B$17,0)</f>
        <v>-1.3634026734161253E-2</v>
      </c>
      <c r="M913" s="2">
        <f t="shared" ca="1" si="73"/>
        <v>2.2270251458095909</v>
      </c>
      <c r="N913" s="3">
        <f ca="1">1-M913/MAX(M$2:M913)</f>
        <v>0.48356970080529582</v>
      </c>
    </row>
    <row r="914" spans="1:14" x14ac:dyDescent="0.15">
      <c r="A914" s="1">
        <v>39731</v>
      </c>
      <c r="B914" s="2">
        <v>1906.96</v>
      </c>
      <c r="C914" s="3">
        <f t="shared" si="71"/>
        <v>-4.4274044003407953E-2</v>
      </c>
      <c r="D914" s="3">
        <f>1-B914/MAX(B$2:B914)</f>
        <v>0.67553256652827876</v>
      </c>
      <c r="E914" s="4">
        <f>E913*(计算结果!B$18-1)/(计算结果!B$18+1)+B914*2/(计算结果!B$18+1)</f>
        <v>2072.1598864649209</v>
      </c>
      <c r="F914" s="4">
        <f>F913*(计算结果!B$18-1)/(计算结果!B$18+1)+E914*2/(计算结果!B$18+1)</f>
        <v>2134.8325329715499</v>
      </c>
      <c r="G914" s="4">
        <f>G913*(计算结果!B$18-1)/(计算结果!B$18+1)+F914*2/(计算结果!B$18+1)</f>
        <v>2192.5450243097403</v>
      </c>
      <c r="H914" s="3">
        <f t="shared" si="72"/>
        <v>-0.47630496019638302</v>
      </c>
      <c r="I914" s="3">
        <f ca="1">IFERROR(AVERAGE(OFFSET(H914,0,0,-计算结果!B$19,1)),AVERAGE(OFFSET(H914,0,0,-ROW(),1)))</f>
        <v>-0.73708530411650719</v>
      </c>
      <c r="J914" s="20" t="str">
        <f t="shared" ca="1" si="70"/>
        <v>买</v>
      </c>
      <c r="K914" s="4" t="str">
        <f t="shared" ca="1" si="74"/>
        <v/>
      </c>
      <c r="L914" s="3">
        <f ca="1">IF(J913="买",B914/B913-1,0)-IF(K914=1,计算结果!B$17,0)</f>
        <v>-4.4274044003407953E-2</v>
      </c>
      <c r="M914" s="2">
        <f t="shared" ca="1" si="73"/>
        <v>2.1284257365073209</v>
      </c>
      <c r="N914" s="3">
        <f ca="1">1-M914/MAX(M$2:M914)</f>
        <v>0.50643415859653529</v>
      </c>
    </row>
    <row r="915" spans="1:14" x14ac:dyDescent="0.15">
      <c r="A915" s="1">
        <v>39734</v>
      </c>
      <c r="B915" s="2">
        <v>1985.49</v>
      </c>
      <c r="C915" s="3">
        <f t="shared" si="71"/>
        <v>4.1180727440533582E-2</v>
      </c>
      <c r="D915" s="3">
        <f>1-B915/MAX(B$2:B915)</f>
        <v>0.66217076158715038</v>
      </c>
      <c r="E915" s="4">
        <f>E914*(计算结果!B$18-1)/(计算结果!B$18+1)+B915*2/(计算结果!B$18+1)</f>
        <v>2058.8260577780097</v>
      </c>
      <c r="F915" s="4">
        <f>F914*(计算结果!B$18-1)/(计算结果!B$18+1)+E915*2/(计算结果!B$18+1)</f>
        <v>2123.1392290956205</v>
      </c>
      <c r="G915" s="4">
        <f>G914*(计算结果!B$18-1)/(计算结果!B$18+1)+F915*2/(计算结果!B$18+1)</f>
        <v>2181.8672096614141</v>
      </c>
      <c r="H915" s="3">
        <f t="shared" si="72"/>
        <v>-0.48700549042032787</v>
      </c>
      <c r="I915" s="3">
        <f ca="1">IFERROR(AVERAGE(OFFSET(H915,0,0,-计算结果!B$19,1)),AVERAGE(OFFSET(H915,0,0,-ROW(),1)))</f>
        <v>-0.72488372509495813</v>
      </c>
      <c r="J915" s="20" t="str">
        <f t="shared" ca="1" si="70"/>
        <v>买</v>
      </c>
      <c r="K915" s="4" t="str">
        <f t="shared" ca="1" si="74"/>
        <v/>
      </c>
      <c r="L915" s="3">
        <f ca="1">IF(J914="买",B915/B914-1,0)-IF(K915=1,计算结果!B$17,0)</f>
        <v>4.1180727440533582E-2</v>
      </c>
      <c r="M915" s="2">
        <f t="shared" ca="1" si="73"/>
        <v>2.2160758566398457</v>
      </c>
      <c r="N915" s="3">
        <f ca="1">1-M915/MAX(M$2:M915)</f>
        <v>0.48610875820774158</v>
      </c>
    </row>
    <row r="916" spans="1:14" x14ac:dyDescent="0.15">
      <c r="A916" s="1">
        <v>39735</v>
      </c>
      <c r="B916" s="2">
        <v>1934.62</v>
      </c>
      <c r="C916" s="3">
        <f t="shared" si="71"/>
        <v>-2.5620879480632075E-2</v>
      </c>
      <c r="D916" s="3">
        <f>1-B916/MAX(B$2:B916)</f>
        <v>0.67082624378955968</v>
      </c>
      <c r="E916" s="4">
        <f>E915*(计算结果!B$18-1)/(计算结果!B$18+1)+B916*2/(计算结果!B$18+1)</f>
        <v>2039.7174335044697</v>
      </c>
      <c r="F916" s="4">
        <f>F915*(计算结果!B$18-1)/(计算结果!B$18+1)+E916*2/(计算结果!B$18+1)</f>
        <v>2110.305106696982</v>
      </c>
      <c r="G916" s="4">
        <f>G915*(计算结果!B$18-1)/(计算结果!B$18+1)+F916*2/(计算结果!B$18+1)</f>
        <v>2170.8576553591938</v>
      </c>
      <c r="H916" s="3">
        <f t="shared" si="72"/>
        <v>-0.50459323342270568</v>
      </c>
      <c r="I916" s="3">
        <f ca="1">IFERROR(AVERAGE(OFFSET(H916,0,0,-计算结果!B$19,1)),AVERAGE(OFFSET(H916,0,0,-ROW(),1)))</f>
        <v>-0.71276913037864675</v>
      </c>
      <c r="J916" s="20" t="str">
        <f t="shared" ca="1" si="70"/>
        <v>买</v>
      </c>
      <c r="K916" s="4" t="str">
        <f t="shared" ca="1" si="74"/>
        <v/>
      </c>
      <c r="L916" s="3">
        <f ca="1">IF(J915="买",B916/B915-1,0)-IF(K916=1,计算结果!B$17,0)</f>
        <v>-2.5620879480632075E-2</v>
      </c>
      <c r="M916" s="2">
        <f t="shared" ca="1" si="73"/>
        <v>2.1592980441969378</v>
      </c>
      <c r="N916" s="3">
        <f ca="1">1-M916/MAX(M$2:M916)</f>
        <v>0.4992751037798534</v>
      </c>
    </row>
    <row r="917" spans="1:14" x14ac:dyDescent="0.15">
      <c r="A917" s="1">
        <v>39736</v>
      </c>
      <c r="B917" s="2">
        <v>1914.36</v>
      </c>
      <c r="C917" s="3">
        <f t="shared" si="71"/>
        <v>-1.0472340821453319E-2</v>
      </c>
      <c r="D917" s="3">
        <f>1-B917/MAX(B$2:B917)</f>
        <v>0.67427346355407336</v>
      </c>
      <c r="E917" s="4">
        <f>E916*(计算结果!B$18-1)/(计算结果!B$18+1)+B917*2/(计算结果!B$18+1)</f>
        <v>2020.4316745037818</v>
      </c>
      <c r="F917" s="4">
        <f>F916*(计算结果!B$18-1)/(计算结果!B$18+1)+E917*2/(计算结果!B$18+1)</f>
        <v>2096.4784248211049</v>
      </c>
      <c r="G917" s="4">
        <f>G916*(计算结果!B$18-1)/(计算结果!B$18+1)+F917*2/(计算结果!B$18+1)</f>
        <v>2159.4146968148725</v>
      </c>
      <c r="H917" s="3">
        <f t="shared" si="72"/>
        <v>-0.5271169445897147</v>
      </c>
      <c r="I917" s="3">
        <f ca="1">IFERROR(AVERAGE(OFFSET(H917,0,0,-计算结果!B$19,1)),AVERAGE(OFFSET(H917,0,0,-ROW(),1)))</f>
        <v>-0.70092004175242306</v>
      </c>
      <c r="J917" s="20" t="str">
        <f t="shared" ca="1" si="70"/>
        <v>买</v>
      </c>
      <c r="K917" s="4" t="str">
        <f t="shared" ca="1" si="74"/>
        <v/>
      </c>
      <c r="L917" s="3">
        <f ca="1">IF(J916="买",B917/B916-1,0)-IF(K917=1,计算结果!B$17,0)</f>
        <v>-1.0472340821453319E-2</v>
      </c>
      <c r="M917" s="2">
        <f t="shared" ca="1" si="73"/>
        <v>2.1366851391430099</v>
      </c>
      <c r="N917" s="3">
        <f ca="1">1-M917/MAX(M$2:M917)</f>
        <v>0.50451886555085768</v>
      </c>
    </row>
    <row r="918" spans="1:14" x14ac:dyDescent="0.15">
      <c r="A918" s="1">
        <v>39737</v>
      </c>
      <c r="B918" s="2">
        <v>1820.9</v>
      </c>
      <c r="C918" s="3">
        <f t="shared" si="71"/>
        <v>-4.8820493533086706E-2</v>
      </c>
      <c r="D918" s="3">
        <f>1-B918/MAX(B$2:B918)</f>
        <v>0.69017559382018645</v>
      </c>
      <c r="E918" s="4">
        <f>E917*(计算结果!B$18-1)/(计算结果!B$18+1)+B918*2/(计算结果!B$18+1)</f>
        <v>1989.7344938108924</v>
      </c>
      <c r="F918" s="4">
        <f>F917*(计算结果!B$18-1)/(计算结果!B$18+1)+E918*2/(计算结果!B$18+1)</f>
        <v>2080.0562815887643</v>
      </c>
      <c r="G918" s="4">
        <f>G917*(计算结果!B$18-1)/(计算结果!B$18+1)+F918*2/(计算结果!B$18+1)</f>
        <v>2147.2057098570099</v>
      </c>
      <c r="H918" s="3">
        <f t="shared" si="72"/>
        <v>-0.56538408189361866</v>
      </c>
      <c r="I918" s="3">
        <f ca="1">IFERROR(AVERAGE(OFFSET(H918,0,0,-计算结果!B$19,1)),AVERAGE(OFFSET(H918,0,0,-ROW(),1)))</f>
        <v>-0.69028089313644148</v>
      </c>
      <c r="J918" s="20" t="str">
        <f t="shared" ca="1" si="70"/>
        <v>买</v>
      </c>
      <c r="K918" s="4" t="str">
        <f t="shared" ca="1" si="74"/>
        <v/>
      </c>
      <c r="L918" s="3">
        <f ca="1">IF(J917="买",B918/B917-1,0)-IF(K918=1,计算结果!B$17,0)</f>
        <v>-4.8820493533086706E-2</v>
      </c>
      <c r="M918" s="2">
        <f t="shared" ca="1" si="73"/>
        <v>2.032371116125236</v>
      </c>
      <c r="N918" s="3">
        <f ca="1">1-M918/MAX(M$2:M918)</f>
        <v>0.52870849907099848</v>
      </c>
    </row>
    <row r="919" spans="1:14" x14ac:dyDescent="0.15">
      <c r="A919" s="1">
        <v>39738</v>
      </c>
      <c r="B919" s="2">
        <v>1833.26</v>
      </c>
      <c r="C919" s="3">
        <f t="shared" si="71"/>
        <v>6.7878521610191811E-3</v>
      </c>
      <c r="D919" s="3">
        <f>1-B919/MAX(B$2:B919)</f>
        <v>0.68807255155516234</v>
      </c>
      <c r="E919" s="4">
        <f>E918*(计算结果!B$18-1)/(计算结果!B$18+1)+B919*2/(计算结果!B$18+1)</f>
        <v>1965.6614947630628</v>
      </c>
      <c r="F919" s="4">
        <f>F918*(计算结果!B$18-1)/(计算结果!B$18+1)+E919*2/(计算结果!B$18+1)</f>
        <v>2062.4570836155794</v>
      </c>
      <c r="G919" s="4">
        <f>G918*(计算结果!B$18-1)/(计算结果!B$18+1)+F919*2/(计算结果!B$18+1)</f>
        <v>2134.1674596660205</v>
      </c>
      <c r="H919" s="3">
        <f t="shared" si="72"/>
        <v>-0.60721942621220326</v>
      </c>
      <c r="I919" s="3">
        <f ca="1">IFERROR(AVERAGE(OFFSET(H919,0,0,-计算结果!B$19,1)),AVERAGE(OFFSET(H919,0,0,-ROW(),1)))</f>
        <v>-0.68076726362511619</v>
      </c>
      <c r="J919" s="20" t="str">
        <f t="shared" ca="1" si="70"/>
        <v>买</v>
      </c>
      <c r="K919" s="4" t="str">
        <f t="shared" ca="1" si="74"/>
        <v/>
      </c>
      <c r="L919" s="3">
        <f ca="1">IF(J918="买",B919/B918-1,0)-IF(K919=1,计算结果!B$17,0)</f>
        <v>6.7878521610191811E-3</v>
      </c>
      <c r="M919" s="2">
        <f t="shared" ca="1" si="73"/>
        <v>2.0461665507978197</v>
      </c>
      <c r="N919" s="3">
        <f ca="1">1-M919/MAX(M$2:M919)</f>
        <v>0.52550944203794758</v>
      </c>
    </row>
    <row r="920" spans="1:14" x14ac:dyDescent="0.15">
      <c r="A920" s="1">
        <v>39741</v>
      </c>
      <c r="B920" s="2">
        <v>1896.73</v>
      </c>
      <c r="C920" s="3">
        <f t="shared" si="71"/>
        <v>3.4621384855394233E-2</v>
      </c>
      <c r="D920" s="3">
        <f>1-B920/MAX(B$2:B920)</f>
        <v>0.67727319131559249</v>
      </c>
      <c r="E920" s="4">
        <f>E919*(计算结果!B$18-1)/(计算结果!B$18+1)+B920*2/(计算结果!B$18+1)</f>
        <v>1955.0566494148991</v>
      </c>
      <c r="F920" s="4">
        <f>F919*(计算结果!B$18-1)/(计算结果!B$18+1)+E920*2/(计算结果!B$18+1)</f>
        <v>2045.933939892398</v>
      </c>
      <c r="G920" s="4">
        <f>G919*(计算结果!B$18-1)/(计算结果!B$18+1)+F920*2/(计算结果!B$18+1)</f>
        <v>2120.5930720085403</v>
      </c>
      <c r="H920" s="3">
        <f t="shared" si="72"/>
        <v>-0.63605072769708904</v>
      </c>
      <c r="I920" s="3">
        <f ca="1">IFERROR(AVERAGE(OFFSET(H920,0,0,-计算结果!B$19,1)),AVERAGE(OFFSET(H920,0,0,-ROW(),1)))</f>
        <v>-0.67178777732836592</v>
      </c>
      <c r="J920" s="20" t="str">
        <f t="shared" ca="1" si="70"/>
        <v>买</v>
      </c>
      <c r="K920" s="4" t="str">
        <f t="shared" ca="1" si="74"/>
        <v/>
      </c>
      <c r="L920" s="3">
        <f ca="1">IF(J919="买",B920/B919-1,0)-IF(K920=1,计算结果!B$17,0)</f>
        <v>3.4621384855394233E-2</v>
      </c>
      <c r="M920" s="2">
        <f t="shared" ca="1" si="73"/>
        <v>2.1170076704312257</v>
      </c>
      <c r="N920" s="3">
        <f ca="1">1-M920/MAX(M$2:M920)</f>
        <v>0.50908192182049261</v>
      </c>
    </row>
    <row r="921" spans="1:14" x14ac:dyDescent="0.15">
      <c r="A921" s="1">
        <v>39742</v>
      </c>
      <c r="B921" s="2">
        <v>1881.41</v>
      </c>
      <c r="C921" s="3">
        <f t="shared" si="71"/>
        <v>-8.0770589382779256E-3</v>
      </c>
      <c r="D921" s="3">
        <f>1-B921/MAX(B$2:B921)</f>
        <v>0.67987987477029876</v>
      </c>
      <c r="E921" s="4">
        <f>E920*(计算结果!B$18-1)/(计算结果!B$18+1)+B921*2/(计算结果!B$18+1)</f>
        <v>1943.7263956587608</v>
      </c>
      <c r="F921" s="4">
        <f>F920*(计算结果!B$18-1)/(计算结果!B$18+1)+E921*2/(计算结果!B$18+1)</f>
        <v>2030.2097023179924</v>
      </c>
      <c r="G921" s="4">
        <f>G920*(计算结果!B$18-1)/(计算结果!B$18+1)+F921*2/(计算结果!B$18+1)</f>
        <v>2106.6879382099946</v>
      </c>
      <c r="H921" s="3">
        <f t="shared" si="72"/>
        <v>-0.65571909962788222</v>
      </c>
      <c r="I921" s="3">
        <f ca="1">IFERROR(AVERAGE(OFFSET(H921,0,0,-计算结果!B$19,1)),AVERAGE(OFFSET(H921,0,0,-ROW(),1)))</f>
        <v>-0.66252145825816688</v>
      </c>
      <c r="J921" s="20" t="str">
        <f t="shared" ca="1" si="70"/>
        <v>买</v>
      </c>
      <c r="K921" s="4" t="str">
        <f t="shared" ca="1" si="74"/>
        <v/>
      </c>
      <c r="L921" s="3">
        <f ca="1">IF(J920="买",B921/B920-1,0)-IF(K921=1,计算结果!B$17,0)</f>
        <v>-8.0770589382779256E-3</v>
      </c>
      <c r="M921" s="2">
        <f t="shared" ca="1" si="73"/>
        <v>2.0999084747043661</v>
      </c>
      <c r="N921" s="3">
        <f ca="1">1-M921/MAX(M$2:M921)</f>
        <v>0.51304709607181465</v>
      </c>
    </row>
    <row r="922" spans="1:14" x14ac:dyDescent="0.15">
      <c r="A922" s="1">
        <v>39743</v>
      </c>
      <c r="B922" s="2">
        <v>1833.32</v>
      </c>
      <c r="C922" s="3">
        <f t="shared" si="71"/>
        <v>-2.556061677146404E-2</v>
      </c>
      <c r="D922" s="3">
        <f>1-B922/MAX(B$2:B922)</f>
        <v>0.68806234261212817</v>
      </c>
      <c r="E922" s="4">
        <f>E921*(计算结果!B$18-1)/(计算结果!B$18+1)+B922*2/(计算结果!B$18+1)</f>
        <v>1926.7407963266437</v>
      </c>
      <c r="F922" s="4">
        <f>F921*(计算结果!B$18-1)/(计算结果!B$18+1)+E922*2/(计算结果!B$18+1)</f>
        <v>2014.2914090885542</v>
      </c>
      <c r="G922" s="4">
        <f>G921*(计算结果!B$18-1)/(计算结果!B$18+1)+F922*2/(计算结果!B$18+1)</f>
        <v>2092.4730875759269</v>
      </c>
      <c r="H922" s="3">
        <f t="shared" si="72"/>
        <v>-0.67474875496490261</v>
      </c>
      <c r="I922" s="3">
        <f ca="1">IFERROR(AVERAGE(OFFSET(H922,0,0,-计算结果!B$19,1)),AVERAGE(OFFSET(H922,0,0,-ROW(),1)))</f>
        <v>-0.65237089964195127</v>
      </c>
      <c r="J922" s="20" t="str">
        <f t="shared" ca="1" si="70"/>
        <v>卖</v>
      </c>
      <c r="K922" s="4">
        <f t="shared" ca="1" si="74"/>
        <v>1</v>
      </c>
      <c r="L922" s="3">
        <f ca="1">IF(J921="买",B922/B921-1,0)-IF(K922=1,计算结果!B$17,0)</f>
        <v>-2.556061677146404E-2</v>
      </c>
      <c r="M922" s="2">
        <f t="shared" ca="1" si="73"/>
        <v>2.0462335189272984</v>
      </c>
      <c r="N922" s="3">
        <f ca="1">1-M922/MAX(M$2:M922)</f>
        <v>0.52549391263487455</v>
      </c>
    </row>
    <row r="923" spans="1:14" x14ac:dyDescent="0.15">
      <c r="A923" s="1">
        <v>39744</v>
      </c>
      <c r="B923" s="2">
        <v>1834.78</v>
      </c>
      <c r="C923" s="3">
        <f t="shared" si="71"/>
        <v>7.9636942814120815E-4</v>
      </c>
      <c r="D923" s="3">
        <f>1-B923/MAX(B$2:B923)</f>
        <v>0.68781392499829852</v>
      </c>
      <c r="E923" s="4">
        <f>E922*(计算结果!B$18-1)/(计算结果!B$18+1)+B923*2/(计算结果!B$18+1)</f>
        <v>1912.5929815071599</v>
      </c>
      <c r="F923" s="4">
        <f>F922*(计算结果!B$18-1)/(计算结果!B$18+1)+E923*2/(计算结果!B$18+1)</f>
        <v>1998.6454971529552</v>
      </c>
      <c r="G923" s="4">
        <f>G922*(计算结果!B$18-1)/(计算结果!B$18+1)+F923*2/(计算结果!B$18+1)</f>
        <v>2078.0380736647003</v>
      </c>
      <c r="H923" s="3">
        <f t="shared" si="72"/>
        <v>-0.68985422067956936</v>
      </c>
      <c r="I923" s="3">
        <f ca="1">IFERROR(AVERAGE(OFFSET(H923,0,0,-计算结果!B$19,1)),AVERAGE(OFFSET(H923,0,0,-ROW(),1)))</f>
        <v>-0.64077035764994072</v>
      </c>
      <c r="J923" s="20" t="str">
        <f t="shared" ca="1" si="70"/>
        <v>卖</v>
      </c>
      <c r="K923" s="4" t="str">
        <f t="shared" ca="1" si="74"/>
        <v/>
      </c>
      <c r="L923" s="3">
        <f ca="1">IF(J922="买",B923/B922-1,0)-IF(K923=1,计算结果!B$17,0)</f>
        <v>0</v>
      </c>
      <c r="M923" s="2">
        <f t="shared" ca="1" si="73"/>
        <v>2.0462335189272984</v>
      </c>
      <c r="N923" s="3">
        <f ca="1">1-M923/MAX(M$2:M923)</f>
        <v>0.52549391263487455</v>
      </c>
    </row>
    <row r="924" spans="1:14" x14ac:dyDescent="0.15">
      <c r="A924" s="1">
        <v>39745</v>
      </c>
      <c r="B924" s="2">
        <v>1781.6</v>
      </c>
      <c r="C924" s="3">
        <f t="shared" si="71"/>
        <v>-2.8984401399622883E-2</v>
      </c>
      <c r="D924" s="3">
        <f>1-B924/MAX(B$2:B924)</f>
        <v>0.69686245150752057</v>
      </c>
      <c r="E924" s="4">
        <f>E923*(计算结果!B$18-1)/(计算结果!B$18+1)+B924*2/(计算结果!B$18+1)</f>
        <v>1892.4402151214431</v>
      </c>
      <c r="F924" s="4">
        <f>F923*(计算结果!B$18-1)/(计算结果!B$18+1)+E924*2/(计算结果!B$18+1)</f>
        <v>1982.3062229942611</v>
      </c>
      <c r="G924" s="4">
        <f>G923*(计算结果!B$18-1)/(计算结果!B$18+1)+F924*2/(计算结果!B$18+1)</f>
        <v>2063.3100966384791</v>
      </c>
      <c r="H924" s="3">
        <f t="shared" si="72"/>
        <v>-0.70874433018678251</v>
      </c>
      <c r="I924" s="3">
        <f ca="1">IFERROR(AVERAGE(OFFSET(H924,0,0,-计算结果!B$19,1)),AVERAGE(OFFSET(H924,0,0,-ROW(),1)))</f>
        <v>-0.62930435023049291</v>
      </c>
      <c r="J924" s="20" t="str">
        <f t="shared" ca="1" si="70"/>
        <v>卖</v>
      </c>
      <c r="K924" s="4" t="str">
        <f t="shared" ca="1" si="74"/>
        <v/>
      </c>
      <c r="L924" s="3">
        <f ca="1">IF(J923="买",B924/B923-1,0)-IF(K924=1,计算结果!B$17,0)</f>
        <v>0</v>
      </c>
      <c r="M924" s="2">
        <f t="shared" ca="1" si="73"/>
        <v>2.0462335189272984</v>
      </c>
      <c r="N924" s="3">
        <f ca="1">1-M924/MAX(M$2:M924)</f>
        <v>0.52549391263487455</v>
      </c>
    </row>
    <row r="925" spans="1:14" x14ac:dyDescent="0.15">
      <c r="A925" s="1">
        <v>39748</v>
      </c>
      <c r="B925" s="2">
        <v>1654.67</v>
      </c>
      <c r="C925" s="3">
        <f t="shared" si="71"/>
        <v>-7.1244948361023686E-2</v>
      </c>
      <c r="D925" s="3">
        <f>1-B925/MAX(B$2:B925)</f>
        <v>0.71845947049615466</v>
      </c>
      <c r="E925" s="4">
        <f>E924*(计算结果!B$18-1)/(计算结果!B$18+1)+B925*2/(计算结果!B$18+1)</f>
        <v>1855.8601820258364</v>
      </c>
      <c r="F925" s="4">
        <f>F924*(计算结果!B$18-1)/(计算结果!B$18+1)+E925*2/(计算结果!B$18+1)</f>
        <v>1962.8529859221958</v>
      </c>
      <c r="G925" s="4">
        <f>G924*(计算结果!B$18-1)/(计算结果!B$18+1)+F925*2/(计算结果!B$18+1)</f>
        <v>2047.8551565282814</v>
      </c>
      <c r="H925" s="3">
        <f t="shared" si="72"/>
        <v>-0.74903622753441901</v>
      </c>
      <c r="I925" s="3">
        <f ca="1">IFERROR(AVERAGE(OFFSET(H925,0,0,-计算结果!B$19,1)),AVERAGE(OFFSET(H925,0,0,-ROW(),1)))</f>
        <v>-0.62115528360176775</v>
      </c>
      <c r="J925" s="20" t="str">
        <f t="shared" ca="1" si="70"/>
        <v>卖</v>
      </c>
      <c r="K925" s="4" t="str">
        <f t="shared" ca="1" si="74"/>
        <v/>
      </c>
      <c r="L925" s="3">
        <f ca="1">IF(J924="买",B925/B924-1,0)-IF(K925=1,计算结果!B$17,0)</f>
        <v>0</v>
      </c>
      <c r="M925" s="2">
        <f t="shared" ca="1" si="73"/>
        <v>2.0462335189272984</v>
      </c>
      <c r="N925" s="3">
        <f ca="1">1-M925/MAX(M$2:M925)</f>
        <v>0.52549391263487455</v>
      </c>
    </row>
    <row r="926" spans="1:14" x14ac:dyDescent="0.15">
      <c r="A926" s="1">
        <v>39749</v>
      </c>
      <c r="B926" s="2">
        <v>1705.82</v>
      </c>
      <c r="C926" s="3">
        <f t="shared" si="71"/>
        <v>3.0912508234270275E-2</v>
      </c>
      <c r="D926" s="3">
        <f>1-B926/MAX(B$2:B926)</f>
        <v>0.70975634655958619</v>
      </c>
      <c r="E926" s="4">
        <f>E925*(计算结果!B$18-1)/(计算结果!B$18+1)+B926*2/(计算结果!B$18+1)</f>
        <v>1832.7770770987845</v>
      </c>
      <c r="F926" s="4">
        <f>F925*(计算结果!B$18-1)/(计算结果!B$18+1)+E926*2/(计算结果!B$18+1)</f>
        <v>1942.8413076416709</v>
      </c>
      <c r="G926" s="4">
        <f>G925*(计算结果!B$18-1)/(计算结果!B$18+1)+F926*2/(计算结果!B$18+1)</f>
        <v>2031.6991797764952</v>
      </c>
      <c r="H926" s="3">
        <f t="shared" si="72"/>
        <v>-0.78892184831936207</v>
      </c>
      <c r="I926" s="3">
        <f ca="1">IFERROR(AVERAGE(OFFSET(H926,0,0,-计算结果!B$19,1)),AVERAGE(OFFSET(H926,0,0,-ROW(),1)))</f>
        <v>-0.61704131364888448</v>
      </c>
      <c r="J926" s="20" t="str">
        <f t="shared" ca="1" si="70"/>
        <v>卖</v>
      </c>
      <c r="K926" s="4" t="str">
        <f t="shared" ca="1" si="74"/>
        <v/>
      </c>
      <c r="L926" s="3">
        <f ca="1">IF(J925="买",B926/B925-1,0)-IF(K926=1,计算结果!B$17,0)</f>
        <v>0</v>
      </c>
      <c r="M926" s="2">
        <f t="shared" ca="1" si="73"/>
        <v>2.0462335189272984</v>
      </c>
      <c r="N926" s="3">
        <f ca="1">1-M926/MAX(M$2:M926)</f>
        <v>0.52549391263487455</v>
      </c>
    </row>
    <row r="927" spans="1:14" x14ac:dyDescent="0.15">
      <c r="A927" s="1">
        <v>39750</v>
      </c>
      <c r="B927" s="2">
        <v>1658.22</v>
      </c>
      <c r="C927" s="3">
        <f t="shared" si="71"/>
        <v>-2.7904468232287094E-2</v>
      </c>
      <c r="D927" s="3">
        <f>1-B927/MAX(B$2:B927)</f>
        <v>0.71785544136663715</v>
      </c>
      <c r="E927" s="4">
        <f>E926*(计算结果!B$18-1)/(计算结果!B$18+1)+B927*2/(计算结果!B$18+1)</f>
        <v>1805.9221421605098</v>
      </c>
      <c r="F927" s="4">
        <f>F926*(计算结果!B$18-1)/(计算结果!B$18+1)+E927*2/(计算结果!B$18+1)</f>
        <v>1921.7768206445694</v>
      </c>
      <c r="G927" s="4">
        <f>G926*(计算结果!B$18-1)/(计算结果!B$18+1)+F927*2/(计算结果!B$18+1)</f>
        <v>2014.7880476023529</v>
      </c>
      <c r="H927" s="3">
        <f t="shared" si="72"/>
        <v>-0.8323639809709743</v>
      </c>
      <c r="I927" s="3">
        <f ca="1">IFERROR(AVERAGE(OFFSET(H927,0,0,-计算结果!B$19,1)),AVERAGE(OFFSET(H927,0,0,-ROW(),1)))</f>
        <v>-0.61774887091448627</v>
      </c>
      <c r="J927" s="20" t="str">
        <f t="shared" ca="1" si="70"/>
        <v>卖</v>
      </c>
      <c r="K927" s="4" t="str">
        <f t="shared" ca="1" si="74"/>
        <v/>
      </c>
      <c r="L927" s="3">
        <f ca="1">IF(J926="买",B927/B926-1,0)-IF(K927=1,计算结果!B$17,0)</f>
        <v>0</v>
      </c>
      <c r="M927" s="2">
        <f t="shared" ca="1" si="73"/>
        <v>2.0462335189272984</v>
      </c>
      <c r="N927" s="3">
        <f ca="1">1-M927/MAX(M$2:M927)</f>
        <v>0.52549391263487455</v>
      </c>
    </row>
    <row r="928" spans="1:14" x14ac:dyDescent="0.15">
      <c r="A928" s="1">
        <v>39751</v>
      </c>
      <c r="B928" s="2">
        <v>1697.66</v>
      </c>
      <c r="C928" s="3">
        <f t="shared" si="71"/>
        <v>2.3784540048968239E-2</v>
      </c>
      <c r="D928" s="3">
        <f>1-B928/MAX(B$2:B928)</f>
        <v>0.7111447628122235</v>
      </c>
      <c r="E928" s="4">
        <f>E927*(计算结果!B$18-1)/(计算结果!B$18+1)+B928*2/(计算结果!B$18+1)</f>
        <v>1789.2664279819699</v>
      </c>
      <c r="F928" s="4">
        <f>F927*(计算结果!B$18-1)/(计算结果!B$18+1)+E928*2/(计算结果!B$18+1)</f>
        <v>1901.3906063887848</v>
      </c>
      <c r="G928" s="4">
        <f>G927*(计算结果!B$18-1)/(计算结果!B$18+1)+F928*2/(计算结果!B$18+1)</f>
        <v>1997.3422874156502</v>
      </c>
      <c r="H928" s="3">
        <f t="shared" si="72"/>
        <v>-0.86588563037504673</v>
      </c>
      <c r="I928" s="3">
        <f ca="1">IFERROR(AVERAGE(OFFSET(H928,0,0,-计算结果!B$19,1)),AVERAGE(OFFSET(H928,0,0,-ROW(),1)))</f>
        <v>-0.62381967958727924</v>
      </c>
      <c r="J928" s="20" t="str">
        <f t="shared" ca="1" si="70"/>
        <v>卖</v>
      </c>
      <c r="K928" s="4" t="str">
        <f t="shared" ca="1" si="74"/>
        <v/>
      </c>
      <c r="L928" s="3">
        <f ca="1">IF(J927="买",B928/B927-1,0)-IF(K928=1,计算结果!B$17,0)</f>
        <v>0</v>
      </c>
      <c r="M928" s="2">
        <f t="shared" ca="1" si="73"/>
        <v>2.0462335189272984</v>
      </c>
      <c r="N928" s="3">
        <f ca="1">1-M928/MAX(M$2:M928)</f>
        <v>0.52549391263487455</v>
      </c>
    </row>
    <row r="929" spans="1:14" x14ac:dyDescent="0.15">
      <c r="A929" s="1">
        <v>39752</v>
      </c>
      <c r="B929" s="2">
        <v>1663.66</v>
      </c>
      <c r="C929" s="3">
        <f t="shared" si="71"/>
        <v>-2.0027567357421394E-2</v>
      </c>
      <c r="D929" s="3">
        <f>1-B929/MAX(B$2:B929)</f>
        <v>0.71692983053154569</v>
      </c>
      <c r="E929" s="4">
        <f>E928*(计算结果!B$18-1)/(计算结果!B$18+1)+B929*2/(计算结果!B$18+1)</f>
        <v>1769.9423621385897</v>
      </c>
      <c r="F929" s="4">
        <f>F928*(计算结果!B$18-1)/(计算结果!B$18+1)+E929*2/(计算结果!B$18+1)</f>
        <v>1881.1677995810624</v>
      </c>
      <c r="G929" s="4">
        <f>G928*(计算结果!B$18-1)/(计算结果!B$18+1)+F929*2/(计算结果!B$18+1)</f>
        <v>1979.4692892872522</v>
      </c>
      <c r="H929" s="3">
        <f t="shared" si="72"/>
        <v>-0.89483901888062145</v>
      </c>
      <c r="I929" s="3">
        <f ca="1">IFERROR(AVERAGE(OFFSET(H929,0,0,-计算结果!B$19,1)),AVERAGE(OFFSET(H929,0,0,-ROW(),1)))</f>
        <v>-0.63574436378075172</v>
      </c>
      <c r="J929" s="20" t="str">
        <f t="shared" ca="1" si="70"/>
        <v>卖</v>
      </c>
      <c r="K929" s="4" t="str">
        <f t="shared" ca="1" si="74"/>
        <v/>
      </c>
      <c r="L929" s="3">
        <f ca="1">IF(J928="买",B929/B928-1,0)-IF(K929=1,计算结果!B$17,0)</f>
        <v>0</v>
      </c>
      <c r="M929" s="2">
        <f t="shared" ca="1" si="73"/>
        <v>2.0462335189272984</v>
      </c>
      <c r="N929" s="3">
        <f ca="1">1-M929/MAX(M$2:M929)</f>
        <v>0.52549391263487455</v>
      </c>
    </row>
    <row r="930" spans="1:14" x14ac:dyDescent="0.15">
      <c r="A930" s="1">
        <v>39755</v>
      </c>
      <c r="B930" s="2">
        <v>1653.54</v>
      </c>
      <c r="C930" s="3">
        <f t="shared" si="71"/>
        <v>-6.0829736845269267E-3</v>
      </c>
      <c r="D930" s="3">
        <f>1-B930/MAX(B$2:B930)</f>
        <v>0.71865173892329681</v>
      </c>
      <c r="E930" s="4">
        <f>E929*(计算结果!B$18-1)/(计算结果!B$18+1)+B930*2/(计算结果!B$18+1)</f>
        <v>1752.0343064249605</v>
      </c>
      <c r="F930" s="4">
        <f>F929*(计算结果!B$18-1)/(计算结果!B$18+1)+E930*2/(计算结果!B$18+1)</f>
        <v>1861.3011083262777</v>
      </c>
      <c r="G930" s="4">
        <f>G929*(计算结果!B$18-1)/(计算结果!B$18+1)+F930*2/(计算结果!B$18+1)</f>
        <v>1961.2895691394099</v>
      </c>
      <c r="H930" s="3">
        <f t="shared" si="72"/>
        <v>-0.91841385194656355</v>
      </c>
      <c r="I930" s="3">
        <f ca="1">IFERROR(AVERAGE(OFFSET(H930,0,0,-计算结果!B$19,1)),AVERAGE(OFFSET(H930,0,0,-ROW(),1)))</f>
        <v>-0.65262087223220111</v>
      </c>
      <c r="J930" s="20" t="str">
        <f t="shared" ca="1" si="70"/>
        <v>卖</v>
      </c>
      <c r="K930" s="4" t="str">
        <f t="shared" ca="1" si="74"/>
        <v/>
      </c>
      <c r="L930" s="3">
        <f ca="1">IF(J929="买",B930/B929-1,0)-IF(K930=1,计算结果!B$17,0)</f>
        <v>0</v>
      </c>
      <c r="M930" s="2">
        <f t="shared" ca="1" si="73"/>
        <v>2.0462335189272984</v>
      </c>
      <c r="N930" s="3">
        <f ca="1">1-M930/MAX(M$2:M930)</f>
        <v>0.52549391263487455</v>
      </c>
    </row>
    <row r="931" spans="1:14" x14ac:dyDescent="0.15">
      <c r="A931" s="1">
        <v>39756</v>
      </c>
      <c r="B931" s="2">
        <v>1627.76</v>
      </c>
      <c r="C931" s="3">
        <f t="shared" si="71"/>
        <v>-1.5590793086348032E-2</v>
      </c>
      <c r="D931" s="3">
        <f>1-B931/MAX(B$2:B931)</f>
        <v>0.72303818144694754</v>
      </c>
      <c r="E931" s="4">
        <f>E930*(计算结果!B$18-1)/(计算结果!B$18+1)+B931*2/(计算结果!B$18+1)</f>
        <v>1732.9151823595821</v>
      </c>
      <c r="F931" s="4">
        <f>F930*(计算结果!B$18-1)/(计算结果!B$18+1)+E931*2/(计算结果!B$18+1)</f>
        <v>1841.5494274083244</v>
      </c>
      <c r="G931" s="4">
        <f>G930*(计算结果!B$18-1)/(计算结果!B$18+1)+F931*2/(计算结果!B$18+1)</f>
        <v>1942.8680088730889</v>
      </c>
      <c r="H931" s="3">
        <f t="shared" si="72"/>
        <v>-0.9392575454528177</v>
      </c>
      <c r="I931" s="3">
        <f ca="1">IFERROR(AVERAGE(OFFSET(H931,0,0,-计算结果!B$19,1)),AVERAGE(OFFSET(H931,0,0,-ROW(),1)))</f>
        <v>-0.67357727825795821</v>
      </c>
      <c r="J931" s="20" t="str">
        <f t="shared" ca="1" si="70"/>
        <v>卖</v>
      </c>
      <c r="K931" s="4" t="str">
        <f t="shared" ca="1" si="74"/>
        <v/>
      </c>
      <c r="L931" s="3">
        <f ca="1">IF(J930="买",B931/B930-1,0)-IF(K931=1,计算结果!B$17,0)</f>
        <v>0</v>
      </c>
      <c r="M931" s="2">
        <f t="shared" ca="1" si="73"/>
        <v>2.0462335189272984</v>
      </c>
      <c r="N931" s="3">
        <f ca="1">1-M931/MAX(M$2:M931)</f>
        <v>0.52549391263487455</v>
      </c>
    </row>
    <row r="932" spans="1:14" x14ac:dyDescent="0.15">
      <c r="A932" s="1">
        <v>39757</v>
      </c>
      <c r="B932" s="2">
        <v>1691.42</v>
      </c>
      <c r="C932" s="3">
        <f t="shared" si="71"/>
        <v>3.9108959551776623E-2</v>
      </c>
      <c r="D932" s="3">
        <f>1-B932/MAX(B$2:B932)</f>
        <v>0.7122064928877696</v>
      </c>
      <c r="E932" s="4">
        <f>E931*(计算结果!B$18-1)/(计算结果!B$18+1)+B932*2/(计算结果!B$18+1)</f>
        <v>1726.5313081504155</v>
      </c>
      <c r="F932" s="4">
        <f>F931*(计算结果!B$18-1)/(计算结果!B$18+1)+E932*2/(计算结果!B$18+1)</f>
        <v>1823.854332137877</v>
      </c>
      <c r="G932" s="4">
        <f>G931*(计算结果!B$18-1)/(计算结果!B$18+1)+F932*2/(计算结果!B$18+1)</f>
        <v>1924.5582124522871</v>
      </c>
      <c r="H932" s="3">
        <f t="shared" si="72"/>
        <v>-0.94241072153027838</v>
      </c>
      <c r="I932" s="3">
        <f ca="1">IFERROR(AVERAGE(OFFSET(H932,0,0,-计算结果!B$19,1)),AVERAGE(OFFSET(H932,0,0,-ROW(),1)))</f>
        <v>-0.69652720007336888</v>
      </c>
      <c r="J932" s="20" t="str">
        <f t="shared" ca="1" si="70"/>
        <v>卖</v>
      </c>
      <c r="K932" s="4" t="str">
        <f t="shared" ca="1" si="74"/>
        <v/>
      </c>
      <c r="L932" s="3">
        <f ca="1">IF(J931="买",B932/B931-1,0)-IF(K932=1,计算结果!B$17,0)</f>
        <v>0</v>
      </c>
      <c r="M932" s="2">
        <f t="shared" ca="1" si="73"/>
        <v>2.0462335189272984</v>
      </c>
      <c r="N932" s="3">
        <f ca="1">1-M932/MAX(M$2:M932)</f>
        <v>0.52549391263487455</v>
      </c>
    </row>
    <row r="933" spans="1:14" x14ac:dyDescent="0.15">
      <c r="A933" s="1">
        <v>39758</v>
      </c>
      <c r="B933" s="2">
        <v>1649.78</v>
      </c>
      <c r="C933" s="3">
        <f t="shared" si="71"/>
        <v>-2.461836799848649E-2</v>
      </c>
      <c r="D933" s="3">
        <f>1-B933/MAX(B$2:B933)</f>
        <v>0.71929149935343362</v>
      </c>
      <c r="E933" s="4">
        <f>E932*(计算结果!B$18-1)/(计算结果!B$18+1)+B933*2/(计算结果!B$18+1)</f>
        <v>1714.7234145888133</v>
      </c>
      <c r="F933" s="4">
        <f>F932*(计算结果!B$18-1)/(计算结果!B$18+1)+E933*2/(计算结果!B$18+1)</f>
        <v>1807.0649602072519</v>
      </c>
      <c r="G933" s="4">
        <f>G932*(计算结果!B$18-1)/(计算结果!B$18+1)+F933*2/(计算结果!B$18+1)</f>
        <v>1906.4823274915125</v>
      </c>
      <c r="H933" s="3">
        <f t="shared" si="72"/>
        <v>-0.93922256255071479</v>
      </c>
      <c r="I933" s="3">
        <f ca="1">IFERROR(AVERAGE(OFFSET(H933,0,0,-计算结果!B$19,1)),AVERAGE(OFFSET(H933,0,0,-ROW(),1)))</f>
        <v>-0.72015463287259884</v>
      </c>
      <c r="J933" s="20" t="str">
        <f t="shared" ca="1" si="70"/>
        <v>卖</v>
      </c>
      <c r="K933" s="4" t="str">
        <f t="shared" ca="1" si="74"/>
        <v/>
      </c>
      <c r="L933" s="3">
        <f ca="1">IF(J932="买",B933/B932-1,0)-IF(K933=1,计算结果!B$17,0)</f>
        <v>0</v>
      </c>
      <c r="M933" s="2">
        <f t="shared" ca="1" si="73"/>
        <v>2.0462335189272984</v>
      </c>
      <c r="N933" s="3">
        <f ca="1">1-M933/MAX(M$2:M933)</f>
        <v>0.52549391263487455</v>
      </c>
    </row>
    <row r="934" spans="1:14" x14ac:dyDescent="0.15">
      <c r="A934" s="1">
        <v>39759</v>
      </c>
      <c r="B934" s="2">
        <v>1677.83</v>
      </c>
      <c r="C934" s="3">
        <f t="shared" si="71"/>
        <v>1.7002266968929147E-2</v>
      </c>
      <c r="D934" s="3">
        <f>1-B934/MAX(B$2:B934)</f>
        <v>0.71451881848499288</v>
      </c>
      <c r="E934" s="4">
        <f>E933*(计算结果!B$18-1)/(计算结果!B$18+1)+B934*2/(计算结果!B$18+1)</f>
        <v>1709.0475046520728</v>
      </c>
      <c r="F934" s="4">
        <f>F933*(计算结果!B$18-1)/(计算结果!B$18+1)+E934*2/(计算结果!B$18+1)</f>
        <v>1791.9853516603016</v>
      </c>
      <c r="G934" s="4">
        <f>G933*(计算结果!B$18-1)/(计算结果!B$18+1)+F934*2/(计算结果!B$18+1)</f>
        <v>1888.8674081328647</v>
      </c>
      <c r="H934" s="3">
        <f t="shared" si="72"/>
        <v>-0.92394873556603474</v>
      </c>
      <c r="I934" s="3">
        <f ca="1">IFERROR(AVERAGE(OFFSET(H934,0,0,-计算结果!B$19,1)),AVERAGE(OFFSET(H934,0,0,-ROW(),1)))</f>
        <v>-0.74253682164108137</v>
      </c>
      <c r="J934" s="20" t="str">
        <f t="shared" ca="1" si="70"/>
        <v>卖</v>
      </c>
      <c r="K934" s="4" t="str">
        <f t="shared" ca="1" si="74"/>
        <v/>
      </c>
      <c r="L934" s="3">
        <f ca="1">IF(J933="买",B934/B933-1,0)-IF(K934=1,计算结果!B$17,0)</f>
        <v>0</v>
      </c>
      <c r="M934" s="2">
        <f t="shared" ca="1" si="73"/>
        <v>2.0462335189272984</v>
      </c>
      <c r="N934" s="3">
        <f ca="1">1-M934/MAX(M$2:M934)</f>
        <v>0.52549391263487455</v>
      </c>
    </row>
    <row r="935" spans="1:14" x14ac:dyDescent="0.15">
      <c r="A935" s="1">
        <v>39762</v>
      </c>
      <c r="B935" s="2">
        <v>1801.67</v>
      </c>
      <c r="C935" s="3">
        <f t="shared" si="71"/>
        <v>7.380962314418027E-2</v>
      </c>
      <c r="D935" s="3">
        <f>1-B935/MAX(B$2:B935)</f>
        <v>0.69344756006261488</v>
      </c>
      <c r="E935" s="4">
        <f>E934*(计算结果!B$18-1)/(计算结果!B$18+1)+B935*2/(计算结果!B$18+1)</f>
        <v>1723.2971193209848</v>
      </c>
      <c r="F935" s="4">
        <f>F934*(计算结果!B$18-1)/(计算结果!B$18+1)+E935*2/(计算结果!B$18+1)</f>
        <v>1781.4179313004065</v>
      </c>
      <c r="G935" s="4">
        <f>G934*(计算结果!B$18-1)/(计算结果!B$18+1)+F935*2/(计算结果!B$18+1)</f>
        <v>1872.3367193894096</v>
      </c>
      <c r="H935" s="3">
        <f t="shared" si="72"/>
        <v>-0.87516406245770462</v>
      </c>
      <c r="I935" s="3">
        <f ca="1">IFERROR(AVERAGE(OFFSET(H935,0,0,-计算结果!B$19,1)),AVERAGE(OFFSET(H935,0,0,-ROW(),1)))</f>
        <v>-0.76194475024295027</v>
      </c>
      <c r="J935" s="20" t="str">
        <f t="shared" ca="1" si="70"/>
        <v>卖</v>
      </c>
      <c r="K935" s="4" t="str">
        <f t="shared" ca="1" si="74"/>
        <v/>
      </c>
      <c r="L935" s="3">
        <f ca="1">IF(J934="买",B935/B934-1,0)-IF(K935=1,计算结果!B$17,0)</f>
        <v>0</v>
      </c>
      <c r="M935" s="2">
        <f t="shared" ca="1" si="73"/>
        <v>2.0462335189272984</v>
      </c>
      <c r="N935" s="3">
        <f ca="1">1-M935/MAX(M$2:M935)</f>
        <v>0.52549391263487455</v>
      </c>
    </row>
    <row r="936" spans="1:14" x14ac:dyDescent="0.15">
      <c r="A936" s="1">
        <v>39763</v>
      </c>
      <c r="B936" s="2">
        <v>1781.36</v>
      </c>
      <c r="C936" s="3">
        <f t="shared" si="71"/>
        <v>-1.1272874610777861E-2</v>
      </c>
      <c r="D936" s="3">
        <f>1-B936/MAX(B$2:B936)</f>
        <v>0.696903287279657</v>
      </c>
      <c r="E936" s="4">
        <f>E935*(计算结果!B$18-1)/(计算结果!B$18+1)+B936*2/(计算结果!B$18+1)</f>
        <v>1732.2298701946793</v>
      </c>
      <c r="F936" s="4">
        <f>F935*(计算结果!B$18-1)/(计算结果!B$18+1)+E936*2/(计算结果!B$18+1)</f>
        <v>1773.8505372841407</v>
      </c>
      <c r="G936" s="4">
        <f>G935*(计算结果!B$18-1)/(计算结果!B$18+1)+F936*2/(计算结果!B$18+1)</f>
        <v>1857.1849990655221</v>
      </c>
      <c r="H936" s="3">
        <f t="shared" si="72"/>
        <v>-0.80924121003345217</v>
      </c>
      <c r="I936" s="3">
        <f ca="1">IFERROR(AVERAGE(OFFSET(H936,0,0,-计算结果!B$19,1)),AVERAGE(OFFSET(H936,0,0,-ROW(),1)))</f>
        <v>-0.77717714907348756</v>
      </c>
      <c r="J936" s="20" t="str">
        <f t="shared" ca="1" si="70"/>
        <v>卖</v>
      </c>
      <c r="K936" s="4" t="str">
        <f t="shared" ca="1" si="74"/>
        <v/>
      </c>
      <c r="L936" s="3">
        <f ca="1">IF(J935="买",B936/B935-1,0)-IF(K936=1,计算结果!B$17,0)</f>
        <v>0</v>
      </c>
      <c r="M936" s="2">
        <f t="shared" ca="1" si="73"/>
        <v>2.0462335189272984</v>
      </c>
      <c r="N936" s="3">
        <f ca="1">1-M936/MAX(M$2:M936)</f>
        <v>0.52549391263487455</v>
      </c>
    </row>
    <row r="937" spans="1:14" x14ac:dyDescent="0.15">
      <c r="A937" s="1">
        <v>39764</v>
      </c>
      <c r="B937" s="2">
        <v>1801.82</v>
      </c>
      <c r="C937" s="3">
        <f t="shared" si="71"/>
        <v>1.1485606502896761E-2</v>
      </c>
      <c r="D937" s="3">
        <f>1-B937/MAX(B$2:B937)</f>
        <v>0.69342203770502953</v>
      </c>
      <c r="E937" s="4">
        <f>E936*(计算结果!B$18-1)/(计算结果!B$18+1)+B937*2/(计算结果!B$18+1)</f>
        <v>1742.9360440108826</v>
      </c>
      <c r="F937" s="4">
        <f>F936*(计算结果!B$18-1)/(计算结果!B$18+1)+E937*2/(计算结果!B$18+1)</f>
        <v>1769.0944613959473</v>
      </c>
      <c r="G937" s="4">
        <f>G936*(计算结果!B$18-1)/(计算结果!B$18+1)+F937*2/(计算结果!B$18+1)</f>
        <v>1843.6326086548183</v>
      </c>
      <c r="H937" s="3">
        <f t="shared" si="72"/>
        <v>-0.72972754020320585</v>
      </c>
      <c r="I937" s="3">
        <f ca="1">IFERROR(AVERAGE(OFFSET(H937,0,0,-计算结果!B$19,1)),AVERAGE(OFFSET(H937,0,0,-ROW(),1)))</f>
        <v>-0.78730767885416209</v>
      </c>
      <c r="J937" s="20" t="str">
        <f t="shared" ca="1" si="70"/>
        <v>买</v>
      </c>
      <c r="K937" s="4">
        <f t="shared" ca="1" si="74"/>
        <v>1</v>
      </c>
      <c r="L937" s="3">
        <f ca="1">IF(J936="买",B937/B936-1,0)-IF(K937=1,计算结果!B$17,0)</f>
        <v>0</v>
      </c>
      <c r="M937" s="2">
        <f t="shared" ca="1" si="73"/>
        <v>2.0462335189272984</v>
      </c>
      <c r="N937" s="3">
        <f ca="1">1-M937/MAX(M$2:M937)</f>
        <v>0.52549391263487455</v>
      </c>
    </row>
    <row r="938" spans="1:14" x14ac:dyDescent="0.15">
      <c r="A938" s="1">
        <v>39765</v>
      </c>
      <c r="B938" s="2">
        <v>1874.08</v>
      </c>
      <c r="C938" s="3">
        <f t="shared" si="71"/>
        <v>4.0103894950660912E-2</v>
      </c>
      <c r="D938" s="3">
        <f>1-B938/MAX(B$2:B938)</f>
        <v>0.6811270673109644</v>
      </c>
      <c r="E938" s="4">
        <f>E937*(计算结果!B$18-1)/(计算结果!B$18+1)+B938*2/(计算结果!B$18+1)</f>
        <v>1763.1120372399776</v>
      </c>
      <c r="F938" s="4">
        <f>F937*(计算结果!B$18-1)/(计算结果!B$18+1)+E938*2/(计算结果!B$18+1)</f>
        <v>1768.174088448875</v>
      </c>
      <c r="G938" s="4">
        <f>G937*(计算结果!B$18-1)/(计算结果!B$18+1)+F938*2/(计算结果!B$18+1)</f>
        <v>1832.0236055462115</v>
      </c>
      <c r="H938" s="3">
        <f t="shared" si="72"/>
        <v>-0.62968093827963034</v>
      </c>
      <c r="I938" s="3">
        <f ca="1">IFERROR(AVERAGE(OFFSET(H938,0,0,-计算结果!B$19,1)),AVERAGE(OFFSET(H938,0,0,-ROW(),1)))</f>
        <v>-0.79052252167346271</v>
      </c>
      <c r="J938" s="20" t="str">
        <f t="shared" ca="1" si="70"/>
        <v>买</v>
      </c>
      <c r="K938" s="4" t="str">
        <f t="shared" ca="1" si="74"/>
        <v/>
      </c>
      <c r="L938" s="3">
        <f ca="1">IF(J937="买",B938/B937-1,0)-IF(K938=1,计算结果!B$17,0)</f>
        <v>4.0103894950660912E-2</v>
      </c>
      <c r="M938" s="2">
        <f t="shared" ca="1" si="73"/>
        <v>2.1282954530148799</v>
      </c>
      <c r="N938" s="3">
        <f ca="1">1-M938/MAX(M$2:M938)</f>
        <v>0.50646437035373437</v>
      </c>
    </row>
    <row r="939" spans="1:14" x14ac:dyDescent="0.15">
      <c r="A939" s="1">
        <v>39766</v>
      </c>
      <c r="B939" s="2">
        <v>1943.65</v>
      </c>
      <c r="C939" s="3">
        <f t="shared" si="71"/>
        <v>3.7122214633313444E-2</v>
      </c>
      <c r="D939" s="3">
        <f>1-B939/MAX(B$2:B939)</f>
        <v>0.66928979786292797</v>
      </c>
      <c r="E939" s="4">
        <f>E938*(计算结果!B$18-1)/(计算结果!B$18+1)+B939*2/(计算结果!B$18+1)</f>
        <v>1790.8871084338271</v>
      </c>
      <c r="F939" s="4">
        <f>F938*(计算结果!B$18-1)/(计算结果!B$18+1)+E939*2/(计算结果!B$18+1)</f>
        <v>1771.6683992157907</v>
      </c>
      <c r="G939" s="4">
        <f>G938*(计算结果!B$18-1)/(计算结果!B$18+1)+F939*2/(计算结果!B$18+1)</f>
        <v>1822.7381891876853</v>
      </c>
      <c r="H939" s="3">
        <f t="shared" si="72"/>
        <v>-0.50683934041110501</v>
      </c>
      <c r="I939" s="3">
        <f ca="1">IFERROR(AVERAGE(OFFSET(H939,0,0,-计算结果!B$19,1)),AVERAGE(OFFSET(H939,0,0,-ROW(),1)))</f>
        <v>-0.78550351738340773</v>
      </c>
      <c r="J939" s="20" t="str">
        <f t="shared" ca="1" si="70"/>
        <v>买</v>
      </c>
      <c r="K939" s="4" t="str">
        <f t="shared" ca="1" si="74"/>
        <v/>
      </c>
      <c r="L939" s="3">
        <f ca="1">IF(J938="买",B939/B938-1,0)-IF(K939=1,计算结果!B$17,0)</f>
        <v>3.7122214633313444E-2</v>
      </c>
      <c r="M939" s="2">
        <f t="shared" ca="1" si="73"/>
        <v>2.2073024936248031</v>
      </c>
      <c r="N939" s="3">
        <f ca="1">1-M939/MAX(M$2:M939)</f>
        <v>0.48814323478081822</v>
      </c>
    </row>
    <row r="940" spans="1:14" x14ac:dyDescent="0.15">
      <c r="A940" s="1">
        <v>39769</v>
      </c>
      <c r="B940" s="2">
        <v>1987.22</v>
      </c>
      <c r="C940" s="3">
        <f t="shared" si="71"/>
        <v>2.2416587348545125E-2</v>
      </c>
      <c r="D940" s="3">
        <f>1-B940/MAX(B$2:B940)</f>
        <v>0.66187640372966716</v>
      </c>
      <c r="E940" s="4">
        <f>E939*(计算结果!B$18-1)/(计算结果!B$18+1)+B940*2/(计算结果!B$18+1)</f>
        <v>1821.0921686747768</v>
      </c>
      <c r="F940" s="4">
        <f>F939*(计算结果!B$18-1)/(计算结果!B$18+1)+E940*2/(计算结果!B$18+1)</f>
        <v>1779.2720560556345</v>
      </c>
      <c r="G940" s="4">
        <f>G939*(计算结果!B$18-1)/(计算结果!B$18+1)+F940*2/(计算结果!B$18+1)</f>
        <v>1816.0510917827544</v>
      </c>
      <c r="H940" s="3">
        <f t="shared" si="72"/>
        <v>-0.36687097711553718</v>
      </c>
      <c r="I940" s="3">
        <f ca="1">IFERROR(AVERAGE(OFFSET(H940,0,0,-计算结果!B$19,1)),AVERAGE(OFFSET(H940,0,0,-ROW(),1)))</f>
        <v>-0.77204452985433014</v>
      </c>
      <c r="J940" s="20" t="str">
        <f t="shared" ca="1" si="70"/>
        <v>买</v>
      </c>
      <c r="K940" s="4" t="str">
        <f t="shared" ca="1" si="74"/>
        <v/>
      </c>
      <c r="L940" s="3">
        <f ca="1">IF(J939="买",B940/B939-1,0)-IF(K940=1,计算结果!B$17,0)</f>
        <v>2.2416587348545125E-2</v>
      </c>
      <c r="M940" s="2">
        <f t="shared" ca="1" si="73"/>
        <v>2.2567826827778048</v>
      </c>
      <c r="N940" s="3">
        <f ca="1">1-M940/MAX(M$2:M940)</f>
        <v>0.47666915289333878</v>
      </c>
    </row>
    <row r="941" spans="1:14" x14ac:dyDescent="0.15">
      <c r="A941" s="1">
        <v>39770</v>
      </c>
      <c r="B941" s="2">
        <v>1839.82</v>
      </c>
      <c r="C941" s="3">
        <f t="shared" si="71"/>
        <v>-7.417397167902906E-2</v>
      </c>
      <c r="D941" s="3">
        <f>1-B941/MAX(B$2:B941)</f>
        <v>0.68695637378343433</v>
      </c>
      <c r="E941" s="4">
        <f>E940*(计算结果!B$18-1)/(计算结果!B$18+1)+B941*2/(计算结果!B$18+1)</f>
        <v>1823.9733734940419</v>
      </c>
      <c r="F941" s="4">
        <f>F940*(计算结果!B$18-1)/(计算结果!B$18+1)+E941*2/(计算结果!B$18+1)</f>
        <v>1786.1491818153895</v>
      </c>
      <c r="G941" s="4">
        <f>G940*(计算结果!B$18-1)/(计算结果!B$18+1)+F941*2/(计算结果!B$18+1)</f>
        <v>1811.4507979416212</v>
      </c>
      <c r="H941" s="3">
        <f t="shared" si="72"/>
        <v>-0.25331301866718026</v>
      </c>
      <c r="I941" s="3">
        <f ca="1">IFERROR(AVERAGE(OFFSET(H941,0,0,-计算结果!B$19,1)),AVERAGE(OFFSET(H941,0,0,-ROW(),1)))</f>
        <v>-0.75192422580629503</v>
      </c>
      <c r="J941" s="20" t="str">
        <f t="shared" ca="1" si="70"/>
        <v>买</v>
      </c>
      <c r="K941" s="4" t="str">
        <f t="shared" ca="1" si="74"/>
        <v/>
      </c>
      <c r="L941" s="3">
        <f ca="1">IF(J940="买",B941/B940-1,0)-IF(K941=1,计算结果!B$17,0)</f>
        <v>-7.417397167902906E-2</v>
      </c>
      <c r="M941" s="2">
        <f t="shared" ca="1" si="73"/>
        <v>2.0893881479797205</v>
      </c>
      <c r="N941" s="3">
        <f ca="1">1-M941/MAX(M$2:M941)</f>
        <v>0.51548668032539058</v>
      </c>
    </row>
    <row r="942" spans="1:14" x14ac:dyDescent="0.15">
      <c r="A942" s="1">
        <v>39771</v>
      </c>
      <c r="B942" s="2">
        <v>1953.16</v>
      </c>
      <c r="C942" s="3">
        <f t="shared" si="71"/>
        <v>6.1603852550793148E-2</v>
      </c>
      <c r="D942" s="3">
        <f>1-B942/MAX(B$2:B942)</f>
        <v>0.6676716803920234</v>
      </c>
      <c r="E942" s="4">
        <f>E941*(计算结果!B$18-1)/(计算结果!B$18+1)+B942*2/(计算结果!B$18+1)</f>
        <v>1843.8482391103432</v>
      </c>
      <c r="F942" s="4">
        <f>F941*(计算结果!B$18-1)/(计算结果!B$18+1)+E942*2/(计算结果!B$18+1)</f>
        <v>1795.025959860767</v>
      </c>
      <c r="G942" s="4">
        <f>G941*(计算结果!B$18-1)/(计算结果!B$18+1)+F942*2/(计算结果!B$18+1)</f>
        <v>1808.9238997753359</v>
      </c>
      <c r="H942" s="3">
        <f t="shared" si="72"/>
        <v>-0.13949582120345835</v>
      </c>
      <c r="I942" s="3">
        <f ca="1">IFERROR(AVERAGE(OFFSET(H942,0,0,-计算结果!B$19,1)),AVERAGE(OFFSET(H942,0,0,-ROW(),1)))</f>
        <v>-0.72516157911822288</v>
      </c>
      <c r="J942" s="20" t="str">
        <f t="shared" ca="1" si="70"/>
        <v>买</v>
      </c>
      <c r="K942" s="4" t="str">
        <f t="shared" ca="1" si="74"/>
        <v/>
      </c>
      <c r="L942" s="3">
        <f ca="1">IF(J941="买",B942/B941-1,0)-IF(K942=1,计算结果!B$17,0)</f>
        <v>6.1603852550793148E-2</v>
      </c>
      <c r="M942" s="2">
        <f t="shared" ca="1" si="73"/>
        <v>2.2181025073692382</v>
      </c>
      <c r="N942" s="3">
        <f ca="1">1-M942/MAX(M$2:M942)</f>
        <v>0.48563879322126058</v>
      </c>
    </row>
    <row r="943" spans="1:14" x14ac:dyDescent="0.15">
      <c r="A943" s="1">
        <v>39772</v>
      </c>
      <c r="B943" s="2">
        <v>1932.43</v>
      </c>
      <c r="C943" s="3">
        <f t="shared" si="71"/>
        <v>-1.0613569804829082E-2</v>
      </c>
      <c r="D943" s="3">
        <f>1-B943/MAX(B$2:B943)</f>
        <v>0.67119887021030422</v>
      </c>
      <c r="E943" s="4">
        <f>E942*(计算结果!B$18-1)/(计算结果!B$18+1)+B943*2/(计算结果!B$18+1)</f>
        <v>1857.4762023241367</v>
      </c>
      <c r="F943" s="4">
        <f>F942*(计算结果!B$18-1)/(计算结果!B$18+1)+E943*2/(计算结果!B$18+1)</f>
        <v>1804.6336894705159</v>
      </c>
      <c r="G943" s="4">
        <f>G942*(计算结果!B$18-1)/(计算结果!B$18+1)+F943*2/(计算结果!B$18+1)</f>
        <v>1808.2638674207483</v>
      </c>
      <c r="H943" s="3">
        <f t="shared" si="72"/>
        <v>-3.6487568917057858E-2</v>
      </c>
      <c r="I943" s="3">
        <f ca="1">IFERROR(AVERAGE(OFFSET(H943,0,0,-计算结果!B$19,1)),AVERAGE(OFFSET(H943,0,0,-ROW(),1)))</f>
        <v>-0.69249324653009725</v>
      </c>
      <c r="J943" s="20" t="str">
        <f t="shared" ca="1" si="70"/>
        <v>买</v>
      </c>
      <c r="K943" s="4" t="str">
        <f t="shared" ca="1" si="74"/>
        <v/>
      </c>
      <c r="L943" s="3">
        <f ca="1">IF(J942="买",B943/B942-1,0)-IF(K943=1,计算结果!B$17,0)</f>
        <v>-1.0613569804829082E-2</v>
      </c>
      <c r="M943" s="2">
        <f t="shared" ca="1" si="73"/>
        <v>2.1945605215730084</v>
      </c>
      <c r="N943" s="3">
        <f ca="1">1-M943/MAX(M$2:M943)</f>
        <v>0.49109800179430285</v>
      </c>
    </row>
    <row r="944" spans="1:14" x14ac:dyDescent="0.15">
      <c r="A944" s="1">
        <v>39773</v>
      </c>
      <c r="B944" s="2">
        <v>1920.73</v>
      </c>
      <c r="C944" s="3">
        <f t="shared" si="71"/>
        <v>-6.0545530756612731E-3</v>
      </c>
      <c r="D944" s="3">
        <f>1-B944/MAX(B$2:B944)</f>
        <v>0.67318961410195333</v>
      </c>
      <c r="E944" s="4">
        <f>E943*(计算结果!B$18-1)/(计算结果!B$18+1)+B944*2/(计算结果!B$18+1)</f>
        <v>1867.2075558127308</v>
      </c>
      <c r="F944" s="4">
        <f>F943*(计算结果!B$18-1)/(计算结果!B$18+1)+E944*2/(计算结果!B$18+1)</f>
        <v>1814.2604381385493</v>
      </c>
      <c r="G944" s="4">
        <f>G943*(计算结果!B$18-1)/(计算结果!B$18+1)+F944*2/(计算结果!B$18+1)</f>
        <v>1809.1864167619483</v>
      </c>
      <c r="H944" s="3">
        <f t="shared" si="72"/>
        <v>5.1018513272396822E-2</v>
      </c>
      <c r="I944" s="3">
        <f ca="1">IFERROR(AVERAGE(OFFSET(H944,0,0,-计算结果!B$19,1)),AVERAGE(OFFSET(H944,0,0,-ROW(),1)))</f>
        <v>-0.65450510435713838</v>
      </c>
      <c r="J944" s="20" t="str">
        <f t="shared" ca="1" si="70"/>
        <v>买</v>
      </c>
      <c r="K944" s="4" t="str">
        <f t="shared" ca="1" si="74"/>
        <v/>
      </c>
      <c r="L944" s="3">
        <f ca="1">IF(J943="买",B944/B943-1,0)-IF(K944=1,计算结果!B$17,0)</f>
        <v>-6.0545530756612731E-3</v>
      </c>
      <c r="M944" s="2">
        <f t="shared" ca="1" si="73"/>
        <v>2.1812734384173935</v>
      </c>
      <c r="N944" s="3">
        <f ca="1">1-M944/MAX(M$2:M944)</f>
        <v>0.49417917595274941</v>
      </c>
    </row>
    <row r="945" spans="1:14" x14ac:dyDescent="0.15">
      <c r="A945" s="1">
        <v>39776</v>
      </c>
      <c r="B945" s="2">
        <v>1837.64</v>
      </c>
      <c r="C945" s="3">
        <f t="shared" si="71"/>
        <v>-4.3259594008527968E-2</v>
      </c>
      <c r="D945" s="3">
        <f>1-B945/MAX(B$2:B945)</f>
        <v>0.68732729871367315</v>
      </c>
      <c r="E945" s="4">
        <f>E944*(计算结果!B$18-1)/(计算结果!B$18+1)+B945*2/(计算结果!B$18+1)</f>
        <v>1862.6587010723106</v>
      </c>
      <c r="F945" s="4">
        <f>F944*(计算结果!B$18-1)/(计算结果!B$18+1)+E945*2/(计算结果!B$18+1)</f>
        <v>1821.7063247437434</v>
      </c>
      <c r="G945" s="4">
        <f>G944*(计算结果!B$18-1)/(计算结果!B$18+1)+F945*2/(计算结果!B$18+1)</f>
        <v>1811.1125564514552</v>
      </c>
      <c r="H945" s="3">
        <f t="shared" si="72"/>
        <v>0.1064644124928998</v>
      </c>
      <c r="I945" s="3">
        <f ca="1">IFERROR(AVERAGE(OFFSET(H945,0,0,-计算结果!B$19,1)),AVERAGE(OFFSET(H945,0,0,-ROW(),1)))</f>
        <v>-0.61173007235577248</v>
      </c>
      <c r="J945" s="20" t="str">
        <f t="shared" ca="1" si="70"/>
        <v>买</v>
      </c>
      <c r="K945" s="4" t="str">
        <f t="shared" ca="1" si="74"/>
        <v/>
      </c>
      <c r="L945" s="3">
        <f ca="1">IF(J944="买",B945/B944-1,0)-IF(K945=1,计算结果!B$17,0)</f>
        <v>-4.3259594008527968E-2</v>
      </c>
      <c r="M945" s="2">
        <f t="shared" ca="1" si="73"/>
        <v>2.0869124350498711</v>
      </c>
      <c r="N945" s="3">
        <f ca="1">1-M945/MAX(M$2:M945)</f>
        <v>0.51606077944209261</v>
      </c>
    </row>
    <row r="946" spans="1:14" x14ac:dyDescent="0.15">
      <c r="A946" s="1">
        <v>39777</v>
      </c>
      <c r="B946" s="2">
        <v>1834.29</v>
      </c>
      <c r="C946" s="3">
        <f t="shared" si="71"/>
        <v>-1.8229903571973516E-3</v>
      </c>
      <c r="D946" s="3">
        <f>1-B946/MAX(B$2:B946)</f>
        <v>0.68789729803307698</v>
      </c>
      <c r="E946" s="4">
        <f>E945*(计算结果!B$18-1)/(计算结果!B$18+1)+B946*2/(计算结果!B$18+1)</f>
        <v>1858.2942855227245</v>
      </c>
      <c r="F946" s="4">
        <f>F945*(计算结果!B$18-1)/(计算结果!B$18+1)+E946*2/(计算结果!B$18+1)</f>
        <v>1827.3352417866633</v>
      </c>
      <c r="G946" s="4">
        <f>G945*(计算结果!B$18-1)/(计算结果!B$18+1)+F946*2/(计算结果!B$18+1)</f>
        <v>1813.6083541953335</v>
      </c>
      <c r="H946" s="3">
        <f t="shared" si="72"/>
        <v>0.1378046734305855</v>
      </c>
      <c r="I946" s="3">
        <f ca="1">IFERROR(AVERAGE(OFFSET(H946,0,0,-计算结果!B$19,1)),AVERAGE(OFFSET(H946,0,0,-ROW(),1)))</f>
        <v>-0.56539374626827521</v>
      </c>
      <c r="J946" s="20" t="str">
        <f t="shared" ca="1" si="70"/>
        <v>买</v>
      </c>
      <c r="K946" s="4" t="str">
        <f t="shared" ca="1" si="74"/>
        <v/>
      </c>
      <c r="L946" s="3">
        <f ca="1">IF(J945="买",B946/B945-1,0)-IF(K946=1,计算结果!B$17,0)</f>
        <v>-1.8229903571973516E-3</v>
      </c>
      <c r="M946" s="2">
        <f t="shared" ca="1" si="73"/>
        <v>2.08310801380446</v>
      </c>
      <c r="N946" s="3">
        <f ca="1">1-M946/MAX(M$2:M946)</f>
        <v>0.51694299597463922</v>
      </c>
    </row>
    <row r="947" spans="1:14" x14ac:dyDescent="0.15">
      <c r="A947" s="1">
        <v>39778</v>
      </c>
      <c r="B947" s="2">
        <v>1843.49</v>
      </c>
      <c r="C947" s="3">
        <f t="shared" si="71"/>
        <v>5.015564605378664E-3</v>
      </c>
      <c r="D947" s="3">
        <f>1-B947/MAX(B$2:B947)</f>
        <v>0.6863319267678486</v>
      </c>
      <c r="E947" s="4">
        <f>E946*(计算结果!B$18-1)/(计算结果!B$18+1)+B947*2/(计算结果!B$18+1)</f>
        <v>1856.0167031346132</v>
      </c>
      <c r="F947" s="4">
        <f>F946*(计算结果!B$18-1)/(计算结果!B$18+1)+E947*2/(计算结果!B$18+1)</f>
        <v>1831.7477743017325</v>
      </c>
      <c r="G947" s="4">
        <f>G946*(计算结果!B$18-1)/(计算结果!B$18+1)+F947*2/(计算结果!B$18+1)</f>
        <v>1816.3990342117027</v>
      </c>
      <c r="H947" s="3">
        <f t="shared" si="72"/>
        <v>0.15387445750972667</v>
      </c>
      <c r="I947" s="3">
        <f ca="1">IFERROR(AVERAGE(OFFSET(H947,0,0,-计算结果!B$19,1)),AVERAGE(OFFSET(H947,0,0,-ROW(),1)))</f>
        <v>-0.51608182434424021</v>
      </c>
      <c r="J947" s="20" t="str">
        <f t="shared" ca="1" si="70"/>
        <v>买</v>
      </c>
      <c r="K947" s="4" t="str">
        <f t="shared" ca="1" si="74"/>
        <v/>
      </c>
      <c r="L947" s="3">
        <f ca="1">IF(J946="买",B947/B946-1,0)-IF(K947=1,计算结果!B$17,0)</f>
        <v>5.015564605378664E-3</v>
      </c>
      <c r="M947" s="2">
        <f t="shared" ca="1" si="73"/>
        <v>2.0935559766276781</v>
      </c>
      <c r="N947" s="3">
        <f ca="1">1-M947/MAX(M$2:M947)</f>
        <v>0.51452019236286939</v>
      </c>
    </row>
    <row r="948" spans="1:14" x14ac:dyDescent="0.15">
      <c r="A948" s="1">
        <v>39779</v>
      </c>
      <c r="B948" s="2">
        <v>1870.47</v>
      </c>
      <c r="C948" s="3">
        <f t="shared" si="71"/>
        <v>1.4635284162105577E-2</v>
      </c>
      <c r="D948" s="3">
        <f>1-B948/MAX(B$2:B948)</f>
        <v>0.68174130538351596</v>
      </c>
      <c r="E948" s="4">
        <f>E947*(计算结果!B$18-1)/(计算结果!B$18+1)+B948*2/(计算结果!B$18+1)</f>
        <v>1858.2402872677496</v>
      </c>
      <c r="F948" s="4">
        <f>F947*(计算结果!B$18-1)/(计算结果!B$18+1)+E948*2/(计算结果!B$18+1)</f>
        <v>1835.8235455272734</v>
      </c>
      <c r="G948" s="4">
        <f>G947*(计算结果!B$18-1)/(计算结果!B$18+1)+F948*2/(计算结果!B$18+1)</f>
        <v>1819.3874205679444</v>
      </c>
      <c r="H948" s="3">
        <f t="shared" si="72"/>
        <v>0.16452256910270363</v>
      </c>
      <c r="I948" s="3">
        <f ca="1">IFERROR(AVERAGE(OFFSET(H948,0,0,-计算结果!B$19,1)),AVERAGE(OFFSET(H948,0,0,-ROW(),1)))</f>
        <v>-0.46456141437035264</v>
      </c>
      <c r="J948" s="20" t="str">
        <f t="shared" ca="1" si="70"/>
        <v>买</v>
      </c>
      <c r="K948" s="4" t="str">
        <f t="shared" ca="1" si="74"/>
        <v/>
      </c>
      <c r="L948" s="3">
        <f ca="1">IF(J947="买",B948/B947-1,0)-IF(K948=1,计算结果!B$17,0)</f>
        <v>1.4635284162105577E-2</v>
      </c>
      <c r="M948" s="2">
        <f t="shared" ca="1" si="73"/>
        <v>2.1241957632548987</v>
      </c>
      <c r="N948" s="3">
        <f ca="1">1-M948/MAX(M$2:M948)</f>
        <v>0.50741505742313564</v>
      </c>
    </row>
    <row r="949" spans="1:14" x14ac:dyDescent="0.15">
      <c r="A949" s="1">
        <v>39780</v>
      </c>
      <c r="B949" s="2">
        <v>1829.92</v>
      </c>
      <c r="C949" s="3">
        <f t="shared" si="71"/>
        <v>-2.1679043235122708E-2</v>
      </c>
      <c r="D949" s="3">
        <f>1-B949/MAX(B$2:B949)</f>
        <v>0.68864084938406034</v>
      </c>
      <c r="E949" s="4">
        <f>E948*(计算结果!B$18-1)/(计算结果!B$18+1)+B949*2/(计算结果!B$18+1)</f>
        <v>1853.883319995788</v>
      </c>
      <c r="F949" s="4">
        <f>F948*(计算结果!B$18-1)/(计算结果!B$18+1)+E949*2/(计算结果!B$18+1)</f>
        <v>1838.6019723685833</v>
      </c>
      <c r="G949" s="4">
        <f>G948*(计算结果!B$18-1)/(计算结果!B$18+1)+F949*2/(计算结果!B$18+1)</f>
        <v>1822.3435054603503</v>
      </c>
      <c r="H949" s="3">
        <f t="shared" si="72"/>
        <v>0.16247693366392071</v>
      </c>
      <c r="I949" s="3">
        <f ca="1">IFERROR(AVERAGE(OFFSET(H949,0,0,-计算结果!B$19,1)),AVERAGE(OFFSET(H949,0,0,-ROW(),1)))</f>
        <v>-0.41169561674312555</v>
      </c>
      <c r="J949" s="20" t="str">
        <f t="shared" ca="1" si="70"/>
        <v>买</v>
      </c>
      <c r="K949" s="4" t="str">
        <f t="shared" ca="1" si="74"/>
        <v/>
      </c>
      <c r="L949" s="3">
        <f ca="1">IF(J948="买",B949/B948-1,0)-IF(K949=1,计算结果!B$17,0)</f>
        <v>-2.1679043235122708E-2</v>
      </c>
      <c r="M949" s="2">
        <f t="shared" ca="1" si="73"/>
        <v>2.0781452314634312</v>
      </c>
      <c r="N949" s="3">
        <f ca="1">1-M949/MAX(M$2:M949)</f>
        <v>0.51809382769022982</v>
      </c>
    </row>
    <row r="950" spans="1:14" x14ac:dyDescent="0.15">
      <c r="A950" s="1">
        <v>39783</v>
      </c>
      <c r="B950" s="2">
        <v>1864.2</v>
      </c>
      <c r="C950" s="3">
        <f t="shared" si="71"/>
        <v>1.873305936871561E-2</v>
      </c>
      <c r="D950" s="3">
        <f>1-B950/MAX(B$2:B950)</f>
        <v>0.68280813993057921</v>
      </c>
      <c r="E950" s="4">
        <f>E949*(计算结果!B$18-1)/(计算结果!B$18+1)+B950*2/(计算结果!B$18+1)</f>
        <v>1855.4705015348975</v>
      </c>
      <c r="F950" s="4">
        <f>F949*(计算结果!B$18-1)/(计算结果!B$18+1)+E950*2/(计算结果!B$18+1)</f>
        <v>1841.1971307018623</v>
      </c>
      <c r="G950" s="4">
        <f>G949*(计算结果!B$18-1)/(计算结果!B$18+1)+F950*2/(计算结果!B$18+1)</f>
        <v>1825.2440631898135</v>
      </c>
      <c r="H950" s="3">
        <f t="shared" si="72"/>
        <v>0.15916635479381774</v>
      </c>
      <c r="I950" s="3">
        <f ca="1">IFERROR(AVERAGE(OFFSET(H950,0,0,-计算结果!B$19,1)),AVERAGE(OFFSET(H950,0,0,-ROW(),1)))</f>
        <v>-0.35781660640610646</v>
      </c>
      <c r="J950" s="20" t="str">
        <f t="shared" ca="1" si="70"/>
        <v>买</v>
      </c>
      <c r="K950" s="4" t="str">
        <f t="shared" ca="1" si="74"/>
        <v/>
      </c>
      <c r="L950" s="3">
        <f ca="1">IF(J949="买",B950/B949-1,0)-IF(K950=1,计算结果!B$17,0)</f>
        <v>1.873305936871561E-2</v>
      </c>
      <c r="M950" s="2">
        <f t="shared" ca="1" si="73"/>
        <v>2.1170752494612488</v>
      </c>
      <c r="N950" s="3">
        <f ca="1">1-M950/MAX(M$2:M950)</f>
        <v>0.50906625075420053</v>
      </c>
    </row>
    <row r="951" spans="1:14" x14ac:dyDescent="0.15">
      <c r="A951" s="1">
        <v>39784</v>
      </c>
      <c r="B951" s="2">
        <v>1868.63</v>
      </c>
      <c r="C951" s="3">
        <f t="shared" si="71"/>
        <v>2.3763544684047844E-3</v>
      </c>
      <c r="D951" s="3">
        <f>1-B951/MAX(B$2:B951)</f>
        <v>0.68205437963656168</v>
      </c>
      <c r="E951" s="4">
        <f>E950*(计算结果!B$18-1)/(计算结果!B$18+1)+B951*2/(计算结果!B$18+1)</f>
        <v>1857.4950397602979</v>
      </c>
      <c r="F951" s="4">
        <f>F950*(计算结果!B$18-1)/(计算结果!B$18+1)+E951*2/(计算结果!B$18+1)</f>
        <v>1843.7045013262368</v>
      </c>
      <c r="G951" s="4">
        <f>G950*(计算结果!B$18-1)/(计算结果!B$18+1)+F951*2/(计算结果!B$18+1)</f>
        <v>1828.084130595417</v>
      </c>
      <c r="H951" s="3">
        <f t="shared" si="72"/>
        <v>0.15559932301000057</v>
      </c>
      <c r="I951" s="3">
        <f ca="1">IFERROR(AVERAGE(OFFSET(H951,0,0,-计算结果!B$19,1)),AVERAGE(OFFSET(H951,0,0,-ROW(),1)))</f>
        <v>-0.3030737629829654</v>
      </c>
      <c r="J951" s="20" t="str">
        <f t="shared" ca="1" si="70"/>
        <v>买</v>
      </c>
      <c r="K951" s="4" t="str">
        <f t="shared" ca="1" si="74"/>
        <v/>
      </c>
      <c r="L951" s="3">
        <f ca="1">IF(J950="买",B951/B950-1,0)-IF(K951=1,计算结果!B$17,0)</f>
        <v>2.3763544684047844E-3</v>
      </c>
      <c r="M951" s="2">
        <f t="shared" ca="1" si="73"/>
        <v>2.1221061706902553</v>
      </c>
      <c r="N951" s="3">
        <f ca="1">1-M951/MAX(M$2:M951)</f>
        <v>0.50789961814548956</v>
      </c>
    </row>
    <row r="952" spans="1:14" x14ac:dyDescent="0.15">
      <c r="A952" s="1">
        <v>39785</v>
      </c>
      <c r="B952" s="2">
        <v>1952.67</v>
      </c>
      <c r="C952" s="3">
        <f t="shared" si="71"/>
        <v>4.497412542879009E-2</v>
      </c>
      <c r="D952" s="3">
        <f>1-B952/MAX(B$2:B952)</f>
        <v>0.66775505342680186</v>
      </c>
      <c r="E952" s="4">
        <f>E951*(计算结果!B$18-1)/(计算结果!B$18+1)+B952*2/(计算结果!B$18+1)</f>
        <v>1872.1373413356368</v>
      </c>
      <c r="F952" s="4">
        <f>F951*(计算结果!B$18-1)/(计算结果!B$18+1)+E952*2/(计算结果!B$18+1)</f>
        <v>1848.078784404606</v>
      </c>
      <c r="G952" s="4">
        <f>G951*(计算结果!B$18-1)/(计算结果!B$18+1)+F952*2/(计算结果!B$18+1)</f>
        <v>1831.1602311814461</v>
      </c>
      <c r="H952" s="3">
        <f t="shared" si="72"/>
        <v>0.1682690930108966</v>
      </c>
      <c r="I952" s="3">
        <f ca="1">IFERROR(AVERAGE(OFFSET(H952,0,0,-计算结果!B$19,1)),AVERAGE(OFFSET(H952,0,0,-ROW(),1)))</f>
        <v>-0.24753977225590665</v>
      </c>
      <c r="J952" s="20" t="str">
        <f t="shared" ca="1" si="70"/>
        <v>买</v>
      </c>
      <c r="K952" s="4" t="str">
        <f t="shared" ca="1" si="74"/>
        <v/>
      </c>
      <c r="L952" s="3">
        <f ca="1">IF(J951="买",B952/B951-1,0)-IF(K952=1,计算结果!B$17,0)</f>
        <v>4.497412542879009E-2</v>
      </c>
      <c r="M952" s="2">
        <f t="shared" ca="1" si="73"/>
        <v>2.2175460397840885</v>
      </c>
      <c r="N952" s="3">
        <f ca="1">1-M952/MAX(M$2:M952)</f>
        <v>0.48576783384840927</v>
      </c>
    </row>
    <row r="953" spans="1:14" x14ac:dyDescent="0.15">
      <c r="A953" s="1">
        <v>39786</v>
      </c>
      <c r="B953" s="2">
        <v>1982.93</v>
      </c>
      <c r="C953" s="3">
        <f t="shared" si="71"/>
        <v>1.5496730118248259E-2</v>
      </c>
      <c r="D953" s="3">
        <f>1-B953/MAX(B$2:B953)</f>
        <v>0.66260634315660516</v>
      </c>
      <c r="E953" s="4">
        <f>E952*(计算结果!B$18-1)/(计算结果!B$18+1)+B953*2/(计算结果!B$18+1)</f>
        <v>1889.1823657455388</v>
      </c>
      <c r="F953" s="4">
        <f>F952*(计算结果!B$18-1)/(计算结果!B$18+1)+E953*2/(计算结果!B$18+1)</f>
        <v>1854.4024123032111</v>
      </c>
      <c r="G953" s="4">
        <f>G952*(计算结果!B$18-1)/(计算结果!B$18+1)+F953*2/(计算结果!B$18+1)</f>
        <v>1834.7359513540255</v>
      </c>
      <c r="H953" s="3">
        <f t="shared" si="72"/>
        <v>0.19527074210607862</v>
      </c>
      <c r="I953" s="3">
        <f ca="1">IFERROR(AVERAGE(OFFSET(H953,0,0,-计算结果!B$19,1)),AVERAGE(OFFSET(H953,0,0,-ROW(),1)))</f>
        <v>-0.19081510702306698</v>
      </c>
      <c r="J953" s="20" t="str">
        <f t="shared" ca="1" si="70"/>
        <v>买</v>
      </c>
      <c r="K953" s="4" t="str">
        <f t="shared" ca="1" si="74"/>
        <v/>
      </c>
      <c r="L953" s="3">
        <f ca="1">IF(J952="买",B953/B952-1,0)-IF(K953=1,计算结果!B$17,0)</f>
        <v>1.5496730118248259E-2</v>
      </c>
      <c r="M953" s="2">
        <f t="shared" ca="1" si="73"/>
        <v>2.2519107522874129</v>
      </c>
      <c r="N953" s="3">
        <f ca="1">1-M953/MAX(M$2:M953)</f>
        <v>0.47779891675143582</v>
      </c>
    </row>
    <row r="954" spans="1:14" x14ac:dyDescent="0.15">
      <c r="A954" s="1">
        <v>39787</v>
      </c>
      <c r="B954" s="2">
        <v>2013.18</v>
      </c>
      <c r="C954" s="3">
        <f t="shared" si="71"/>
        <v>1.5255203158961672E-2</v>
      </c>
      <c r="D954" s="3">
        <f>1-B954/MAX(B$2:B954)</f>
        <v>0.65745933437691417</v>
      </c>
      <c r="E954" s="4">
        <f>E953*(计算结果!B$18-1)/(计算结果!B$18+1)+B954*2/(计算结果!B$18+1)</f>
        <v>1908.2589248616098</v>
      </c>
      <c r="F954" s="4">
        <f>F953*(计算结果!B$18-1)/(计算结果!B$18+1)+E954*2/(计算结果!B$18+1)</f>
        <v>1862.6880296198879</v>
      </c>
      <c r="G954" s="4">
        <f>G953*(计算结果!B$18-1)/(计算结果!B$18+1)+F954*2/(计算结果!B$18+1)</f>
        <v>1839.036271087235</v>
      </c>
      <c r="H954" s="3">
        <f t="shared" si="72"/>
        <v>0.23438357601462756</v>
      </c>
      <c r="I954" s="3">
        <f ca="1">IFERROR(AVERAGE(OFFSET(H954,0,0,-计算结果!B$19,1)),AVERAGE(OFFSET(H954,0,0,-ROW(),1)))</f>
        <v>-0.13289849144403382</v>
      </c>
      <c r="J954" s="20" t="str">
        <f t="shared" ca="1" si="70"/>
        <v>买</v>
      </c>
      <c r="K954" s="4" t="str">
        <f t="shared" ca="1" si="74"/>
        <v/>
      </c>
      <c r="L954" s="3">
        <f ca="1">IF(J953="买",B954/B953-1,0)-IF(K954=1,计算结果!B$17,0)</f>
        <v>1.5255203158961672E-2</v>
      </c>
      <c r="M954" s="2">
        <f t="shared" ca="1" si="73"/>
        <v>2.2862641083094077</v>
      </c>
      <c r="N954" s="3">
        <f ca="1">1-M954/MAX(M$2:M954)</f>
        <v>0.46983263313664902</v>
      </c>
    </row>
    <row r="955" spans="1:14" x14ac:dyDescent="0.15">
      <c r="A955" s="1">
        <v>39790</v>
      </c>
      <c r="B955" s="2">
        <v>2095.04</v>
      </c>
      <c r="C955" s="3">
        <f t="shared" si="71"/>
        <v>4.0662037175016597E-2</v>
      </c>
      <c r="D955" s="3">
        <f>1-B955/MAX(B$2:B955)</f>
        <v>0.64353093309739329</v>
      </c>
      <c r="E955" s="4">
        <f>E954*(计算结果!B$18-1)/(计算结果!B$18+1)+B955*2/(计算结果!B$18+1)</f>
        <v>1936.9944748829007</v>
      </c>
      <c r="F955" s="4">
        <f>F954*(计算结果!B$18-1)/(计算结果!B$18+1)+E955*2/(计算结果!B$18+1)</f>
        <v>1874.1197904295823</v>
      </c>
      <c r="G955" s="4">
        <f>G954*(计算结果!B$18-1)/(计算结果!B$18+1)+F955*2/(计算结果!B$18+1)</f>
        <v>1844.4337356014423</v>
      </c>
      <c r="H955" s="3">
        <f t="shared" si="72"/>
        <v>0.29349418491981749</v>
      </c>
      <c r="I955" s="3">
        <f ca="1">IFERROR(AVERAGE(OFFSET(H955,0,0,-计算结果!B$19,1)),AVERAGE(OFFSET(H955,0,0,-ROW(),1)))</f>
        <v>-7.4465579075157745E-2</v>
      </c>
      <c r="J955" s="20" t="str">
        <f t="shared" ca="1" si="70"/>
        <v>买</v>
      </c>
      <c r="K955" s="4" t="str">
        <f t="shared" ca="1" si="74"/>
        <v/>
      </c>
      <c r="L955" s="3">
        <f ca="1">IF(J954="买",B955/B954-1,0)-IF(K955=1,计算结果!B$17,0)</f>
        <v>4.0662037175016597E-2</v>
      </c>
      <c r="M955" s="2">
        <f t="shared" ca="1" si="73"/>
        <v>2.3792282644733911</v>
      </c>
      <c r="N955" s="3">
        <f ca="1">1-M955/MAX(M$2:M955)</f>
        <v>0.44827494795627076</v>
      </c>
    </row>
    <row r="956" spans="1:14" x14ac:dyDescent="0.15">
      <c r="A956" s="1">
        <v>39791</v>
      </c>
      <c r="B956" s="2">
        <v>2040.85</v>
      </c>
      <c r="C956" s="3">
        <f t="shared" si="71"/>
        <v>-2.5865854589888548E-2</v>
      </c>
      <c r="D956" s="3">
        <f>1-B956/MAX(B$2:B956)</f>
        <v>0.65275131014768939</v>
      </c>
      <c r="E956" s="4">
        <f>E955*(计算结果!B$18-1)/(计算结果!B$18+1)+B956*2/(计算结果!B$18+1)</f>
        <v>1952.9722479778388</v>
      </c>
      <c r="F956" s="4">
        <f>F955*(计算结果!B$18-1)/(计算结果!B$18+1)+E956*2/(计算结果!B$18+1)</f>
        <v>1886.2509377446986</v>
      </c>
      <c r="G956" s="4">
        <f>G955*(计算结果!B$18-1)/(计算结果!B$18+1)+F956*2/(计算结果!B$18+1)</f>
        <v>1850.8671513157892</v>
      </c>
      <c r="H956" s="3">
        <f t="shared" si="72"/>
        <v>0.34880167230562237</v>
      </c>
      <c r="I956" s="3">
        <f ca="1">IFERROR(AVERAGE(OFFSET(H956,0,0,-计算结果!B$19,1)),AVERAGE(OFFSET(H956,0,0,-ROW(),1)))</f>
        <v>-1.6563434958204025E-2</v>
      </c>
      <c r="J956" s="20" t="str">
        <f t="shared" ca="1" si="70"/>
        <v>买</v>
      </c>
      <c r="K956" s="4" t="str">
        <f t="shared" ca="1" si="74"/>
        <v/>
      </c>
      <c r="L956" s="3">
        <f ca="1">IF(J955="买",B956/B955-1,0)-IF(K956=1,计算结果!B$17,0)</f>
        <v>-2.5865854589888548E-2</v>
      </c>
      <c r="M956" s="2">
        <f t="shared" ca="1" si="73"/>
        <v>2.3176874921483694</v>
      </c>
      <c r="N956" s="3">
        <f ca="1">1-M956/MAX(M$2:M956)</f>
        <v>0.46254578792603263</v>
      </c>
    </row>
    <row r="957" spans="1:14" x14ac:dyDescent="0.15">
      <c r="A957" s="1">
        <v>39792</v>
      </c>
      <c r="B957" s="2">
        <v>2096.39</v>
      </c>
      <c r="C957" s="3">
        <f t="shared" si="71"/>
        <v>2.7214150966509143E-2</v>
      </c>
      <c r="D957" s="3">
        <f>1-B957/MAX(B$2:B957)</f>
        <v>0.64330123187912613</v>
      </c>
      <c r="E957" s="4">
        <f>E956*(计算结果!B$18-1)/(计算结果!B$18+1)+B957*2/(计算结果!B$18+1)</f>
        <v>1975.0365175197098</v>
      </c>
      <c r="F957" s="4">
        <f>F956*(计算结果!B$18-1)/(计算结果!B$18+1)+E957*2/(计算结果!B$18+1)</f>
        <v>1899.910257710085</v>
      </c>
      <c r="G957" s="4">
        <f>G956*(计算结果!B$18-1)/(计算结果!B$18+1)+F957*2/(计算结果!B$18+1)</f>
        <v>1858.4122446072195</v>
      </c>
      <c r="H957" s="3">
        <f t="shared" si="72"/>
        <v>0.40765180180902832</v>
      </c>
      <c r="I957" s="3">
        <f ca="1">IFERROR(AVERAGE(OFFSET(H957,0,0,-计算结果!B$19,1)),AVERAGE(OFFSET(H957,0,0,-ROW(),1)))</f>
        <v>4.0305532142407667E-2</v>
      </c>
      <c r="J957" s="20" t="str">
        <f t="shared" ca="1" si="70"/>
        <v>买</v>
      </c>
      <c r="K957" s="4" t="str">
        <f t="shared" ca="1" si="74"/>
        <v/>
      </c>
      <c r="L957" s="3">
        <f ca="1">IF(J956="买",B957/B956-1,0)-IF(K957=1,计算结果!B$17,0)</f>
        <v>2.7214150966509143E-2</v>
      </c>
      <c r="M957" s="2">
        <f t="shared" ca="1" si="73"/>
        <v>2.3807613894528852</v>
      </c>
      <c r="N957" s="3">
        <f ca="1">1-M957/MAX(M$2:M957)</f>
        <v>0.44791942786106542</v>
      </c>
    </row>
    <row r="958" spans="1:14" x14ac:dyDescent="0.15">
      <c r="A958" s="1">
        <v>39793</v>
      </c>
      <c r="B958" s="2">
        <v>2046.34</v>
      </c>
      <c r="C958" s="3">
        <f t="shared" si="71"/>
        <v>-2.3874374520008179E-2</v>
      </c>
      <c r="D958" s="3">
        <f>1-B958/MAX(B$2:B958)</f>
        <v>0.65181719186006948</v>
      </c>
      <c r="E958" s="4">
        <f>E957*(计算结果!B$18-1)/(计算结果!B$18+1)+B958*2/(计算结果!B$18+1)</f>
        <v>1986.0062840551391</v>
      </c>
      <c r="F958" s="4">
        <f>F957*(计算结果!B$18-1)/(计算结果!B$18+1)+E958*2/(计算结果!B$18+1)</f>
        <v>1913.1558002247086</v>
      </c>
      <c r="G958" s="4">
        <f>G957*(计算结果!B$18-1)/(计算结果!B$18+1)+F958*2/(计算结果!B$18+1)</f>
        <v>1866.8343300868332</v>
      </c>
      <c r="H958" s="3">
        <f t="shared" si="72"/>
        <v>0.4531871496248025</v>
      </c>
      <c r="I958" s="3">
        <f ca="1">IFERROR(AVERAGE(OFFSET(H958,0,0,-计算结果!B$19,1)),AVERAGE(OFFSET(H958,0,0,-ROW(),1)))</f>
        <v>9.4448936537629313E-2</v>
      </c>
      <c r="J958" s="20" t="str">
        <f t="shared" ca="1" si="70"/>
        <v>买</v>
      </c>
      <c r="K958" s="4" t="str">
        <f t="shared" ca="1" si="74"/>
        <v/>
      </c>
      <c r="L958" s="3">
        <f ca="1">IF(J957="买",B958/B957-1,0)-IF(K958=1,计算结果!B$17,0)</f>
        <v>-2.3874374520008179E-2</v>
      </c>
      <c r="M958" s="2">
        <f t="shared" ca="1" si="73"/>
        <v>2.3239222003983118</v>
      </c>
      <c r="N958" s="3">
        <f ca="1">1-M958/MAX(M$2:M958)</f>
        <v>0.46110000620553082</v>
      </c>
    </row>
    <row r="959" spans="1:14" x14ac:dyDescent="0.15">
      <c r="A959" s="1">
        <v>39794</v>
      </c>
      <c r="B959" s="2">
        <v>1960.38</v>
      </c>
      <c r="C959" s="3">
        <f t="shared" si="71"/>
        <v>-4.2006704653185567E-2</v>
      </c>
      <c r="D959" s="3">
        <f>1-B959/MAX(B$2:B959)</f>
        <v>0.66644320424692027</v>
      </c>
      <c r="E959" s="4">
        <f>E958*(计算结果!B$18-1)/(计算结果!B$18+1)+B959*2/(计算结果!B$18+1)</f>
        <v>1982.0637788158867</v>
      </c>
      <c r="F959" s="4">
        <f>F958*(计算结果!B$18-1)/(计算结果!B$18+1)+E959*2/(计算结果!B$18+1)</f>
        <v>1923.7570277002742</v>
      </c>
      <c r="G959" s="4">
        <f>G958*(计算结果!B$18-1)/(计算结果!B$18+1)+F959*2/(计算结果!B$18+1)</f>
        <v>1875.5916681812087</v>
      </c>
      <c r="H959" s="3">
        <f t="shared" si="72"/>
        <v>0.46910097769458159</v>
      </c>
      <c r="I959" s="3">
        <f ca="1">IFERROR(AVERAGE(OFFSET(H959,0,0,-计算结果!B$19,1)),AVERAGE(OFFSET(H959,0,0,-ROW(),1)))</f>
        <v>0.14324595244291363</v>
      </c>
      <c r="J959" s="20" t="str">
        <f t="shared" ca="1" si="70"/>
        <v>买</v>
      </c>
      <c r="K959" s="4" t="str">
        <f t="shared" ca="1" si="74"/>
        <v/>
      </c>
      <c r="L959" s="3">
        <f ca="1">IF(J958="买",B959/B958-1,0)-IF(K959=1,计算结果!B$17,0)</f>
        <v>-4.2006704653185567E-2</v>
      </c>
      <c r="M959" s="2">
        <f t="shared" ca="1" si="73"/>
        <v>2.2263018868891988</v>
      </c>
      <c r="N959" s="3">
        <f ca="1">1-M959/MAX(M$2:M959)</f>
        <v>0.4837374190824586</v>
      </c>
    </row>
    <row r="960" spans="1:14" x14ac:dyDescent="0.15">
      <c r="A960" s="1">
        <v>39797</v>
      </c>
      <c r="B960" s="2">
        <v>1975.03</v>
      </c>
      <c r="C960" s="3">
        <f t="shared" si="71"/>
        <v>7.4730409410419529E-3</v>
      </c>
      <c r="D960" s="3">
        <f>1-B960/MAX(B$2:B960)</f>
        <v>0.66395052065609472</v>
      </c>
      <c r="E960" s="4">
        <f>E959*(计算结果!B$18-1)/(计算结果!B$18+1)+B960*2/(计算结果!B$18+1)</f>
        <v>1980.9816589980578</v>
      </c>
      <c r="F960" s="4">
        <f>F959*(计算结果!B$18-1)/(计算结果!B$18+1)+E960*2/(计算结果!B$18+1)</f>
        <v>1932.5608171307024</v>
      </c>
      <c r="G960" s="4">
        <f>G959*(计算结果!B$18-1)/(计算结果!B$18+1)+F960*2/(计算结果!B$18+1)</f>
        <v>1884.3561526349768</v>
      </c>
      <c r="H960" s="3">
        <f t="shared" si="72"/>
        <v>0.46729171399375818</v>
      </c>
      <c r="I960" s="3">
        <f ca="1">IFERROR(AVERAGE(OFFSET(H960,0,0,-计算结果!B$19,1)),AVERAGE(OFFSET(H960,0,0,-ROW(),1)))</f>
        <v>0.1849540869983784</v>
      </c>
      <c r="J960" s="20" t="str">
        <f t="shared" ca="1" si="70"/>
        <v>买</v>
      </c>
      <c r="K960" s="4" t="str">
        <f t="shared" ca="1" si="74"/>
        <v/>
      </c>
      <c r="L960" s="3">
        <f ca="1">IF(J959="买",B960/B959-1,0)-IF(K960=1,计算结果!B$17,0)</f>
        <v>7.4730409410419529E-3</v>
      </c>
      <c r="M960" s="2">
        <f t="shared" ca="1" si="73"/>
        <v>2.2429391320370407</v>
      </c>
      <c r="N960" s="3">
        <f ca="1">1-M960/MAX(M$2:M960)</f>
        <v>0.4798793676789338</v>
      </c>
    </row>
    <row r="961" spans="1:14" x14ac:dyDescent="0.15">
      <c r="A961" s="1">
        <v>39798</v>
      </c>
      <c r="B961" s="2">
        <v>1994.45</v>
      </c>
      <c r="C961" s="3">
        <f t="shared" si="71"/>
        <v>9.8327620339944133E-3</v>
      </c>
      <c r="D961" s="3">
        <f>1-B961/MAX(B$2:B961)</f>
        <v>0.66064622609405843</v>
      </c>
      <c r="E961" s="4">
        <f>E960*(计算结果!B$18-1)/(计算结果!B$18+1)+B961*2/(计算结果!B$18+1)</f>
        <v>1983.0537114598953</v>
      </c>
      <c r="F961" s="4">
        <f>F960*(计算结果!B$18-1)/(计算结果!B$18+1)+E961*2/(计算结果!B$18+1)</f>
        <v>1940.3289547198092</v>
      </c>
      <c r="G961" s="4">
        <f>G960*(计算结果!B$18-1)/(计算结果!B$18+1)+F961*2/(计算结果!B$18+1)</f>
        <v>1892.9673529557203</v>
      </c>
      <c r="H961" s="3">
        <f t="shared" si="72"/>
        <v>0.45698369221243967</v>
      </c>
      <c r="I961" s="3">
        <f ca="1">IFERROR(AVERAGE(OFFSET(H961,0,0,-计算结果!B$19,1)),AVERAGE(OFFSET(H961,0,0,-ROW(),1)))</f>
        <v>0.22046892254235942</v>
      </c>
      <c r="J961" s="20" t="str">
        <f t="shared" ca="1" si="70"/>
        <v>买</v>
      </c>
      <c r="K961" s="4" t="str">
        <f t="shared" ca="1" si="74"/>
        <v/>
      </c>
      <c r="L961" s="3">
        <f ca="1">IF(J960="买",B961/B960-1,0)-IF(K961=1,计算结果!B$17,0)</f>
        <v>9.8327620339944133E-3</v>
      </c>
      <c r="M961" s="2">
        <f t="shared" ca="1" si="73"/>
        <v>2.264993418779095</v>
      </c>
      <c r="N961" s="3">
        <f ca="1">1-M961/MAX(M$2:M961)</f>
        <v>0.47476514527235003</v>
      </c>
    </row>
    <row r="962" spans="1:14" x14ac:dyDescent="0.15">
      <c r="A962" s="1">
        <v>39799</v>
      </c>
      <c r="B962" s="2">
        <v>2001.42</v>
      </c>
      <c r="C962" s="3">
        <f t="shared" si="71"/>
        <v>3.4946977863572481E-3</v>
      </c>
      <c r="D962" s="3">
        <f>1-B962/MAX(B$2:B962)</f>
        <v>0.65946028721159733</v>
      </c>
      <c r="E962" s="4">
        <f>E961*(计算结果!B$18-1)/(计算结果!B$18+1)+B962*2/(计算结果!B$18+1)</f>
        <v>1985.8792943122189</v>
      </c>
      <c r="F962" s="4">
        <f>F961*(计算结果!B$18-1)/(计算结果!B$18+1)+E962*2/(计算结果!B$18+1)</f>
        <v>1947.3366992724877</v>
      </c>
      <c r="G962" s="4">
        <f>G961*(计算结果!B$18-1)/(计算结果!B$18+1)+F962*2/(计算结果!B$18+1)</f>
        <v>1901.3318677736847</v>
      </c>
      <c r="H962" s="3">
        <f t="shared" si="72"/>
        <v>0.44187316833033891</v>
      </c>
      <c r="I962" s="3">
        <f ca="1">IFERROR(AVERAGE(OFFSET(H962,0,0,-计算结果!B$19,1)),AVERAGE(OFFSET(H962,0,0,-ROW(),1)))</f>
        <v>0.24953737201904924</v>
      </c>
      <c r="J962" s="20" t="str">
        <f t="shared" ca="1" si="70"/>
        <v>买</v>
      </c>
      <c r="K962" s="4" t="str">
        <f t="shared" ca="1" si="74"/>
        <v/>
      </c>
      <c r="L962" s="3">
        <f ca="1">IF(J961="买",B962/B961-1,0)-IF(K962=1,计算结果!B$17,0)</f>
        <v>3.4946977863572481E-3</v>
      </c>
      <c r="M962" s="2">
        <f t="shared" ca="1" si="73"/>
        <v>2.272908886265816</v>
      </c>
      <c r="N962" s="3">
        <f ca="1">1-M962/MAX(M$2:M962)</f>
        <v>0.47292960818821561</v>
      </c>
    </row>
    <row r="963" spans="1:14" x14ac:dyDescent="0.15">
      <c r="A963" s="1">
        <v>39800</v>
      </c>
      <c r="B963" s="2">
        <v>2045.1</v>
      </c>
      <c r="C963" s="3">
        <f t="shared" si="71"/>
        <v>2.1824504601732686E-2</v>
      </c>
      <c r="D963" s="3">
        <f>1-B963/MAX(B$2:B963)</f>
        <v>0.65202817668277413</v>
      </c>
      <c r="E963" s="4">
        <f>E962*(计算结果!B$18-1)/(计算结果!B$18+1)+B963*2/(计算结果!B$18+1)</f>
        <v>1994.9901721103392</v>
      </c>
      <c r="F963" s="4">
        <f>F962*(计算结果!B$18-1)/(计算结果!B$18+1)+E963*2/(计算结果!B$18+1)</f>
        <v>1954.6680027860034</v>
      </c>
      <c r="G963" s="4">
        <f>G962*(计算结果!B$18-1)/(计算结果!B$18+1)+F963*2/(计算结果!B$18+1)</f>
        <v>1909.5374270063494</v>
      </c>
      <c r="H963" s="3">
        <f t="shared" si="72"/>
        <v>0.43156901600101732</v>
      </c>
      <c r="I963" s="3">
        <f ca="1">IFERROR(AVERAGE(OFFSET(H963,0,0,-计算结果!B$19,1)),AVERAGE(OFFSET(H963,0,0,-ROW(),1)))</f>
        <v>0.272940201264953</v>
      </c>
      <c r="J963" s="20" t="str">
        <f t="shared" ref="J963:J1026" ca="1" si="75">IF(H963&gt;I963,"买","卖")</f>
        <v>买</v>
      </c>
      <c r="K963" s="4" t="str">
        <f t="shared" ca="1" si="74"/>
        <v/>
      </c>
      <c r="L963" s="3">
        <f ca="1">IF(J962="买",B963/B962-1,0)-IF(K963=1,计算结果!B$17,0)</f>
        <v>2.1824504601732686E-2</v>
      </c>
      <c r="M963" s="2">
        <f t="shared" ca="1" si="73"/>
        <v>2.3225139967134436</v>
      </c>
      <c r="N963" s="3">
        <f ca="1">1-M963/MAX(M$2:M963)</f>
        <v>0.46142655799668231</v>
      </c>
    </row>
    <row r="964" spans="1:14" x14ac:dyDescent="0.15">
      <c r="A964" s="1">
        <v>39801</v>
      </c>
      <c r="B964" s="2">
        <v>2052.11</v>
      </c>
      <c r="C964" s="3">
        <f t="shared" ref="C964:C1027" si="76">B964/B963-1</f>
        <v>3.4277052466873403E-3</v>
      </c>
      <c r="D964" s="3">
        <f>1-B964/MAX(B$2:B964)</f>
        <v>0.65083543183829029</v>
      </c>
      <c r="E964" s="4">
        <f>E963*(计算结果!B$18-1)/(计算结果!B$18+1)+B964*2/(计算结果!B$18+1)</f>
        <v>2003.7778379395179</v>
      </c>
      <c r="F964" s="4">
        <f>F963*(计算结果!B$18-1)/(计算结果!B$18+1)+E964*2/(计算结果!B$18+1)</f>
        <v>1962.2233620403902</v>
      </c>
      <c r="G964" s="4">
        <f>G963*(计算结果!B$18-1)/(计算结果!B$18+1)+F964*2/(计算结果!B$18+1)</f>
        <v>1917.6429554731249</v>
      </c>
      <c r="H964" s="3">
        <f t="shared" ref="H964:H1027" si="77">(G964-G963)/G963*100</f>
        <v>0.42447601980144462</v>
      </c>
      <c r="I964" s="3">
        <f ca="1">IFERROR(AVERAGE(OFFSET(H964,0,0,-计算结果!B$19,1)),AVERAGE(OFFSET(H964,0,0,-ROW(),1)))</f>
        <v>0.2916130765914054</v>
      </c>
      <c r="J964" s="20" t="str">
        <f t="shared" ca="1" si="75"/>
        <v>买</v>
      </c>
      <c r="K964" s="4" t="str">
        <f t="shared" ca="1" si="74"/>
        <v/>
      </c>
      <c r="L964" s="3">
        <f ca="1">IF(J963="买",B964/B963-1,0)-IF(K964=1,计算结果!B$17,0)</f>
        <v>3.4277052466873403E-3</v>
      </c>
      <c r="M964" s="2">
        <f t="shared" ref="M964:M1027" ca="1" si="78">IFERROR(M963*(1+L964),M963)</f>
        <v>2.3304748901254833</v>
      </c>
      <c r="N964" s="3">
        <f ca="1">1-M964/MAX(M$2:M964)</f>
        <v>0.45958048698380094</v>
      </c>
    </row>
    <row r="965" spans="1:14" x14ac:dyDescent="0.15">
      <c r="A965" s="1">
        <v>39804</v>
      </c>
      <c r="B965" s="2">
        <v>2017.55</v>
      </c>
      <c r="C965" s="3">
        <f t="shared" si="76"/>
        <v>-1.684120246965326E-2</v>
      </c>
      <c r="D965" s="3">
        <f>1-B965/MAX(B$2:B965)</f>
        <v>0.6567157830259307</v>
      </c>
      <c r="E965" s="4">
        <f>E964*(计算结果!B$18-1)/(计算结果!B$18+1)+B965*2/(计算结果!B$18+1)</f>
        <v>2005.8966321026689</v>
      </c>
      <c r="F965" s="4">
        <f>F964*(计算结果!B$18-1)/(计算结果!B$18+1)+E965*2/(计算结果!B$18+1)</f>
        <v>1968.9423266653559</v>
      </c>
      <c r="G965" s="4">
        <f>G964*(计算结果!B$18-1)/(计算结果!B$18+1)+F965*2/(计算结果!B$18+1)</f>
        <v>1925.5351664257757</v>
      </c>
      <c r="H965" s="3">
        <f t="shared" si="77"/>
        <v>0.41155789351327404</v>
      </c>
      <c r="I965" s="3">
        <f ca="1">IFERROR(AVERAGE(OFFSET(H965,0,0,-计算结果!B$19,1)),AVERAGE(OFFSET(H965,0,0,-ROW(),1)))</f>
        <v>0.30686775064242411</v>
      </c>
      <c r="J965" s="20" t="str">
        <f t="shared" ca="1" si="75"/>
        <v>买</v>
      </c>
      <c r="K965" s="4" t="str">
        <f t="shared" ref="K965:K1028" ca="1" si="79">IF(J964&lt;&gt;J965,1,"")</f>
        <v/>
      </c>
      <c r="L965" s="3">
        <f ca="1">IF(J964="买",B965/B964-1,0)-IF(K965=1,计算结果!B$17,0)</f>
        <v>-1.684120246965326E-2</v>
      </c>
      <c r="M965" s="2">
        <f t="shared" ca="1" si="78"/>
        <v>2.2912268906504369</v>
      </c>
      <c r="N965" s="3">
        <f ca="1">1-M965/MAX(M$2:M965)</f>
        <v>0.4686818014210582</v>
      </c>
    </row>
    <row r="966" spans="1:14" x14ac:dyDescent="0.15">
      <c r="A966" s="1">
        <v>39805</v>
      </c>
      <c r="B966" s="2">
        <v>1918.95</v>
      </c>
      <c r="C966" s="3">
        <f t="shared" si="76"/>
        <v>-4.8871155609526373E-2</v>
      </c>
      <c r="D966" s="3">
        <f>1-B966/MAX(B$2:B966)</f>
        <v>0.67349247941196488</v>
      </c>
      <c r="E966" s="4">
        <f>E965*(计算结果!B$18-1)/(计算结果!B$18+1)+B966*2/(计算结果!B$18+1)</f>
        <v>1992.5202271637968</v>
      </c>
      <c r="F966" s="4">
        <f>F965*(计算结果!B$18-1)/(计算结果!B$18+1)+E966*2/(计算结果!B$18+1)</f>
        <v>1972.5696959728084</v>
      </c>
      <c r="G966" s="4">
        <f>G965*(计算结果!B$18-1)/(计算结果!B$18+1)+F966*2/(计算结果!B$18+1)</f>
        <v>1932.77124789455</v>
      </c>
      <c r="H966" s="3">
        <f t="shared" si="77"/>
        <v>0.37579586158408418</v>
      </c>
      <c r="I966" s="3">
        <f ca="1">IFERROR(AVERAGE(OFFSET(H966,0,0,-计算结果!B$19,1)),AVERAGE(OFFSET(H966,0,0,-ROW(),1)))</f>
        <v>0.31876731005009906</v>
      </c>
      <c r="J966" s="20" t="str">
        <f t="shared" ca="1" si="75"/>
        <v>买</v>
      </c>
      <c r="K966" s="4" t="str">
        <f t="shared" ca="1" si="79"/>
        <v/>
      </c>
      <c r="L966" s="3">
        <f ca="1">IF(J965="买",B966/B965-1,0)-IF(K966=1,计算结果!B$17,0)</f>
        <v>-4.8871155609526373E-2</v>
      </c>
      <c r="M966" s="2">
        <f t="shared" ca="1" si="78"/>
        <v>2.1792519847407283</v>
      </c>
      <c r="N966" s="3">
        <f ca="1">1-M966/MAX(M$2:M966)</f>
        <v>0.49464793578198285</v>
      </c>
    </row>
    <row r="967" spans="1:14" x14ac:dyDescent="0.15">
      <c r="A967" s="1">
        <v>39806</v>
      </c>
      <c r="B967" s="2">
        <v>1887.07</v>
      </c>
      <c r="C967" s="3">
        <f t="shared" si="76"/>
        <v>-1.6613252038875537E-2</v>
      </c>
      <c r="D967" s="3">
        <f>1-B967/MAX(B$2:B967)</f>
        <v>0.6789168311440823</v>
      </c>
      <c r="E967" s="4">
        <f>E966*(计算结果!B$18-1)/(计算结果!B$18+1)+B967*2/(计算结果!B$18+1)</f>
        <v>1976.2971152924433</v>
      </c>
      <c r="F967" s="4">
        <f>F966*(计算结果!B$18-1)/(计算结果!B$18+1)+E967*2/(计算结果!B$18+1)</f>
        <v>1973.143145098906</v>
      </c>
      <c r="G967" s="4">
        <f>G966*(计算结果!B$18-1)/(计算结果!B$18+1)+F967*2/(计算结果!B$18+1)</f>
        <v>1938.9823090029126</v>
      </c>
      <c r="H967" s="3">
        <f t="shared" si="77"/>
        <v>0.32135521030378533</v>
      </c>
      <c r="I967" s="3">
        <f ca="1">IFERROR(AVERAGE(OFFSET(H967,0,0,-计算结果!B$19,1)),AVERAGE(OFFSET(H967,0,0,-ROW(),1)))</f>
        <v>0.32714134768980202</v>
      </c>
      <c r="J967" s="20" t="str">
        <f t="shared" ca="1" si="75"/>
        <v>卖</v>
      </c>
      <c r="K967" s="4">
        <f t="shared" ca="1" si="79"/>
        <v>1</v>
      </c>
      <c r="L967" s="3">
        <f ca="1">IF(J966="买",B967/B966-1,0)-IF(K967=1,计算结果!B$17,0)</f>
        <v>-1.6613252038875537E-2</v>
      </c>
      <c r="M967" s="2">
        <f t="shared" ca="1" si="78"/>
        <v>2.1430475222620107</v>
      </c>
      <c r="N967" s="3">
        <f ca="1">1-M967/MAX(M$2:M967)</f>
        <v>0.50304347699320284</v>
      </c>
    </row>
    <row r="968" spans="1:14" x14ac:dyDescent="0.15">
      <c r="A968" s="1">
        <v>39807</v>
      </c>
      <c r="B968" s="2">
        <v>1870.77</v>
      </c>
      <c r="C968" s="3">
        <f t="shared" si="76"/>
        <v>-8.637729390006732E-3</v>
      </c>
      <c r="D968" s="3">
        <f>1-B968/MAX(B$2:B968)</f>
        <v>0.68169026066834548</v>
      </c>
      <c r="E968" s="4">
        <f>E967*(计算结果!B$18-1)/(计算结果!B$18+1)+B968*2/(计算结果!B$18+1)</f>
        <v>1960.0621744782213</v>
      </c>
      <c r="F968" s="4">
        <f>F967*(计算结果!B$18-1)/(计算结果!B$18+1)+E968*2/(计算结果!B$18+1)</f>
        <v>1971.130688080339</v>
      </c>
      <c r="G968" s="4">
        <f>G967*(计算结果!B$18-1)/(计算结果!B$18+1)+F968*2/(计算结果!B$18+1)</f>
        <v>1943.928213476363</v>
      </c>
      <c r="H968" s="3">
        <f t="shared" si="77"/>
        <v>0.25507733879189948</v>
      </c>
      <c r="I968" s="3">
        <f ca="1">IFERROR(AVERAGE(OFFSET(H968,0,0,-计算结果!B$19,1)),AVERAGE(OFFSET(H968,0,0,-ROW(),1)))</f>
        <v>0.33166908617426177</v>
      </c>
      <c r="J968" s="20" t="str">
        <f t="shared" ca="1" si="75"/>
        <v>卖</v>
      </c>
      <c r="K968" s="4" t="str">
        <f t="shared" ca="1" si="79"/>
        <v/>
      </c>
      <c r="L968" s="3">
        <f ca="1">IF(J967="买",B968/B967-1,0)-IF(K968=1,计算结果!B$17,0)</f>
        <v>0</v>
      </c>
      <c r="M968" s="2">
        <f t="shared" ca="1" si="78"/>
        <v>2.1430475222620107</v>
      </c>
      <c r="N968" s="3">
        <f ca="1">1-M968/MAX(M$2:M968)</f>
        <v>0.50304347699320284</v>
      </c>
    </row>
    <row r="969" spans="1:14" x14ac:dyDescent="0.15">
      <c r="A969" s="1">
        <v>39808</v>
      </c>
      <c r="B969" s="2">
        <v>1862.1</v>
      </c>
      <c r="C969" s="3">
        <f t="shared" si="76"/>
        <v>-4.6344553312273051E-3</v>
      </c>
      <c r="D969" s="3">
        <f>1-B969/MAX(B$2:B969)</f>
        <v>0.68316545293677255</v>
      </c>
      <c r="E969" s="4">
        <f>E968*(计算结果!B$18-1)/(计算结果!B$18+1)+B969*2/(计算结果!B$18+1)</f>
        <v>1944.9910707123413</v>
      </c>
      <c r="F969" s="4">
        <f>F968*(计算结果!B$18-1)/(计算结果!B$18+1)+E969*2/(计算结果!B$18+1)</f>
        <v>1967.1092084852623</v>
      </c>
      <c r="G969" s="4">
        <f>G968*(计算结果!B$18-1)/(计算结果!B$18+1)+F969*2/(计算结果!B$18+1)</f>
        <v>1947.4945204008093</v>
      </c>
      <c r="H969" s="3">
        <f t="shared" si="77"/>
        <v>0.18345877690969808</v>
      </c>
      <c r="I969" s="3">
        <f ca="1">IFERROR(AVERAGE(OFFSET(H969,0,0,-计算结果!B$19,1)),AVERAGE(OFFSET(H969,0,0,-ROW(),1)))</f>
        <v>0.33271817833655065</v>
      </c>
      <c r="J969" s="20" t="str">
        <f t="shared" ca="1" si="75"/>
        <v>卖</v>
      </c>
      <c r="K969" s="4" t="str">
        <f t="shared" ca="1" si="79"/>
        <v/>
      </c>
      <c r="L969" s="3">
        <f ca="1">IF(J968="买",B969/B968-1,0)-IF(K969=1,计算结果!B$17,0)</f>
        <v>0</v>
      </c>
      <c r="M969" s="2">
        <f t="shared" ca="1" si="78"/>
        <v>2.1430475222620107</v>
      </c>
      <c r="N969" s="3">
        <f ca="1">1-M969/MAX(M$2:M969)</f>
        <v>0.50304347699320284</v>
      </c>
    </row>
    <row r="970" spans="1:14" x14ac:dyDescent="0.15">
      <c r="A970" s="1">
        <v>39811</v>
      </c>
      <c r="B970" s="2">
        <v>1854.76</v>
      </c>
      <c r="C970" s="3">
        <f t="shared" si="76"/>
        <v>-3.9417861554158495E-3</v>
      </c>
      <c r="D970" s="3">
        <f>1-B970/MAX(B$2:B970)</f>
        <v>0.6844143469679439</v>
      </c>
      <c r="E970" s="4">
        <f>E969*(计算结果!B$18-1)/(计算结果!B$18+1)+B970*2/(计算结果!B$18+1)</f>
        <v>1931.1093675258273</v>
      </c>
      <c r="F970" s="4">
        <f>F969*(计算结果!B$18-1)/(计算结果!B$18+1)+E970*2/(计算结果!B$18+1)</f>
        <v>1961.5707714145801</v>
      </c>
      <c r="G970" s="4">
        <f>G969*(计算结果!B$18-1)/(计算结果!B$18+1)+F970*2/(计算结果!B$18+1)</f>
        <v>1949.6600974798509</v>
      </c>
      <c r="H970" s="3">
        <f t="shared" si="77"/>
        <v>0.1111981089731629</v>
      </c>
      <c r="I970" s="3">
        <f ca="1">IFERROR(AVERAGE(OFFSET(H970,0,0,-计算结果!B$19,1)),AVERAGE(OFFSET(H970,0,0,-ROW(),1)))</f>
        <v>0.33031976604551788</v>
      </c>
      <c r="J970" s="20" t="str">
        <f t="shared" ca="1" si="75"/>
        <v>卖</v>
      </c>
      <c r="K970" s="4" t="str">
        <f t="shared" ca="1" si="79"/>
        <v/>
      </c>
      <c r="L970" s="3">
        <f ca="1">IF(J969="买",B970/B969-1,0)-IF(K970=1,计算结果!B$17,0)</f>
        <v>0</v>
      </c>
      <c r="M970" s="2">
        <f t="shared" ca="1" si="78"/>
        <v>2.1430475222620107</v>
      </c>
      <c r="N970" s="3">
        <f ca="1">1-M970/MAX(M$2:M970)</f>
        <v>0.50304347699320284</v>
      </c>
    </row>
    <row r="971" spans="1:14" x14ac:dyDescent="0.15">
      <c r="A971" s="1">
        <v>39812</v>
      </c>
      <c r="B971" s="2">
        <v>1833.44</v>
      </c>
      <c r="C971" s="3">
        <f t="shared" si="76"/>
        <v>-1.1494748646725172E-2</v>
      </c>
      <c r="D971" s="3">
        <f>1-B971/MAX(B$2:B971)</f>
        <v>0.68804192472606007</v>
      </c>
      <c r="E971" s="4">
        <f>E970*(计算结果!B$18-1)/(计算结果!B$18+1)+B971*2/(计算结果!B$18+1)</f>
        <v>1916.0833109833925</v>
      </c>
      <c r="F971" s="4">
        <f>F970*(计算结果!B$18-1)/(计算结果!B$18+1)+E971*2/(计算结果!B$18+1)</f>
        <v>1954.5727005790127</v>
      </c>
      <c r="G971" s="4">
        <f>G970*(计算结果!B$18-1)/(计算结果!B$18+1)+F971*2/(计算结果!B$18+1)</f>
        <v>1950.4158825720299</v>
      </c>
      <c r="H971" s="3">
        <f t="shared" si="77"/>
        <v>3.8764966937358696E-2</v>
      </c>
      <c r="I971" s="3">
        <f ca="1">IFERROR(AVERAGE(OFFSET(H971,0,0,-计算结果!B$19,1)),AVERAGE(OFFSET(H971,0,0,-ROW(),1)))</f>
        <v>0.32447804824188581</v>
      </c>
      <c r="J971" s="20" t="str">
        <f t="shared" ca="1" si="75"/>
        <v>卖</v>
      </c>
      <c r="K971" s="4" t="str">
        <f t="shared" ca="1" si="79"/>
        <v/>
      </c>
      <c r="L971" s="3">
        <f ca="1">IF(J970="买",B971/B970-1,0)-IF(K971=1,计算结果!B$17,0)</f>
        <v>0</v>
      </c>
      <c r="M971" s="2">
        <f t="shared" ca="1" si="78"/>
        <v>2.1430475222620107</v>
      </c>
      <c r="N971" s="3">
        <f ca="1">1-M971/MAX(M$2:M971)</f>
        <v>0.50304347699320284</v>
      </c>
    </row>
    <row r="972" spans="1:14" x14ac:dyDescent="0.15">
      <c r="A972" s="1">
        <v>39813</v>
      </c>
      <c r="B972" s="2">
        <v>1817.72</v>
      </c>
      <c r="C972" s="3">
        <f t="shared" si="76"/>
        <v>-8.5740466009250893E-3</v>
      </c>
      <c r="D972" s="3">
        <f>1-B972/MAX(B$2:B972)</f>
        <v>0.69071666780099372</v>
      </c>
      <c r="E972" s="4">
        <f>E971*(计算结果!B$18-1)/(计算结果!B$18+1)+B972*2/(计算结果!B$18+1)</f>
        <v>1900.9504939090245</v>
      </c>
      <c r="F972" s="4">
        <f>F971*(计算结果!B$18-1)/(计算结果!B$18+1)+E972*2/(计算结果!B$18+1)</f>
        <v>1946.3231303220914</v>
      </c>
      <c r="G972" s="4">
        <f>G971*(计算结果!B$18-1)/(计算结果!B$18+1)+F972*2/(计算结果!B$18+1)</f>
        <v>1949.7862283797317</v>
      </c>
      <c r="H972" s="3">
        <f t="shared" si="77"/>
        <v>-3.2283073467790142E-2</v>
      </c>
      <c r="I972" s="3">
        <f ca="1">IFERROR(AVERAGE(OFFSET(H972,0,0,-计算结果!B$19,1)),AVERAGE(OFFSET(H972,0,0,-ROW(),1)))</f>
        <v>0.31445043991795146</v>
      </c>
      <c r="J972" s="20" t="str">
        <f t="shared" ca="1" si="75"/>
        <v>卖</v>
      </c>
      <c r="K972" s="4" t="str">
        <f t="shared" ca="1" si="79"/>
        <v/>
      </c>
      <c r="L972" s="3">
        <f ca="1">IF(J971="买",B972/B971-1,0)-IF(K972=1,计算结果!B$17,0)</f>
        <v>0</v>
      </c>
      <c r="M972" s="2">
        <f t="shared" ca="1" si="78"/>
        <v>2.1430475222620107</v>
      </c>
      <c r="N972" s="3">
        <f ca="1">1-M972/MAX(M$2:M972)</f>
        <v>0.50304347699320284</v>
      </c>
    </row>
    <row r="973" spans="1:14" x14ac:dyDescent="0.15">
      <c r="A973" s="1">
        <v>39818</v>
      </c>
      <c r="B973" s="2">
        <v>1882.96</v>
      </c>
      <c r="C973" s="3">
        <f t="shared" si="76"/>
        <v>3.5891116343551355E-2</v>
      </c>
      <c r="D973" s="3">
        <f>1-B973/MAX(B$2:B973)</f>
        <v>0.67961614374191792</v>
      </c>
      <c r="E973" s="4">
        <f>E972*(计算结果!B$18-1)/(计算结果!B$18+1)+B973*2/(计算结果!B$18+1)</f>
        <v>1898.1827256153288</v>
      </c>
      <c r="F973" s="4">
        <f>F972*(计算结果!B$18-1)/(计算结果!B$18+1)+E973*2/(计算结果!B$18+1)</f>
        <v>1938.9169142133587</v>
      </c>
      <c r="G973" s="4">
        <f>G972*(计算结果!B$18-1)/(计算结果!B$18+1)+F973*2/(计算结果!B$18+1)</f>
        <v>1948.1140262002896</v>
      </c>
      <c r="H973" s="3">
        <f t="shared" si="77"/>
        <v>-8.5763359854671581E-2</v>
      </c>
      <c r="I973" s="3">
        <f ca="1">IFERROR(AVERAGE(OFFSET(H973,0,0,-计算结果!B$19,1)),AVERAGE(OFFSET(H973,0,0,-ROW(),1)))</f>
        <v>0.30039873481991397</v>
      </c>
      <c r="J973" s="20" t="str">
        <f t="shared" ca="1" si="75"/>
        <v>卖</v>
      </c>
      <c r="K973" s="4" t="str">
        <f t="shared" ca="1" si="79"/>
        <v/>
      </c>
      <c r="L973" s="3">
        <f ca="1">IF(J972="买",B973/B972-1,0)-IF(K973=1,计算结果!B$17,0)</f>
        <v>0</v>
      </c>
      <c r="M973" s="2">
        <f t="shared" ca="1" si="78"/>
        <v>2.1430475222620107</v>
      </c>
      <c r="N973" s="3">
        <f ca="1">1-M973/MAX(M$2:M973)</f>
        <v>0.50304347699320284</v>
      </c>
    </row>
    <row r="974" spans="1:14" x14ac:dyDescent="0.15">
      <c r="A974" s="1">
        <v>39819</v>
      </c>
      <c r="B974" s="2">
        <v>1942.8</v>
      </c>
      <c r="C974" s="3">
        <f t="shared" si="76"/>
        <v>3.1779751030292624E-2</v>
      </c>
      <c r="D974" s="3">
        <f>1-B974/MAX(B$2:B974)</f>
        <v>0.66943442455591096</v>
      </c>
      <c r="E974" s="4">
        <f>E973*(计算结果!B$18-1)/(计算结果!B$18+1)+B974*2/(计算结果!B$18+1)</f>
        <v>1905.0469216745089</v>
      </c>
      <c r="F974" s="4">
        <f>F973*(计算结果!B$18-1)/(计算结果!B$18+1)+E974*2/(计算结果!B$18+1)</f>
        <v>1933.7061461304588</v>
      </c>
      <c r="G974" s="4">
        <f>G973*(计算结果!B$18-1)/(计算结果!B$18+1)+F974*2/(计算结果!B$18+1)</f>
        <v>1945.8974292664695</v>
      </c>
      <c r="H974" s="3">
        <f t="shared" si="77"/>
        <v>-0.11378168341323444</v>
      </c>
      <c r="I974" s="3">
        <f ca="1">IFERROR(AVERAGE(OFFSET(H974,0,0,-计算结果!B$19,1)),AVERAGE(OFFSET(H974,0,0,-ROW(),1)))</f>
        <v>0.28299047184852089</v>
      </c>
      <c r="J974" s="20" t="str">
        <f t="shared" ca="1" si="75"/>
        <v>卖</v>
      </c>
      <c r="K974" s="4" t="str">
        <f t="shared" ca="1" si="79"/>
        <v/>
      </c>
      <c r="L974" s="3">
        <f ca="1">IF(J973="买",B974/B973-1,0)-IF(K974=1,计算结果!B$17,0)</f>
        <v>0</v>
      </c>
      <c r="M974" s="2">
        <f t="shared" ca="1" si="78"/>
        <v>2.1430475222620107</v>
      </c>
      <c r="N974" s="3">
        <f ca="1">1-M974/MAX(M$2:M974)</f>
        <v>0.50304347699320284</v>
      </c>
    </row>
    <row r="975" spans="1:14" x14ac:dyDescent="0.15">
      <c r="A975" s="1">
        <v>39820</v>
      </c>
      <c r="B975" s="2">
        <v>1931.18</v>
      </c>
      <c r="C975" s="3">
        <f t="shared" si="76"/>
        <v>-5.9810582664195922E-3</v>
      </c>
      <c r="D975" s="3">
        <f>1-B975/MAX(B$2:B975)</f>
        <v>0.67141155652351459</v>
      </c>
      <c r="E975" s="4">
        <f>E974*(计算结果!B$18-1)/(计算结果!B$18+1)+B975*2/(计算结果!B$18+1)</f>
        <v>1909.0673952630459</v>
      </c>
      <c r="F975" s="4">
        <f>F974*(计算结果!B$18-1)/(计算结果!B$18+1)+E975*2/(计算结果!B$18+1)</f>
        <v>1929.9155690739337</v>
      </c>
      <c r="G975" s="4">
        <f>G974*(计算结果!B$18-1)/(计算结果!B$18+1)+F975*2/(计算结果!B$18+1)</f>
        <v>1943.4386815445409</v>
      </c>
      <c r="H975" s="3">
        <f t="shared" si="77"/>
        <v>-0.12635546380548221</v>
      </c>
      <c r="I975" s="3">
        <f ca="1">IFERROR(AVERAGE(OFFSET(H975,0,0,-计算结果!B$19,1)),AVERAGE(OFFSET(H975,0,0,-ROW(),1)))</f>
        <v>0.26199798941225588</v>
      </c>
      <c r="J975" s="20" t="str">
        <f t="shared" ca="1" si="75"/>
        <v>卖</v>
      </c>
      <c r="K975" s="4" t="str">
        <f t="shared" ca="1" si="79"/>
        <v/>
      </c>
      <c r="L975" s="3">
        <f ca="1">IF(J974="买",B975/B974-1,0)-IF(K975=1,计算结果!B$17,0)</f>
        <v>0</v>
      </c>
      <c r="M975" s="2">
        <f t="shared" ca="1" si="78"/>
        <v>2.1430475222620107</v>
      </c>
      <c r="N975" s="3">
        <f ca="1">1-M975/MAX(M$2:M975)</f>
        <v>0.50304347699320284</v>
      </c>
    </row>
    <row r="976" spans="1:14" x14ac:dyDescent="0.15">
      <c r="A976" s="1">
        <v>39821</v>
      </c>
      <c r="B976" s="2">
        <v>1887.99</v>
      </c>
      <c r="C976" s="3">
        <f t="shared" si="76"/>
        <v>-2.2364564670305231E-2</v>
      </c>
      <c r="D976" s="3">
        <f>1-B976/MAX(B$2:B976)</f>
        <v>0.67876029401755944</v>
      </c>
      <c r="E976" s="4">
        <f>E975*(计算结果!B$18-1)/(计算结果!B$18+1)+B976*2/(计算结果!B$18+1)</f>
        <v>1905.8247190687312</v>
      </c>
      <c r="F976" s="4">
        <f>F975*(计算结果!B$18-1)/(计算结果!B$18+1)+E976*2/(计算结果!B$18+1)</f>
        <v>1926.2092844577487</v>
      </c>
      <c r="G976" s="4">
        <f>G975*(计算结果!B$18-1)/(计算结果!B$18+1)+F976*2/(计算结果!B$18+1)</f>
        <v>1940.7880050696499</v>
      </c>
      <c r="H976" s="3">
        <f t="shared" si="77"/>
        <v>-0.13639105262556714</v>
      </c>
      <c r="I976" s="3">
        <f ca="1">IFERROR(AVERAGE(OFFSET(H976,0,0,-计算结果!B$19,1)),AVERAGE(OFFSET(H976,0,0,-ROW(),1)))</f>
        <v>0.23773835316569641</v>
      </c>
      <c r="J976" s="20" t="str">
        <f t="shared" ca="1" si="75"/>
        <v>卖</v>
      </c>
      <c r="K976" s="4" t="str">
        <f t="shared" ca="1" si="79"/>
        <v/>
      </c>
      <c r="L976" s="3">
        <f ca="1">IF(J975="买",B976/B975-1,0)-IF(K976=1,计算结果!B$17,0)</f>
        <v>0</v>
      </c>
      <c r="M976" s="2">
        <f t="shared" ca="1" si="78"/>
        <v>2.1430475222620107</v>
      </c>
      <c r="N976" s="3">
        <f ca="1">1-M976/MAX(M$2:M976)</f>
        <v>0.50304347699320284</v>
      </c>
    </row>
    <row r="977" spans="1:14" x14ac:dyDescent="0.15">
      <c r="A977" s="1">
        <v>39822</v>
      </c>
      <c r="B977" s="2">
        <v>1918.36</v>
      </c>
      <c r="C977" s="3">
        <f t="shared" si="76"/>
        <v>1.6085890285435722E-2</v>
      </c>
      <c r="D977" s="3">
        <f>1-B977/MAX(B$2:B977)</f>
        <v>0.67359286735180013</v>
      </c>
      <c r="E977" s="4">
        <f>E976*(计算结果!B$18-1)/(计算结果!B$18+1)+B977*2/(计算结果!B$18+1)</f>
        <v>1907.753223827388</v>
      </c>
      <c r="F977" s="4">
        <f>F976*(计算结果!B$18-1)/(计算结果!B$18+1)+E977*2/(计算结果!B$18+1)</f>
        <v>1923.3698905146164</v>
      </c>
      <c r="G977" s="4">
        <f>G976*(计算结果!B$18-1)/(计算结果!B$18+1)+F977*2/(计算结果!B$18+1)</f>
        <v>1938.1082951381063</v>
      </c>
      <c r="H977" s="3">
        <f t="shared" si="77"/>
        <v>-0.13807329417451839</v>
      </c>
      <c r="I977" s="3">
        <f ca="1">IFERROR(AVERAGE(OFFSET(H977,0,0,-计算结果!B$19,1)),AVERAGE(OFFSET(H977,0,0,-ROW(),1)))</f>
        <v>0.21045209836651915</v>
      </c>
      <c r="J977" s="20" t="str">
        <f t="shared" ca="1" si="75"/>
        <v>卖</v>
      </c>
      <c r="K977" s="4" t="str">
        <f t="shared" ca="1" si="79"/>
        <v/>
      </c>
      <c r="L977" s="3">
        <f ca="1">IF(J976="买",B977/B976-1,0)-IF(K977=1,计算结果!B$17,0)</f>
        <v>0</v>
      </c>
      <c r="M977" s="2">
        <f t="shared" ca="1" si="78"/>
        <v>2.1430475222620107</v>
      </c>
      <c r="N977" s="3">
        <f ca="1">1-M977/MAX(M$2:M977)</f>
        <v>0.50304347699320284</v>
      </c>
    </row>
    <row r="978" spans="1:14" x14ac:dyDescent="0.15">
      <c r="A978" s="1">
        <v>39825</v>
      </c>
      <c r="B978" s="2">
        <v>1920.69</v>
      </c>
      <c r="C978" s="3">
        <f t="shared" si="76"/>
        <v>1.214579119664716E-3</v>
      </c>
      <c r="D978" s="3">
        <f>1-B978/MAX(B$2:B978)</f>
        <v>0.67319642006397595</v>
      </c>
      <c r="E978" s="4">
        <f>E977*(计算结果!B$18-1)/(计算结果!B$18+1)+B978*2/(计算结果!B$18+1)</f>
        <v>1909.7434970847128</v>
      </c>
      <c r="F978" s="4">
        <f>F977*(计算结果!B$18-1)/(计算结果!B$18+1)+E978*2/(计算结果!B$18+1)</f>
        <v>1921.2735222946312</v>
      </c>
      <c r="G978" s="4">
        <f>G977*(计算结果!B$18-1)/(计算结果!B$18+1)+F978*2/(计算结果!B$18+1)</f>
        <v>1935.5183300852641</v>
      </c>
      <c r="H978" s="3">
        <f t="shared" si="77"/>
        <v>-0.13363366016952424</v>
      </c>
      <c r="I978" s="3">
        <f ca="1">IFERROR(AVERAGE(OFFSET(H978,0,0,-计算结果!B$19,1)),AVERAGE(OFFSET(H978,0,0,-ROW(),1)))</f>
        <v>0.18111105787680276</v>
      </c>
      <c r="J978" s="20" t="str">
        <f t="shared" ca="1" si="75"/>
        <v>卖</v>
      </c>
      <c r="K978" s="4" t="str">
        <f t="shared" ca="1" si="79"/>
        <v/>
      </c>
      <c r="L978" s="3">
        <f ca="1">IF(J977="买",B978/B977-1,0)-IF(K978=1,计算结果!B$17,0)</f>
        <v>0</v>
      </c>
      <c r="M978" s="2">
        <f t="shared" ca="1" si="78"/>
        <v>2.1430475222620107</v>
      </c>
      <c r="N978" s="3">
        <f ca="1">1-M978/MAX(M$2:M978)</f>
        <v>0.50304347699320284</v>
      </c>
    </row>
    <row r="979" spans="1:14" x14ac:dyDescent="0.15">
      <c r="A979" s="1">
        <v>39826</v>
      </c>
      <c r="B979" s="2">
        <v>1876.19</v>
      </c>
      <c r="C979" s="3">
        <f t="shared" si="76"/>
        <v>-2.3168757061264422E-2</v>
      </c>
      <c r="D979" s="3">
        <f>1-B979/MAX(B$2:B979)</f>
        <v>0.68076805281426522</v>
      </c>
      <c r="E979" s="4">
        <f>E978*(计算结果!B$18-1)/(计算结果!B$18+1)+B979*2/(计算结果!B$18+1)</f>
        <v>1904.5814206101418</v>
      </c>
      <c r="F979" s="4">
        <f>F978*(计算结果!B$18-1)/(计算结果!B$18+1)+E979*2/(计算结果!B$18+1)</f>
        <v>1918.7055066508635</v>
      </c>
      <c r="G979" s="4">
        <f>G978*(计算结果!B$18-1)/(计算结果!B$18+1)+F979*2/(计算结果!B$18+1)</f>
        <v>1932.9317418645869</v>
      </c>
      <c r="H979" s="3">
        <f t="shared" si="77"/>
        <v>-0.13363801212687251</v>
      </c>
      <c r="I979" s="3">
        <f ca="1">IFERROR(AVERAGE(OFFSET(H979,0,0,-计算结果!B$19,1)),AVERAGE(OFFSET(H979,0,0,-ROW(),1)))</f>
        <v>0.15097410838573008</v>
      </c>
      <c r="J979" s="20" t="str">
        <f t="shared" ca="1" si="75"/>
        <v>卖</v>
      </c>
      <c r="K979" s="4" t="str">
        <f t="shared" ca="1" si="79"/>
        <v/>
      </c>
      <c r="L979" s="3">
        <f ca="1">IF(J978="买",B979/B978-1,0)-IF(K979=1,计算结果!B$17,0)</f>
        <v>0</v>
      </c>
      <c r="M979" s="2">
        <f t="shared" ca="1" si="78"/>
        <v>2.1430475222620107</v>
      </c>
      <c r="N979" s="3">
        <f ca="1">1-M979/MAX(M$2:M979)</f>
        <v>0.50304347699320284</v>
      </c>
    </row>
    <row r="980" spans="1:14" x14ac:dyDescent="0.15">
      <c r="A980" s="1">
        <v>39827</v>
      </c>
      <c r="B980" s="2">
        <v>1955.24</v>
      </c>
      <c r="C980" s="3">
        <f t="shared" si="76"/>
        <v>4.2133259424685043E-2</v>
      </c>
      <c r="D980" s="3">
        <f>1-B980/MAX(B$2:B980)</f>
        <v>0.66731777036684137</v>
      </c>
      <c r="E980" s="4">
        <f>E979*(计算结果!B$18-1)/(计算结果!B$18+1)+B980*2/(计算结果!B$18+1)</f>
        <v>1912.3750482085816</v>
      </c>
      <c r="F980" s="4">
        <f>F979*(计算结果!B$18-1)/(计算结果!B$18+1)+E980*2/(计算结果!B$18+1)</f>
        <v>1917.7315899674354</v>
      </c>
      <c r="G980" s="4">
        <f>G979*(计算结果!B$18-1)/(计算结果!B$18+1)+F980*2/(计算结果!B$18+1)</f>
        <v>1930.5932569573329</v>
      </c>
      <c r="H980" s="3">
        <f t="shared" si="77"/>
        <v>-0.12098124608364294</v>
      </c>
      <c r="I980" s="3">
        <f ca="1">IFERROR(AVERAGE(OFFSET(H980,0,0,-计算结果!B$19,1)),AVERAGE(OFFSET(H980,0,0,-ROW(),1)))</f>
        <v>0.12156046038186001</v>
      </c>
      <c r="J980" s="20" t="str">
        <f t="shared" ca="1" si="75"/>
        <v>卖</v>
      </c>
      <c r="K980" s="4" t="str">
        <f t="shared" ca="1" si="79"/>
        <v/>
      </c>
      <c r="L980" s="3">
        <f ca="1">IF(J979="买",B980/B979-1,0)-IF(K980=1,计算结果!B$17,0)</f>
        <v>0</v>
      </c>
      <c r="M980" s="2">
        <f t="shared" ca="1" si="78"/>
        <v>2.1430475222620107</v>
      </c>
      <c r="N980" s="3">
        <f ca="1">1-M980/MAX(M$2:M980)</f>
        <v>0.50304347699320284</v>
      </c>
    </row>
    <row r="981" spans="1:14" x14ac:dyDescent="0.15">
      <c r="A981" s="1">
        <v>39828</v>
      </c>
      <c r="B981" s="2">
        <v>1954.87</v>
      </c>
      <c r="C981" s="3">
        <f t="shared" si="76"/>
        <v>-1.892350811154575E-4</v>
      </c>
      <c r="D981" s="3">
        <f>1-B981/MAX(B$2:B981)</f>
        <v>0.66738072551555161</v>
      </c>
      <c r="E981" s="4">
        <f>E980*(计算结果!B$18-1)/(计算结果!B$18+1)+B981*2/(计算结果!B$18+1)</f>
        <v>1918.9127330995691</v>
      </c>
      <c r="F981" s="4">
        <f>F980*(计算结果!B$18-1)/(计算结果!B$18+1)+E981*2/(计算结果!B$18+1)</f>
        <v>1917.9133042954559</v>
      </c>
      <c r="G981" s="4">
        <f>G980*(计算结果!B$18-1)/(计算结果!B$18+1)+F981*2/(计算结果!B$18+1)</f>
        <v>1928.6424950093519</v>
      </c>
      <c r="H981" s="3">
        <f t="shared" si="77"/>
        <v>-0.10104468877382229</v>
      </c>
      <c r="I981" s="3">
        <f ca="1">IFERROR(AVERAGE(OFFSET(H981,0,0,-计算结果!B$19,1)),AVERAGE(OFFSET(H981,0,0,-ROW(),1)))</f>
        <v>9.3659041332546905E-2</v>
      </c>
      <c r="J981" s="20" t="str">
        <f t="shared" ca="1" si="75"/>
        <v>卖</v>
      </c>
      <c r="K981" s="4" t="str">
        <f t="shared" ca="1" si="79"/>
        <v/>
      </c>
      <c r="L981" s="3">
        <f ca="1">IF(J980="买",B981/B980-1,0)-IF(K981=1,计算结果!B$17,0)</f>
        <v>0</v>
      </c>
      <c r="M981" s="2">
        <f t="shared" ca="1" si="78"/>
        <v>2.1430475222620107</v>
      </c>
      <c r="N981" s="3">
        <f ca="1">1-M981/MAX(M$2:M981)</f>
        <v>0.50304347699320284</v>
      </c>
    </row>
    <row r="982" spans="1:14" x14ac:dyDescent="0.15">
      <c r="A982" s="1">
        <v>39829</v>
      </c>
      <c r="B982" s="2">
        <v>1990.21</v>
      </c>
      <c r="C982" s="3">
        <f t="shared" si="76"/>
        <v>1.8077928455600745E-2</v>
      </c>
      <c r="D982" s="3">
        <f>1-B982/MAX(B$2:B982)</f>
        <v>0.66136765806846798</v>
      </c>
      <c r="E982" s="4">
        <f>E981*(计算结果!B$18-1)/(计算结果!B$18+1)+B982*2/(计算结果!B$18+1)</f>
        <v>1929.8815433919431</v>
      </c>
      <c r="F982" s="4">
        <f>F981*(计算结果!B$18-1)/(计算结果!B$18+1)+E982*2/(计算结果!B$18+1)</f>
        <v>1919.7545718487618</v>
      </c>
      <c r="G982" s="4">
        <f>G981*(计算结果!B$18-1)/(计算结果!B$18+1)+F982*2/(计算结果!B$18+1)</f>
        <v>1927.2751222154152</v>
      </c>
      <c r="H982" s="3">
        <f t="shared" si="77"/>
        <v>-7.0898198991001068E-2</v>
      </c>
      <c r="I982" s="3">
        <f ca="1">IFERROR(AVERAGE(OFFSET(H982,0,0,-计算结果!B$19,1)),AVERAGE(OFFSET(H982,0,0,-ROW(),1)))</f>
        <v>6.8020472966479895E-2</v>
      </c>
      <c r="J982" s="20" t="str">
        <f t="shared" ca="1" si="75"/>
        <v>卖</v>
      </c>
      <c r="K982" s="4" t="str">
        <f t="shared" ca="1" si="79"/>
        <v/>
      </c>
      <c r="L982" s="3">
        <f ca="1">IF(J981="买",B982/B981-1,0)-IF(K982=1,计算结果!B$17,0)</f>
        <v>0</v>
      </c>
      <c r="M982" s="2">
        <f t="shared" ca="1" si="78"/>
        <v>2.1430475222620107</v>
      </c>
      <c r="N982" s="3">
        <f ca="1">1-M982/MAX(M$2:M982)</f>
        <v>0.50304347699320284</v>
      </c>
    </row>
    <row r="983" spans="1:14" x14ac:dyDescent="0.15">
      <c r="A983" s="1">
        <v>39832</v>
      </c>
      <c r="B983" s="2">
        <v>2012.46</v>
      </c>
      <c r="C983" s="3">
        <f t="shared" si="76"/>
        <v>1.1179724752664377E-2</v>
      </c>
      <c r="D983" s="3">
        <f>1-B983/MAX(B$2:B983)</f>
        <v>0.65758184169332334</v>
      </c>
      <c r="E983" s="4">
        <f>E982*(计算结果!B$18-1)/(计算结果!B$18+1)+B983*2/(计算结果!B$18+1)</f>
        <v>1942.5859213316439</v>
      </c>
      <c r="F983" s="4">
        <f>F982*(计算结果!B$18-1)/(计算结果!B$18+1)+E983*2/(计算结果!B$18+1)</f>
        <v>1923.2670871538207</v>
      </c>
      <c r="G983" s="4">
        <f>G982*(计算结果!B$18-1)/(计算结果!B$18+1)+F983*2/(计算结果!B$18+1)</f>
        <v>1926.6585014367083</v>
      </c>
      <c r="H983" s="3">
        <f t="shared" si="77"/>
        <v>-3.1994434608695867E-2</v>
      </c>
      <c r="I983" s="3">
        <f ca="1">IFERROR(AVERAGE(OFFSET(H983,0,0,-计算结果!B$19,1)),AVERAGE(OFFSET(H983,0,0,-ROW(),1)))</f>
        <v>4.4842300435994208E-2</v>
      </c>
      <c r="J983" s="20" t="str">
        <f t="shared" ca="1" si="75"/>
        <v>卖</v>
      </c>
      <c r="K983" s="4" t="str">
        <f t="shared" ca="1" si="79"/>
        <v/>
      </c>
      <c r="L983" s="3">
        <f ca="1">IF(J982="买",B983/B982-1,0)-IF(K983=1,计算结果!B$17,0)</f>
        <v>0</v>
      </c>
      <c r="M983" s="2">
        <f t="shared" ca="1" si="78"/>
        <v>2.1430475222620107</v>
      </c>
      <c r="N983" s="3">
        <f ca="1">1-M983/MAX(M$2:M983)</f>
        <v>0.50304347699320284</v>
      </c>
    </row>
    <row r="984" spans="1:14" x14ac:dyDescent="0.15">
      <c r="A984" s="1">
        <v>39833</v>
      </c>
      <c r="B984" s="2">
        <v>2025.19</v>
      </c>
      <c r="C984" s="3">
        <f t="shared" si="76"/>
        <v>6.3255915645528127E-3</v>
      </c>
      <c r="D984" s="3">
        <f>1-B984/MAX(B$2:B984)</f>
        <v>0.65541584427958888</v>
      </c>
      <c r="E984" s="4">
        <f>E983*(计算结果!B$18-1)/(计算结果!B$18+1)+B984*2/(计算结果!B$18+1)</f>
        <v>1955.2942411267757</v>
      </c>
      <c r="F984" s="4">
        <f>F983*(计算结果!B$18-1)/(计算结果!B$18+1)+E984*2/(计算结果!B$18+1)</f>
        <v>1928.1943416111985</v>
      </c>
      <c r="G984" s="4">
        <f>G983*(计算结果!B$18-1)/(计算结果!B$18+1)+F984*2/(计算结果!B$18+1)</f>
        <v>1926.8947845404759</v>
      </c>
      <c r="H984" s="3">
        <f t="shared" si="77"/>
        <v>1.2263880889707365E-2</v>
      </c>
      <c r="I984" s="3">
        <f ca="1">IFERROR(AVERAGE(OFFSET(H984,0,0,-计算结果!B$19,1)),AVERAGE(OFFSET(H984,0,0,-ROW(),1)))</f>
        <v>2.4231693490407345E-2</v>
      </c>
      <c r="J984" s="20" t="str">
        <f t="shared" ca="1" si="75"/>
        <v>卖</v>
      </c>
      <c r="K984" s="4" t="str">
        <f t="shared" ca="1" si="79"/>
        <v/>
      </c>
      <c r="L984" s="3">
        <f ca="1">IF(J983="买",B984/B983-1,0)-IF(K984=1,计算结果!B$17,0)</f>
        <v>0</v>
      </c>
      <c r="M984" s="2">
        <f t="shared" ca="1" si="78"/>
        <v>2.1430475222620107</v>
      </c>
      <c r="N984" s="3">
        <f ca="1">1-M984/MAX(M$2:M984)</f>
        <v>0.50304347699320284</v>
      </c>
    </row>
    <row r="985" spans="1:14" x14ac:dyDescent="0.15">
      <c r="A985" s="1">
        <v>39834</v>
      </c>
      <c r="B985" s="2">
        <v>2021.71</v>
      </c>
      <c r="C985" s="3">
        <f t="shared" si="76"/>
        <v>-1.7183572899333033E-3</v>
      </c>
      <c r="D985" s="3">
        <f>1-B985/MAX(B$2:B985)</f>
        <v>0.65600796297556663</v>
      </c>
      <c r="E985" s="4">
        <f>E984*(计算结果!B$18-1)/(计算结果!B$18+1)+B985*2/(计算结果!B$18+1)</f>
        <v>1965.5120501841948</v>
      </c>
      <c r="F985" s="4">
        <f>F984*(计算结果!B$18-1)/(计算结果!B$18+1)+E985*2/(计算结果!B$18+1)</f>
        <v>1933.9355275455057</v>
      </c>
      <c r="G985" s="4">
        <f>G984*(计算结果!B$18-1)/(计算结果!B$18+1)+F985*2/(计算结果!B$18+1)</f>
        <v>1927.9779757720189</v>
      </c>
      <c r="H985" s="3">
        <f t="shared" si="77"/>
        <v>5.6214342383063096E-2</v>
      </c>
      <c r="I985" s="3">
        <f ca="1">IFERROR(AVERAGE(OFFSET(H985,0,0,-计算结果!B$19,1)),AVERAGE(OFFSET(H985,0,0,-ROW(),1)))</f>
        <v>6.4645159338967998E-3</v>
      </c>
      <c r="J985" s="20" t="str">
        <f t="shared" ca="1" si="75"/>
        <v>买</v>
      </c>
      <c r="K985" s="4">
        <f t="shared" ca="1" si="79"/>
        <v>1</v>
      </c>
      <c r="L985" s="3">
        <f ca="1">IF(J984="买",B985/B984-1,0)-IF(K985=1,计算结果!B$17,0)</f>
        <v>0</v>
      </c>
      <c r="M985" s="2">
        <f t="shared" ca="1" si="78"/>
        <v>2.1430475222620107</v>
      </c>
      <c r="N985" s="3">
        <f ca="1">1-M985/MAX(M$2:M985)</f>
        <v>0.50304347699320284</v>
      </c>
    </row>
    <row r="986" spans="1:14" x14ac:dyDescent="0.15">
      <c r="A986" s="1">
        <v>39835</v>
      </c>
      <c r="B986" s="2">
        <v>2044.55</v>
      </c>
      <c r="C986" s="3">
        <f t="shared" si="76"/>
        <v>1.1297367080342902E-2</v>
      </c>
      <c r="D986" s="3">
        <f>1-B986/MAX(B$2:B986)</f>
        <v>0.65212175866058675</v>
      </c>
      <c r="E986" s="4">
        <f>E985*(计算结果!B$18-1)/(计算结果!B$18+1)+B986*2/(计算结果!B$18+1)</f>
        <v>1977.6717347712417</v>
      </c>
      <c r="F986" s="4">
        <f>F985*(计算结果!B$18-1)/(计算结果!B$18+1)+E986*2/(计算结果!B$18+1)</f>
        <v>1940.6641748110037</v>
      </c>
      <c r="G986" s="4">
        <f>G985*(计算结果!B$18-1)/(计算结果!B$18+1)+F986*2/(计算结果!B$18+1)</f>
        <v>1929.9296987010937</v>
      </c>
      <c r="H986" s="3">
        <f t="shared" si="77"/>
        <v>0.10123159878386313</v>
      </c>
      <c r="I986" s="3">
        <f ca="1">IFERROR(AVERAGE(OFFSET(H986,0,0,-计算结果!B$19,1)),AVERAGE(OFFSET(H986,0,0,-ROW(),1)))</f>
        <v>-7.2636972061142528E-3</v>
      </c>
      <c r="J986" s="20" t="str">
        <f t="shared" ca="1" si="75"/>
        <v>买</v>
      </c>
      <c r="K986" s="4" t="str">
        <f t="shared" ca="1" si="79"/>
        <v/>
      </c>
      <c r="L986" s="3">
        <f ca="1">IF(J985="买",B986/B985-1,0)-IF(K986=1,计算结果!B$17,0)</f>
        <v>1.1297367080342902E-2</v>
      </c>
      <c r="M986" s="2">
        <f t="shared" ca="1" si="78"/>
        <v>2.167258316791624</v>
      </c>
      <c r="N986" s="3">
        <f ca="1">1-M986/MAX(M$2:M986)</f>
        <v>0.49742917672982423</v>
      </c>
    </row>
    <row r="987" spans="1:14" x14ac:dyDescent="0.15">
      <c r="A987" s="1">
        <v>39836</v>
      </c>
      <c r="B987" s="2">
        <v>2032.68</v>
      </c>
      <c r="C987" s="3">
        <f t="shared" si="76"/>
        <v>-5.8056785111637588E-3</v>
      </c>
      <c r="D987" s="3">
        <f>1-B987/MAX(B$2:B987)</f>
        <v>0.65414142789083241</v>
      </c>
      <c r="E987" s="4">
        <f>E986*(计算结果!B$18-1)/(计算结果!B$18+1)+B987*2/(计算结果!B$18+1)</f>
        <v>1986.1345448064353</v>
      </c>
      <c r="F987" s="4">
        <f>F986*(计算结果!B$18-1)/(计算结果!B$18+1)+E987*2/(计算结果!B$18+1)</f>
        <v>1947.6596163487625</v>
      </c>
      <c r="G987" s="4">
        <f>G986*(计算结果!B$18-1)/(计算结果!B$18+1)+F987*2/(计算结果!B$18+1)</f>
        <v>1932.6573783391966</v>
      </c>
      <c r="H987" s="3">
        <f t="shared" si="77"/>
        <v>0.14133569942670685</v>
      </c>
      <c r="I987" s="3">
        <f ca="1">IFERROR(AVERAGE(OFFSET(H987,0,0,-计算结果!B$19,1)),AVERAGE(OFFSET(H987,0,0,-ROW(),1)))</f>
        <v>-1.6264672749968161E-2</v>
      </c>
      <c r="J987" s="20" t="str">
        <f t="shared" ca="1" si="75"/>
        <v>买</v>
      </c>
      <c r="K987" s="4" t="str">
        <f t="shared" ca="1" si="79"/>
        <v/>
      </c>
      <c r="L987" s="3">
        <f ca="1">IF(J986="买",B987/B986-1,0)-IF(K987=1,计算结果!B$17,0)</f>
        <v>-5.8056785111637588E-3</v>
      </c>
      <c r="M987" s="2">
        <f t="shared" ca="1" si="78"/>
        <v>2.154675911753686</v>
      </c>
      <c r="N987" s="3">
        <f ca="1">1-M987/MAX(M$2:M987)</f>
        <v>0.50034694135882174</v>
      </c>
    </row>
    <row r="988" spans="1:14" x14ac:dyDescent="0.15">
      <c r="A988" s="1">
        <v>39846</v>
      </c>
      <c r="B988" s="2">
        <v>2057.06</v>
      </c>
      <c r="C988" s="3">
        <f t="shared" si="76"/>
        <v>1.1994017749965558E-2</v>
      </c>
      <c r="D988" s="3">
        <f>1-B988/MAX(B$2:B988)</f>
        <v>0.64999319403797728</v>
      </c>
      <c r="E988" s="4">
        <f>E987*(计算结果!B$18-1)/(计算结果!B$18+1)+B988*2/(计算结果!B$18+1)</f>
        <v>1997.0461532977529</v>
      </c>
      <c r="F988" s="4">
        <f>F987*(计算结果!B$18-1)/(计算结果!B$18+1)+E988*2/(计算结果!B$18+1)</f>
        <v>1955.2575451101457</v>
      </c>
      <c r="G988" s="4">
        <f>G987*(计算结果!B$18-1)/(计算结果!B$18+1)+F988*2/(计算结果!B$18+1)</f>
        <v>1936.1343270731888</v>
      </c>
      <c r="H988" s="3">
        <f t="shared" si="77"/>
        <v>0.17990507644868231</v>
      </c>
      <c r="I988" s="3">
        <f ca="1">IFERROR(AVERAGE(OFFSET(H988,0,0,-计算结果!B$19,1)),AVERAGE(OFFSET(H988,0,0,-ROW(),1)))</f>
        <v>-2.0023285867129023E-2</v>
      </c>
      <c r="J988" s="20" t="str">
        <f t="shared" ca="1" si="75"/>
        <v>买</v>
      </c>
      <c r="K988" s="4" t="str">
        <f t="shared" ca="1" si="79"/>
        <v/>
      </c>
      <c r="L988" s="3">
        <f ca="1">IF(J987="买",B988/B987-1,0)-IF(K988=1,计算结果!B$17,0)</f>
        <v>1.1994017749965558E-2</v>
      </c>
      <c r="M988" s="2">
        <f t="shared" ca="1" si="78"/>
        <v>2.1805191328846831</v>
      </c>
      <c r="N988" s="3">
        <f ca="1">1-M988/MAX(M$2:M988)</f>
        <v>0.49435409370465477</v>
      </c>
    </row>
    <row r="989" spans="1:14" x14ac:dyDescent="0.15">
      <c r="A989" s="1">
        <v>39847</v>
      </c>
      <c r="B989" s="2">
        <v>2108.91</v>
      </c>
      <c r="C989" s="3">
        <f t="shared" si="76"/>
        <v>2.5205876347797362E-2</v>
      </c>
      <c r="D989" s="3">
        <f>1-B989/MAX(B$2:B989)</f>
        <v>0.64117096576601096</v>
      </c>
      <c r="E989" s="4">
        <f>E988*(计算结果!B$18-1)/(计算结果!B$18+1)+B989*2/(计算结果!B$18+1)</f>
        <v>2014.2559758673294</v>
      </c>
      <c r="F989" s="4">
        <f>F988*(计算结果!B$18-1)/(计算结果!B$18+1)+E989*2/(计算结果!B$18+1)</f>
        <v>1964.3342267650971</v>
      </c>
      <c r="G989" s="4">
        <f>G988*(计算结果!B$18-1)/(计算结果!B$18+1)+F989*2/(计算结果!B$18+1)</f>
        <v>1940.4727731796365</v>
      </c>
      <c r="H989" s="3">
        <f t="shared" si="77"/>
        <v>0.22407774325276403</v>
      </c>
      <c r="I989" s="3">
        <f ca="1">IFERROR(AVERAGE(OFFSET(H989,0,0,-计算结果!B$19,1)),AVERAGE(OFFSET(H989,0,0,-ROW(),1)))</f>
        <v>-1.7992337549975736E-2</v>
      </c>
      <c r="J989" s="20" t="str">
        <f t="shared" ca="1" si="75"/>
        <v>买</v>
      </c>
      <c r="K989" s="4" t="str">
        <f t="shared" ca="1" si="79"/>
        <v/>
      </c>
      <c r="L989" s="3">
        <f ca="1">IF(J988="买",B989/B988-1,0)-IF(K989=1,计算结果!B$17,0)</f>
        <v>2.5205876347797362E-2</v>
      </c>
      <c r="M989" s="2">
        <f t="shared" ca="1" si="78"/>
        <v>2.2354810285221807</v>
      </c>
      <c r="N989" s="3">
        <f ca="1">1-M989/MAX(M$2:M989)</f>
        <v>0.48160884551480443</v>
      </c>
    </row>
    <row r="990" spans="1:14" x14ac:dyDescent="0.15">
      <c r="A990" s="1">
        <v>39848</v>
      </c>
      <c r="B990" s="2">
        <v>2166.41</v>
      </c>
      <c r="C990" s="3">
        <f t="shared" si="76"/>
        <v>2.7265269736499009E-2</v>
      </c>
      <c r="D990" s="3">
        <f>1-B990/MAX(B$2:B990)</f>
        <v>0.63138739535833399</v>
      </c>
      <c r="E990" s="4">
        <f>E989*(计算结果!B$18-1)/(计算结果!B$18+1)+B990*2/(计算结果!B$18+1)</f>
        <v>2037.6642872723558</v>
      </c>
      <c r="F990" s="4">
        <f>F989*(计算结果!B$18-1)/(计算结果!B$18+1)+E990*2/(计算结果!B$18+1)</f>
        <v>1975.6157745354444</v>
      </c>
      <c r="G990" s="4">
        <f>G989*(计算结果!B$18-1)/(计算结果!B$18+1)+F990*2/(计算结果!B$18+1)</f>
        <v>1945.8793887728375</v>
      </c>
      <c r="H990" s="3">
        <f t="shared" si="77"/>
        <v>0.27862362553748943</v>
      </c>
      <c r="I990" s="3">
        <f ca="1">IFERROR(AVERAGE(OFFSET(H990,0,0,-计算结果!B$19,1)),AVERAGE(OFFSET(H990,0,0,-ROW(),1)))</f>
        <v>-9.6210617217593972E-3</v>
      </c>
      <c r="J990" s="20" t="str">
        <f t="shared" ca="1" si="75"/>
        <v>买</v>
      </c>
      <c r="K990" s="4" t="str">
        <f t="shared" ca="1" si="79"/>
        <v/>
      </c>
      <c r="L990" s="3">
        <f ca="1">IF(J989="买",B990/B989-1,0)-IF(K990=1,计算结果!B$17,0)</f>
        <v>2.7265269736499009E-2</v>
      </c>
      <c r="M990" s="2">
        <f t="shared" ca="1" si="78"/>
        <v>2.2964320217556642</v>
      </c>
      <c r="N990" s="3">
        <f ca="1">1-M990/MAX(M$2:M990)</f>
        <v>0.46747477085875044</v>
      </c>
    </row>
    <row r="991" spans="1:14" x14ac:dyDescent="0.15">
      <c r="A991" s="1">
        <v>39849</v>
      </c>
      <c r="B991" s="2">
        <v>2150.9699999999998</v>
      </c>
      <c r="C991" s="3">
        <f t="shared" si="76"/>
        <v>-7.1269981213158973E-3</v>
      </c>
      <c r="D991" s="3">
        <f>1-B991/MAX(B$2:B991)</f>
        <v>0.63401449669910837</v>
      </c>
      <c r="E991" s="4">
        <f>E990*(计算结果!B$18-1)/(计算结果!B$18+1)+B991*2/(计算结果!B$18+1)</f>
        <v>2055.0959353843009</v>
      </c>
      <c r="F991" s="4">
        <f>F990*(计算结果!B$18-1)/(计算结果!B$18+1)+E991*2/(计算结果!B$18+1)</f>
        <v>1987.8434915891146</v>
      </c>
      <c r="G991" s="4">
        <f>G990*(计算结果!B$18-1)/(计算结果!B$18+1)+F991*2/(计算结果!B$18+1)</f>
        <v>1952.3354045907263</v>
      </c>
      <c r="H991" s="3">
        <f t="shared" si="77"/>
        <v>0.33177882735888625</v>
      </c>
      <c r="I991" s="3">
        <f ca="1">IFERROR(AVERAGE(OFFSET(H991,0,0,-计算结果!B$19,1)),AVERAGE(OFFSET(H991,0,0,-ROW(),1)))</f>
        <v>5.0296312993169754E-3</v>
      </c>
      <c r="J991" s="20" t="str">
        <f t="shared" ca="1" si="75"/>
        <v>买</v>
      </c>
      <c r="K991" s="4" t="str">
        <f t="shared" ca="1" si="79"/>
        <v/>
      </c>
      <c r="L991" s="3">
        <f ca="1">IF(J990="买",B991/B990-1,0)-IF(K991=1,计算结果!B$17,0)</f>
        <v>-7.1269981213158973E-3</v>
      </c>
      <c r="M991" s="2">
        <f t="shared" ca="1" si="78"/>
        <v>2.280065355050882</v>
      </c>
      <c r="N991" s="3">
        <f ca="1">1-M991/MAX(M$2:M991)</f>
        <v>0.47127007716639335</v>
      </c>
    </row>
    <row r="992" spans="1:14" x14ac:dyDescent="0.15">
      <c r="A992" s="1">
        <v>39850</v>
      </c>
      <c r="B992" s="2">
        <v>2237.2800000000002</v>
      </c>
      <c r="C992" s="3">
        <f t="shared" si="76"/>
        <v>4.0126082651083195E-2</v>
      </c>
      <c r="D992" s="3">
        <f>1-B992/MAX(B$2:B992)</f>
        <v>0.61932893214455853</v>
      </c>
      <c r="E992" s="4">
        <f>E991*(计算结果!B$18-1)/(计算结果!B$18+1)+B992*2/(计算结果!B$18+1)</f>
        <v>2083.1242530174854</v>
      </c>
      <c r="F992" s="4">
        <f>F991*(计算结果!B$18-1)/(计算结果!B$18+1)+E992*2/(计算结果!B$18+1)</f>
        <v>2002.5020702704026</v>
      </c>
      <c r="G992" s="4">
        <f>G991*(计算结果!B$18-1)/(计算结果!B$18+1)+F992*2/(计算结果!B$18+1)</f>
        <v>1960.0533531568303</v>
      </c>
      <c r="H992" s="3">
        <f t="shared" si="77"/>
        <v>0.3953187832355054</v>
      </c>
      <c r="I992" s="3">
        <f ca="1">IFERROR(AVERAGE(OFFSET(H992,0,0,-计算结果!B$19,1)),AVERAGE(OFFSET(H992,0,0,-ROW(),1)))</f>
        <v>2.6409724134481762E-2</v>
      </c>
      <c r="J992" s="20" t="str">
        <f t="shared" ca="1" si="75"/>
        <v>买</v>
      </c>
      <c r="K992" s="4" t="str">
        <f t="shared" ca="1" si="79"/>
        <v/>
      </c>
      <c r="L992" s="3">
        <f ca="1">IF(J991="买",B992/B991-1,0)-IF(K992=1,计算结果!B$17,0)</f>
        <v>4.0126082651083195E-2</v>
      </c>
      <c r="M992" s="2">
        <f t="shared" ca="1" si="78"/>
        <v>2.371555445937525</v>
      </c>
      <c r="N992" s="3">
        <f ca="1">1-M992/MAX(M$2:M992)</f>
        <v>0.45005421658267131</v>
      </c>
    </row>
    <row r="993" spans="1:14" x14ac:dyDescent="0.15">
      <c r="A993" s="1">
        <v>39853</v>
      </c>
      <c r="B993" s="2">
        <v>2296.67</v>
      </c>
      <c r="C993" s="3">
        <f t="shared" si="76"/>
        <v>2.6545626832582325E-2</v>
      </c>
      <c r="D993" s="3">
        <f>1-B993/MAX(B$2:B993)</f>
        <v>0.60922378003130739</v>
      </c>
      <c r="E993" s="4">
        <f>E992*(计算结果!B$18-1)/(计算结果!B$18+1)+B993*2/(计算结果!B$18+1)</f>
        <v>2115.9774448609492</v>
      </c>
      <c r="F993" s="4">
        <f>F992*(计算结果!B$18-1)/(计算结果!B$18+1)+E993*2/(计算结果!B$18+1)</f>
        <v>2019.9598202074098</v>
      </c>
      <c r="G993" s="4">
        <f>G992*(计算结果!B$18-1)/(计算结果!B$18+1)+F993*2/(计算结果!B$18+1)</f>
        <v>1969.2697327030733</v>
      </c>
      <c r="H993" s="3">
        <f t="shared" si="77"/>
        <v>0.47021064663363271</v>
      </c>
      <c r="I993" s="3">
        <f ca="1">IFERROR(AVERAGE(OFFSET(H993,0,0,-计算结果!B$19,1)),AVERAGE(OFFSET(H993,0,0,-ROW(),1)))</f>
        <v>5.4208424458896967E-2</v>
      </c>
      <c r="J993" s="20" t="str">
        <f t="shared" ca="1" si="75"/>
        <v>买</v>
      </c>
      <c r="K993" s="4" t="str">
        <f t="shared" ca="1" si="79"/>
        <v/>
      </c>
      <c r="L993" s="3">
        <f ca="1">IF(J992="买",B993/B992-1,0)-IF(K993=1,计算结果!B$17,0)</f>
        <v>2.6545626832582325E-2</v>
      </c>
      <c r="M993" s="2">
        <f t="shared" ca="1" si="78"/>
        <v>2.434509871818161</v>
      </c>
      <c r="N993" s="3">
        <f ca="1">1-M993/MAX(M$2:M993)</f>
        <v>0.43545556103792271</v>
      </c>
    </row>
    <row r="994" spans="1:14" x14ac:dyDescent="0.15">
      <c r="A994" s="1">
        <v>39854</v>
      </c>
      <c r="B994" s="2">
        <v>2326.75</v>
      </c>
      <c r="C994" s="3">
        <f t="shared" si="76"/>
        <v>1.3097223371228761E-2</v>
      </c>
      <c r="D994" s="3">
        <f>1-B994/MAX(B$2:B994)</f>
        <v>0.60410569659021296</v>
      </c>
      <c r="E994" s="4">
        <f>E993*(计算结果!B$18-1)/(计算结果!B$18+1)+B994*2/(计算结果!B$18+1)</f>
        <v>2148.4039918054186</v>
      </c>
      <c r="F994" s="4">
        <f>F993*(计算结果!B$18-1)/(计算结果!B$18+1)+E994*2/(计算结果!B$18+1)</f>
        <v>2039.7204619917188</v>
      </c>
      <c r="G994" s="4">
        <f>G993*(计算结果!B$18-1)/(计算结果!B$18+1)+F994*2/(计算结果!B$18+1)</f>
        <v>1980.1083064397878</v>
      </c>
      <c r="H994" s="3">
        <f t="shared" si="77"/>
        <v>0.55038543256526151</v>
      </c>
      <c r="I994" s="3">
        <f ca="1">IFERROR(AVERAGE(OFFSET(H994,0,0,-计算结果!B$19,1)),AVERAGE(OFFSET(H994,0,0,-ROW(),1)))</f>
        <v>8.7416780257821763E-2</v>
      </c>
      <c r="J994" s="20" t="str">
        <f t="shared" ca="1" si="75"/>
        <v>买</v>
      </c>
      <c r="K994" s="4" t="str">
        <f t="shared" ca="1" si="79"/>
        <v/>
      </c>
      <c r="L994" s="3">
        <f ca="1">IF(J993="买",B994/B993-1,0)-IF(K994=1,计算结果!B$17,0)</f>
        <v>1.3097223371228761E-2</v>
      </c>
      <c r="M994" s="2">
        <f t="shared" ca="1" si="78"/>
        <v>2.4663951914088251</v>
      </c>
      <c r="N994" s="3">
        <f ca="1">1-M994/MAX(M$2:M994)</f>
        <v>0.42806159641785135</v>
      </c>
    </row>
    <row r="995" spans="1:14" x14ac:dyDescent="0.15">
      <c r="A995" s="1">
        <v>39855</v>
      </c>
      <c r="B995" s="2">
        <v>2331.14</v>
      </c>
      <c r="C995" s="3">
        <f t="shared" si="76"/>
        <v>1.8867519071665839E-3</v>
      </c>
      <c r="D995" s="3">
        <f>1-B995/MAX(B$2:B995)</f>
        <v>0.60335874225821828</v>
      </c>
      <c r="E995" s="4">
        <f>E994*(计算结果!B$18-1)/(计算结果!B$18+1)+B995*2/(计算结果!B$18+1)</f>
        <v>2176.5172238353543</v>
      </c>
      <c r="F995" s="4">
        <f>F994*(计算结果!B$18-1)/(计算结果!B$18+1)+E995*2/(计算结果!B$18+1)</f>
        <v>2060.7661176599704</v>
      </c>
      <c r="G995" s="4">
        <f>G994*(计算结果!B$18-1)/(计算结果!B$18+1)+F995*2/(计算结果!B$18+1)</f>
        <v>1992.5172004736621</v>
      </c>
      <c r="H995" s="3">
        <f t="shared" si="77"/>
        <v>0.62667754049198077</v>
      </c>
      <c r="I995" s="3">
        <f ca="1">IFERROR(AVERAGE(OFFSET(H995,0,0,-计算结果!B$19,1)),AVERAGE(OFFSET(H995,0,0,-ROW(),1)))</f>
        <v>0.12506843047269492</v>
      </c>
      <c r="J995" s="20" t="str">
        <f t="shared" ca="1" si="75"/>
        <v>买</v>
      </c>
      <c r="K995" s="4" t="str">
        <f t="shared" ca="1" si="79"/>
        <v/>
      </c>
      <c r="L995" s="3">
        <f ca="1">IF(J994="买",B995/B994-1,0)-IF(K995=1,计算结果!B$17,0)</f>
        <v>1.8867519071665839E-3</v>
      </c>
      <c r="M995" s="2">
        <f t="shared" ca="1" si="78"/>
        <v>2.471048667240042</v>
      </c>
      <c r="N995" s="3">
        <f ca="1">1-M995/MAX(M$2:M995)</f>
        <v>0.42698249054411097</v>
      </c>
    </row>
    <row r="996" spans="1:14" x14ac:dyDescent="0.15">
      <c r="A996" s="1">
        <v>39856</v>
      </c>
      <c r="B996" s="2">
        <v>2318.34</v>
      </c>
      <c r="C996" s="3">
        <f t="shared" si="76"/>
        <v>-5.490875708880516E-3</v>
      </c>
      <c r="D996" s="3">
        <f>1-B996/MAX(B$2:B996)</f>
        <v>0.6055366501054924</v>
      </c>
      <c r="E996" s="4">
        <f>E995*(计算结果!B$18-1)/(计算结果!B$18+1)+B996*2/(计算结果!B$18+1)</f>
        <v>2198.336112476069</v>
      </c>
      <c r="F996" s="4">
        <f>F995*(计算结果!B$18-1)/(计算结果!B$18+1)+E996*2/(计算结果!B$18+1)</f>
        <v>2081.9307322470622</v>
      </c>
      <c r="G996" s="4">
        <f>G995*(计算结果!B$18-1)/(计算结果!B$18+1)+F996*2/(计算结果!B$18+1)</f>
        <v>2006.2731284388008</v>
      </c>
      <c r="H996" s="3">
        <f t="shared" si="77"/>
        <v>0.69037938351892714</v>
      </c>
      <c r="I996" s="3">
        <f ca="1">IFERROR(AVERAGE(OFFSET(H996,0,0,-计算结果!B$19,1)),AVERAGE(OFFSET(H996,0,0,-ROW(),1)))</f>
        <v>0.16640695227991964</v>
      </c>
      <c r="J996" s="20" t="str">
        <f t="shared" ca="1" si="75"/>
        <v>买</v>
      </c>
      <c r="K996" s="4" t="str">
        <f t="shared" ca="1" si="79"/>
        <v/>
      </c>
      <c r="L996" s="3">
        <f ca="1">IF(J995="买",B996/B995-1,0)-IF(K996=1,计算结果!B$17,0)</f>
        <v>-5.490875708880516E-3</v>
      </c>
      <c r="M996" s="2">
        <f t="shared" ca="1" si="78"/>
        <v>2.4574804461376321</v>
      </c>
      <c r="N996" s="3">
        <f ca="1">1-M996/MAX(M$2:M996)</f>
        <v>0.43012885846754556</v>
      </c>
    </row>
    <row r="997" spans="1:14" x14ac:dyDescent="0.15">
      <c r="A997" s="1">
        <v>39857</v>
      </c>
      <c r="B997" s="2">
        <v>2399.06</v>
      </c>
      <c r="C997" s="3">
        <f t="shared" si="76"/>
        <v>3.4818016339277058E-2</v>
      </c>
      <c r="D997" s="3">
        <f>1-B997/MAX(B$2:B997)</f>
        <v>0.59180221874361938</v>
      </c>
      <c r="E997" s="4">
        <f>E996*(计算结果!B$18-1)/(计算结果!B$18+1)+B997*2/(计算结果!B$18+1)</f>
        <v>2229.2167105566741</v>
      </c>
      <c r="F997" s="4">
        <f>F996*(计算结果!B$18-1)/(计算结果!B$18+1)+E997*2/(计算结果!B$18+1)</f>
        <v>2104.5901135254639</v>
      </c>
      <c r="G997" s="4">
        <f>G996*(计算结果!B$18-1)/(计算结果!B$18+1)+F997*2/(计算结果!B$18+1)</f>
        <v>2021.3988184521336</v>
      </c>
      <c r="H997" s="3">
        <f t="shared" si="77"/>
        <v>0.75391978285145078</v>
      </c>
      <c r="I997" s="3">
        <f ca="1">IFERROR(AVERAGE(OFFSET(H997,0,0,-计算结果!B$19,1)),AVERAGE(OFFSET(H997,0,0,-ROW(),1)))</f>
        <v>0.21100660613121808</v>
      </c>
      <c r="J997" s="20" t="str">
        <f t="shared" ca="1" si="75"/>
        <v>买</v>
      </c>
      <c r="K997" s="4" t="str">
        <f t="shared" ca="1" si="79"/>
        <v/>
      </c>
      <c r="L997" s="3">
        <f ca="1">IF(J996="买",B997/B996-1,0)-IF(K997=1,计算结果!B$17,0)</f>
        <v>3.4818016339277058E-2</v>
      </c>
      <c r="M997" s="2">
        <f t="shared" ca="1" si="78"/>
        <v>2.543045040464706</v>
      </c>
      <c r="N997" s="3">
        <f ca="1">1-M997/MAX(M$2:M997)</f>
        <v>0.41028707575038603</v>
      </c>
    </row>
    <row r="998" spans="1:14" x14ac:dyDescent="0.15">
      <c r="A998" s="1">
        <v>39860</v>
      </c>
      <c r="B998" s="2">
        <v>2462.25</v>
      </c>
      <c r="C998" s="3">
        <f t="shared" si="76"/>
        <v>2.6339482964160998E-2</v>
      </c>
      <c r="D998" s="3">
        <f>1-B998/MAX(B$2:B998)</f>
        <v>0.5810505002382087</v>
      </c>
      <c r="E998" s="4">
        <f>E997*(计算结果!B$18-1)/(计算结果!B$18+1)+B998*2/(计算结果!B$18+1)</f>
        <v>2265.0679858556473</v>
      </c>
      <c r="F998" s="4">
        <f>F997*(计算结果!B$18-1)/(计算结果!B$18+1)+E998*2/(计算结果!B$18+1)</f>
        <v>2129.279016960877</v>
      </c>
      <c r="G998" s="4">
        <f>G997*(计算结果!B$18-1)/(计算结果!B$18+1)+F998*2/(计算结果!B$18+1)</f>
        <v>2037.9957720688631</v>
      </c>
      <c r="H998" s="3">
        <f t="shared" si="77"/>
        <v>0.82106279400313664</v>
      </c>
      <c r="I998" s="3">
        <f ca="1">IFERROR(AVERAGE(OFFSET(H998,0,0,-计算结果!B$19,1)),AVERAGE(OFFSET(H998,0,0,-ROW(),1)))</f>
        <v>0.25874142883985113</v>
      </c>
      <c r="J998" s="20" t="str">
        <f t="shared" ca="1" si="75"/>
        <v>买</v>
      </c>
      <c r="K998" s="4" t="str">
        <f t="shared" ca="1" si="79"/>
        <v/>
      </c>
      <c r="L998" s="3">
        <f ca="1">IF(J997="买",B998/B997-1,0)-IF(K998=1,计算结果!B$17,0)</f>
        <v>2.6339482964160998E-2</v>
      </c>
      <c r="M998" s="2">
        <f t="shared" ca="1" si="78"/>
        <v>2.6100275319851201</v>
      </c>
      <c r="N998" s="3">
        <f ca="1">1-M998/MAX(M$2:M998)</f>
        <v>0.3947543422283678</v>
      </c>
    </row>
    <row r="999" spans="1:14" x14ac:dyDescent="0.15">
      <c r="A999" s="1">
        <v>39861</v>
      </c>
      <c r="B999" s="2">
        <v>2385.29</v>
      </c>
      <c r="C999" s="3">
        <f t="shared" si="76"/>
        <v>-3.1255965072596203E-2</v>
      </c>
      <c r="D999" s="3">
        <f>1-B999/MAX(B$2:B999)</f>
        <v>0.59414517116994481</v>
      </c>
      <c r="E999" s="4">
        <f>E998*(计算结果!B$18-1)/(计算结果!B$18+1)+B999*2/(计算结果!B$18+1)</f>
        <v>2283.5636803393936</v>
      </c>
      <c r="F999" s="4">
        <f>F998*(计算结果!B$18-1)/(计算结果!B$18+1)+E999*2/(计算结果!B$18+1)</f>
        <v>2153.01511901911</v>
      </c>
      <c r="G999" s="4">
        <f>G998*(计算结果!B$18-1)/(计算结果!B$18+1)+F999*2/(计算结果!B$18+1)</f>
        <v>2055.6910562150547</v>
      </c>
      <c r="H999" s="3">
        <f t="shared" si="77"/>
        <v>0.86826893307184494</v>
      </c>
      <c r="I999" s="3">
        <f ca="1">IFERROR(AVERAGE(OFFSET(H999,0,0,-计算结果!B$19,1)),AVERAGE(OFFSET(H999,0,0,-ROW(),1)))</f>
        <v>0.30883677609978705</v>
      </c>
      <c r="J999" s="20" t="str">
        <f t="shared" ca="1" si="75"/>
        <v>买</v>
      </c>
      <c r="K999" s="4" t="str">
        <f t="shared" ca="1" si="79"/>
        <v/>
      </c>
      <c r="L999" s="3">
        <f ca="1">IF(J998="买",B999/B998-1,0)-IF(K999=1,计算结果!B$17,0)</f>
        <v>-3.1255965072596203E-2</v>
      </c>
      <c r="M999" s="2">
        <f t="shared" ca="1" si="78"/>
        <v>2.5284486026068786</v>
      </c>
      <c r="N999" s="3">
        <f ca="1">1-M999/MAX(M$2:M999)</f>
        <v>0.41367187936801841</v>
      </c>
    </row>
    <row r="1000" spans="1:14" x14ac:dyDescent="0.15">
      <c r="A1000" s="1">
        <v>39862</v>
      </c>
      <c r="B1000" s="2">
        <v>2275.84</v>
      </c>
      <c r="C1000" s="3">
        <f t="shared" si="76"/>
        <v>-4.5885405967408532E-2</v>
      </c>
      <c r="D1000" s="3">
        <f>1-B1000/MAX(B$2:B1000)</f>
        <v>0.612767984754645</v>
      </c>
      <c r="E1000" s="4">
        <f>E999*(计算结果!B$18-1)/(计算结果!B$18+1)+B1000*2/(计算结果!B$18+1)</f>
        <v>2282.3754218256408</v>
      </c>
      <c r="F1000" s="4">
        <f>F999*(计算结果!B$18-1)/(计算结果!B$18+1)+E1000*2/(计算结果!B$18+1)</f>
        <v>2172.9167040662687</v>
      </c>
      <c r="G1000" s="4">
        <f>G999*(计算结果!B$18-1)/(计算结果!B$18+1)+F1000*2/(计算结果!B$18+1)</f>
        <v>2073.7257712690875</v>
      </c>
      <c r="H1000" s="3">
        <f t="shared" si="77"/>
        <v>0.877306684752447</v>
      </c>
      <c r="I1000" s="3">
        <f ca="1">IFERROR(AVERAGE(OFFSET(H1000,0,0,-计算结果!B$19,1)),AVERAGE(OFFSET(H1000,0,0,-ROW(),1)))</f>
        <v>0.35875117264159151</v>
      </c>
      <c r="J1000" s="20" t="str">
        <f t="shared" ca="1" si="75"/>
        <v>买</v>
      </c>
      <c r="K1000" s="4" t="str">
        <f t="shared" ca="1" si="79"/>
        <v/>
      </c>
      <c r="L1000" s="3">
        <f ca="1">IF(J999="买",B1000/B999-1,0)-IF(K1000=1,计算结果!B$17,0)</f>
        <v>-4.5885405967408532E-2</v>
      </c>
      <c r="M1000" s="2">
        <f t="shared" ca="1" si="78"/>
        <v>2.4124297120085352</v>
      </c>
      <c r="N1000" s="3">
        <f ca="1">1-M1000/MAX(M$2:M1000)</f>
        <v>0.44057578321332458</v>
      </c>
    </row>
    <row r="1001" spans="1:14" x14ac:dyDescent="0.15">
      <c r="A1001" s="1">
        <v>39863</v>
      </c>
      <c r="B1001" s="2">
        <v>2298.41</v>
      </c>
      <c r="C1001" s="3">
        <f t="shared" si="76"/>
        <v>9.9172173790775808E-3</v>
      </c>
      <c r="D1001" s="3">
        <f>1-B1001/MAX(B$2:B1001)</f>
        <v>0.60892772068331857</v>
      </c>
      <c r="E1001" s="4">
        <f>E1000*(计算结果!B$18-1)/(计算结果!B$18+1)+B1001*2/(计算结果!B$18+1)</f>
        <v>2284.8422800063117</v>
      </c>
      <c r="F1001" s="4">
        <f>F1000*(计算结果!B$18-1)/(计算结果!B$18+1)+E1001*2/(计算结果!B$18+1)</f>
        <v>2190.1360234416597</v>
      </c>
      <c r="G1001" s="4">
        <f>G1000*(计算结果!B$18-1)/(计算结果!B$18+1)+F1001*2/(计算结果!B$18+1)</f>
        <v>2091.6350408340986</v>
      </c>
      <c r="H1001" s="3">
        <f t="shared" si="77"/>
        <v>0.86362767021267628</v>
      </c>
      <c r="I1001" s="3">
        <f ca="1">IFERROR(AVERAGE(OFFSET(H1001,0,0,-计算结果!B$19,1)),AVERAGE(OFFSET(H1001,0,0,-ROW(),1)))</f>
        <v>0.40698479059091641</v>
      </c>
      <c r="J1001" s="20" t="str">
        <f t="shared" ca="1" si="75"/>
        <v>买</v>
      </c>
      <c r="K1001" s="4" t="str">
        <f t="shared" ca="1" si="79"/>
        <v/>
      </c>
      <c r="L1001" s="3">
        <f ca="1">IF(J1000="买",B1001/B1000-1,0)-IF(K1001=1,计算结果!B$17,0)</f>
        <v>9.9172173790775808E-3</v>
      </c>
      <c r="M1001" s="2">
        <f t="shared" ca="1" si="78"/>
        <v>2.4363543018742693</v>
      </c>
      <c r="N1001" s="3">
        <f ca="1">1-M1001/MAX(M$2:M1001)</f>
        <v>0.43502785164833102</v>
      </c>
    </row>
    <row r="1002" spans="1:14" x14ac:dyDescent="0.15">
      <c r="A1002" s="1">
        <v>39864</v>
      </c>
      <c r="B1002" s="2">
        <v>2344.3200000000002</v>
      </c>
      <c r="C1002" s="3">
        <f t="shared" si="76"/>
        <v>1.9974678147067104E-2</v>
      </c>
      <c r="D1002" s="3">
        <f>1-B1002/MAX(B$2:B1002)</f>
        <v>0.60111617777172799</v>
      </c>
      <c r="E1002" s="4">
        <f>E1001*(计算结果!B$18-1)/(计算结果!B$18+1)+B1002*2/(计算结果!B$18+1)</f>
        <v>2293.9926984668791</v>
      </c>
      <c r="F1002" s="4">
        <f>F1001*(计算结果!B$18-1)/(计算结果!B$18+1)+E1002*2/(计算结果!B$18+1)</f>
        <v>2206.1139734455396</v>
      </c>
      <c r="G1002" s="4">
        <f>G1001*(计算结果!B$18-1)/(计算结果!B$18+1)+F1002*2/(计算结果!B$18+1)</f>
        <v>2109.2471843127819</v>
      </c>
      <c r="H1002" s="3">
        <f t="shared" si="77"/>
        <v>0.84202755905542315</v>
      </c>
      <c r="I1002" s="3">
        <f ca="1">IFERROR(AVERAGE(OFFSET(H1002,0,0,-计算结果!B$19,1)),AVERAGE(OFFSET(H1002,0,0,-ROW(),1)))</f>
        <v>0.45263107849323758</v>
      </c>
      <c r="J1002" s="20" t="str">
        <f t="shared" ca="1" si="75"/>
        <v>买</v>
      </c>
      <c r="K1002" s="4" t="str">
        <f t="shared" ca="1" si="79"/>
        <v/>
      </c>
      <c r="L1002" s="3">
        <f ca="1">IF(J1001="买",B1002/B1001-1,0)-IF(K1002=1,计算结果!B$17,0)</f>
        <v>1.9974678147067104E-2</v>
      </c>
      <c r="M1002" s="2">
        <f t="shared" ca="1" si="78"/>
        <v>2.48501969490643</v>
      </c>
      <c r="N1002" s="3">
        <f ca="1">1-M1002/MAX(M$2:M1002)</f>
        <v>0.42374271482294934</v>
      </c>
    </row>
    <row r="1003" spans="1:14" x14ac:dyDescent="0.15">
      <c r="A1003" s="1">
        <v>39867</v>
      </c>
      <c r="B1003" s="2">
        <v>2410.48</v>
      </c>
      <c r="C1003" s="3">
        <f t="shared" si="76"/>
        <v>2.8221403221403207E-2</v>
      </c>
      <c r="D1003" s="3">
        <f>1-B1003/MAX(B$2:B1003)</f>
        <v>0.58985911658612944</v>
      </c>
      <c r="E1003" s="4">
        <f>E1002*(计算结果!B$18-1)/(计算结果!B$18+1)+B1003*2/(计算结果!B$18+1)</f>
        <v>2311.9138217796672</v>
      </c>
      <c r="F1003" s="4">
        <f>F1002*(计算结果!B$18-1)/(计算结果!B$18+1)+E1003*2/(计算结果!B$18+1)</f>
        <v>2222.3908731892516</v>
      </c>
      <c r="G1003" s="4">
        <f>G1002*(计算结果!B$18-1)/(计算结果!B$18+1)+F1003*2/(计算结果!B$18+1)</f>
        <v>2126.6539056783927</v>
      </c>
      <c r="H1003" s="3">
        <f t="shared" si="77"/>
        <v>0.82525753714741168</v>
      </c>
      <c r="I1003" s="3">
        <f ca="1">IFERROR(AVERAGE(OFFSET(H1003,0,0,-计算结果!B$19,1)),AVERAGE(OFFSET(H1003,0,0,-ROW(),1)))</f>
        <v>0.49549367708104308</v>
      </c>
      <c r="J1003" s="20" t="str">
        <f t="shared" ca="1" si="75"/>
        <v>买</v>
      </c>
      <c r="K1003" s="4" t="str">
        <f t="shared" ca="1" si="79"/>
        <v/>
      </c>
      <c r="L1003" s="3">
        <f ca="1">IF(J1002="买",B1003/B1002-1,0)-IF(K1003=1,计算结果!B$17,0)</f>
        <v>2.8221403221403207E-2</v>
      </c>
      <c r="M1003" s="2">
        <f t="shared" ca="1" si="78"/>
        <v>2.5551504377295129</v>
      </c>
      <c r="N1003" s="3">
        <f ca="1">1-M1003/MAX(M$2:M1003)</f>
        <v>0.40747992561869661</v>
      </c>
    </row>
    <row r="1004" spans="1:14" x14ac:dyDescent="0.15">
      <c r="A1004" s="1">
        <v>39868</v>
      </c>
      <c r="B1004" s="2">
        <v>2301.85</v>
      </c>
      <c r="C1004" s="3">
        <f t="shared" si="76"/>
        <v>-4.5065713053001888E-2</v>
      </c>
      <c r="D1004" s="3">
        <f>1-B1004/MAX(B$2:B1004)</f>
        <v>0.60834240794936367</v>
      </c>
      <c r="E1004" s="4">
        <f>E1003*(计算结果!B$18-1)/(计算结果!B$18+1)+B1004*2/(计算结果!B$18+1)</f>
        <v>2310.365541505872</v>
      </c>
      <c r="F1004" s="4">
        <f>F1003*(计算结果!B$18-1)/(计算结果!B$18+1)+E1004*2/(计算结果!B$18+1)</f>
        <v>2235.9254375456549</v>
      </c>
      <c r="G1004" s="4">
        <f>G1003*(计算结果!B$18-1)/(计算结果!B$18+1)+F1004*2/(计算结果!B$18+1)</f>
        <v>2143.4649105810481</v>
      </c>
      <c r="H1004" s="3">
        <f t="shared" si="77"/>
        <v>0.79049086726186457</v>
      </c>
      <c r="I1004" s="3">
        <f ca="1">IFERROR(AVERAGE(OFFSET(H1004,0,0,-计算结果!B$19,1)),AVERAGE(OFFSET(H1004,0,0,-ROW(),1)))</f>
        <v>0.53440502639965082</v>
      </c>
      <c r="J1004" s="20" t="str">
        <f t="shared" ca="1" si="75"/>
        <v>买</v>
      </c>
      <c r="K1004" s="4" t="str">
        <f t="shared" ca="1" si="79"/>
        <v/>
      </c>
      <c r="L1004" s="3">
        <f ca="1">IF(J1003="买",B1004/B1003-1,0)-IF(K1004=1,计算结果!B$17,0)</f>
        <v>-4.5065713053001888E-2</v>
      </c>
      <c r="M1004" s="2">
        <f t="shared" ca="1" si="78"/>
        <v>2.4400007612955426</v>
      </c>
      <c r="N1004" s="3">
        <f ca="1">1-M1004/MAX(M$2:M1004)</f>
        <v>0.4341822652689078</v>
      </c>
    </row>
    <row r="1005" spans="1:14" x14ac:dyDescent="0.15">
      <c r="A1005" s="1">
        <v>39869</v>
      </c>
      <c r="B1005" s="2">
        <v>2304.25</v>
      </c>
      <c r="C1005" s="3">
        <f t="shared" si="76"/>
        <v>1.0426396159610718E-3</v>
      </c>
      <c r="D1005" s="3">
        <f>1-B1005/MAX(B$2:B1005)</f>
        <v>0.60793405022799973</v>
      </c>
      <c r="E1005" s="4">
        <f>E1004*(计算结果!B$18-1)/(计算结果!B$18+1)+B1005*2/(计算结果!B$18+1)</f>
        <v>2309.4246889665073</v>
      </c>
      <c r="F1005" s="4">
        <f>F1004*(计算结果!B$18-1)/(计算结果!B$18+1)+E1005*2/(计算结果!B$18+1)</f>
        <v>2247.2330146873246</v>
      </c>
      <c r="G1005" s="4">
        <f>G1004*(计算结果!B$18-1)/(计算结果!B$18+1)+F1005*2/(计算结果!B$18+1)</f>
        <v>2159.4292342897061</v>
      </c>
      <c r="H1005" s="3">
        <f t="shared" si="77"/>
        <v>0.74479053190240319</v>
      </c>
      <c r="I1005" s="3">
        <f ca="1">IFERROR(AVERAGE(OFFSET(H1005,0,0,-计算结果!B$19,1)),AVERAGE(OFFSET(H1005,0,0,-ROW(),1)))</f>
        <v>0.56883383587561798</v>
      </c>
      <c r="J1005" s="20" t="str">
        <f t="shared" ca="1" si="75"/>
        <v>买</v>
      </c>
      <c r="K1005" s="4" t="str">
        <f t="shared" ca="1" si="79"/>
        <v/>
      </c>
      <c r="L1005" s="3">
        <f ca="1">IF(J1004="买",B1005/B1004-1,0)-IF(K1005=1,计算结果!B$17,0)</f>
        <v>1.0426396159610718E-3</v>
      </c>
      <c r="M1005" s="2">
        <f t="shared" ca="1" si="78"/>
        <v>2.4425448027522445</v>
      </c>
      <c r="N1005" s="3">
        <f ca="1">1-M1005/MAX(M$2:M1005)</f>
        <v>0.43359232128326375</v>
      </c>
    </row>
    <row r="1006" spans="1:14" x14ac:dyDescent="0.15">
      <c r="A1006" s="1">
        <v>39870</v>
      </c>
      <c r="B1006" s="2">
        <v>2190.19</v>
      </c>
      <c r="C1006" s="3">
        <f t="shared" si="76"/>
        <v>-4.9499837257242052E-2</v>
      </c>
      <c r="D1006" s="3">
        <f>1-B1006/MAX(B$2:B1006)</f>
        <v>0.62734125093581983</v>
      </c>
      <c r="E1006" s="4">
        <f>E1005*(计算结果!B$18-1)/(计算结果!B$18+1)+B1006*2/(计算结果!B$18+1)</f>
        <v>2291.0808906639677</v>
      </c>
      <c r="F1006" s="4">
        <f>F1005*(计算结果!B$18-1)/(计算结果!B$18+1)+E1006*2/(计算结果!B$18+1)</f>
        <v>2253.9788417606542</v>
      </c>
      <c r="G1006" s="4">
        <f>G1005*(计算结果!B$18-1)/(计算结果!B$18+1)+F1006*2/(计算结果!B$18+1)</f>
        <v>2173.9753277467748</v>
      </c>
      <c r="H1006" s="3">
        <f t="shared" si="77"/>
        <v>0.67360824916558848</v>
      </c>
      <c r="I1006" s="3">
        <f ca="1">IFERROR(AVERAGE(OFFSET(H1006,0,0,-计算结果!B$19,1)),AVERAGE(OFFSET(H1006,0,0,-ROW(),1)))</f>
        <v>0.59745266839470412</v>
      </c>
      <c r="J1006" s="20" t="str">
        <f t="shared" ca="1" si="75"/>
        <v>买</v>
      </c>
      <c r="K1006" s="4" t="str">
        <f t="shared" ca="1" si="79"/>
        <v/>
      </c>
      <c r="L1006" s="3">
        <f ca="1">IF(J1005="买",B1006/B1005-1,0)-IF(K1006=1,计算结果!B$17,0)</f>
        <v>-4.9499837257242052E-2</v>
      </c>
      <c r="M1006" s="2">
        <f t="shared" ca="1" si="78"/>
        <v>2.3216392325224859</v>
      </c>
      <c r="N1006" s="3">
        <f ca="1">1-M1006/MAX(M$2:M1006)</f>
        <v>0.46162940920099449</v>
      </c>
    </row>
    <row r="1007" spans="1:14" x14ac:dyDescent="0.15">
      <c r="A1007" s="1">
        <v>39871</v>
      </c>
      <c r="B1007" s="2">
        <v>2140.4899999999998</v>
      </c>
      <c r="C1007" s="3">
        <f t="shared" si="76"/>
        <v>-2.269209520635207E-2</v>
      </c>
      <c r="D1007" s="3">
        <f>1-B1007/MAX(B$2:B1007)</f>
        <v>0.63579765874906413</v>
      </c>
      <c r="E1007" s="4">
        <f>E1006*(计算结果!B$18-1)/(计算结果!B$18+1)+B1007*2/(计算结果!B$18+1)</f>
        <v>2267.9130613310494</v>
      </c>
      <c r="F1007" s="4">
        <f>F1006*(计算结果!B$18-1)/(计算结果!B$18+1)+E1007*2/(计算结果!B$18+1)</f>
        <v>2256.122567848407</v>
      </c>
      <c r="G1007" s="4">
        <f>G1006*(计算结果!B$18-1)/(计算结果!B$18+1)+F1007*2/(计算结果!B$18+1)</f>
        <v>2186.6133646854878</v>
      </c>
      <c r="H1007" s="3">
        <f t="shared" si="77"/>
        <v>0.58133304354524118</v>
      </c>
      <c r="I1007" s="3">
        <f ca="1">IFERROR(AVERAGE(OFFSET(H1007,0,0,-计算结果!B$19,1)),AVERAGE(OFFSET(H1007,0,0,-ROW(),1)))</f>
        <v>0.61945253560063096</v>
      </c>
      <c r="J1007" s="20" t="str">
        <f t="shared" ca="1" si="75"/>
        <v>卖</v>
      </c>
      <c r="K1007" s="4">
        <f t="shared" ca="1" si="79"/>
        <v>1</v>
      </c>
      <c r="L1007" s="3">
        <f ca="1">IF(J1006="买",B1007/B1006-1,0)-IF(K1007=1,计算结果!B$17,0)</f>
        <v>-2.269209520635207E-2</v>
      </c>
      <c r="M1007" s="2">
        <f t="shared" ca="1" si="78"/>
        <v>2.2689563740232837</v>
      </c>
      <c r="N1007" s="3">
        <f ca="1">1-M1007/MAX(M$2:M1007)</f>
        <v>0.47384616590370554</v>
      </c>
    </row>
    <row r="1008" spans="1:14" x14ac:dyDescent="0.15">
      <c r="A1008" s="1">
        <v>39874</v>
      </c>
      <c r="B1008" s="2">
        <v>2164.67</v>
      </c>
      <c r="C1008" s="3">
        <f t="shared" si="76"/>
        <v>1.1296478843629387E-2</v>
      </c>
      <c r="D1008" s="3">
        <f>1-B1008/MAX(B$2:B1008)</f>
        <v>0.6316834547063227</v>
      </c>
      <c r="E1008" s="4">
        <f>E1007*(计算结果!B$18-1)/(计算结果!B$18+1)+B1008*2/(计算结果!B$18+1)</f>
        <v>2252.0295134339649</v>
      </c>
      <c r="F1008" s="4">
        <f>F1007*(计算结果!B$18-1)/(计算结果!B$18+1)+E1008*2/(计算结果!B$18+1)</f>
        <v>2255.4928671692619</v>
      </c>
      <c r="G1008" s="4">
        <f>G1007*(计算结果!B$18-1)/(计算结果!B$18+1)+F1008*2/(计算结果!B$18+1)</f>
        <v>2197.2102112214529</v>
      </c>
      <c r="H1008" s="3">
        <f t="shared" si="77"/>
        <v>0.484623697408405</v>
      </c>
      <c r="I1008" s="3">
        <f ca="1">IFERROR(AVERAGE(OFFSET(H1008,0,0,-计算结果!B$19,1)),AVERAGE(OFFSET(H1008,0,0,-ROW(),1)))</f>
        <v>0.634688466648617</v>
      </c>
      <c r="J1008" s="20" t="str">
        <f t="shared" ca="1" si="75"/>
        <v>卖</v>
      </c>
      <c r="K1008" s="4" t="str">
        <f t="shared" ca="1" si="79"/>
        <v/>
      </c>
      <c r="L1008" s="3">
        <f ca="1">IF(J1007="买",B1008/B1007-1,0)-IF(K1008=1,计算结果!B$17,0)</f>
        <v>0</v>
      </c>
      <c r="M1008" s="2">
        <f t="shared" ca="1" si="78"/>
        <v>2.2689563740232837</v>
      </c>
      <c r="N1008" s="3">
        <f ca="1">1-M1008/MAX(M$2:M1008)</f>
        <v>0.47384616590370554</v>
      </c>
    </row>
    <row r="1009" spans="1:14" x14ac:dyDescent="0.15">
      <c r="A1009" s="1">
        <v>39875</v>
      </c>
      <c r="B1009" s="2">
        <v>2142.15</v>
      </c>
      <c r="C1009" s="3">
        <f t="shared" si="76"/>
        <v>-1.0403433317780486E-2</v>
      </c>
      <c r="D1009" s="3">
        <f>1-B1009/MAX(B$2:B1009)</f>
        <v>0.63551521132512079</v>
      </c>
      <c r="E1009" s="4">
        <f>E1008*(计算结果!B$18-1)/(计算结果!B$18+1)+B1009*2/(计算结果!B$18+1)</f>
        <v>2235.1249729056626</v>
      </c>
      <c r="F1009" s="4">
        <f>F1008*(计算结果!B$18-1)/(计算结果!B$18+1)+E1009*2/(计算结果!B$18+1)</f>
        <v>2252.3593449748619</v>
      </c>
      <c r="G1009" s="4">
        <f>G1008*(计算结果!B$18-1)/(计算结果!B$18+1)+F1009*2/(计算结果!B$18+1)</f>
        <v>2205.694693337362</v>
      </c>
      <c r="H1009" s="3">
        <f t="shared" si="77"/>
        <v>0.38614794672706426</v>
      </c>
      <c r="I1009" s="3">
        <f ca="1">IFERROR(AVERAGE(OFFSET(H1009,0,0,-计算结果!B$19,1)),AVERAGE(OFFSET(H1009,0,0,-ROW(),1)))</f>
        <v>0.64279197682233202</v>
      </c>
      <c r="J1009" s="20" t="str">
        <f t="shared" ca="1" si="75"/>
        <v>卖</v>
      </c>
      <c r="K1009" s="4" t="str">
        <f t="shared" ca="1" si="79"/>
        <v/>
      </c>
      <c r="L1009" s="3">
        <f ca="1">IF(J1008="买",B1009/B1008-1,0)-IF(K1009=1,计算结果!B$17,0)</f>
        <v>0</v>
      </c>
      <c r="M1009" s="2">
        <f t="shared" ca="1" si="78"/>
        <v>2.2689563740232837</v>
      </c>
      <c r="N1009" s="3">
        <f ca="1">1-M1009/MAX(M$2:M1009)</f>
        <v>0.47384616590370554</v>
      </c>
    </row>
    <row r="1010" spans="1:14" x14ac:dyDescent="0.15">
      <c r="A1010" s="1">
        <v>39876</v>
      </c>
      <c r="B1010" s="2">
        <v>2285.15</v>
      </c>
      <c r="C1010" s="3">
        <f t="shared" si="76"/>
        <v>6.6755362602992419E-2</v>
      </c>
      <c r="D1010" s="3">
        <f>1-B1010/MAX(B$2:B1010)</f>
        <v>0.61118389709385412</v>
      </c>
      <c r="E1010" s="4">
        <f>E1009*(计算结果!B$18-1)/(计算结果!B$18+1)+B1010*2/(计算结果!B$18+1)</f>
        <v>2242.8211309201761</v>
      </c>
      <c r="F1010" s="4">
        <f>F1009*(计算结果!B$18-1)/(计算结果!B$18+1)+E1010*2/(计算结果!B$18+1)</f>
        <v>2250.8919274279874</v>
      </c>
      <c r="G1010" s="4">
        <f>G1009*(计算结果!B$18-1)/(计算结果!B$18+1)+F1010*2/(计算结果!B$18+1)</f>
        <v>2212.6481139666889</v>
      </c>
      <c r="H1010" s="3">
        <f t="shared" si="77"/>
        <v>0.31524855413266517</v>
      </c>
      <c r="I1010" s="3">
        <f ca="1">IFERROR(AVERAGE(OFFSET(H1010,0,0,-计算结果!B$19,1)),AVERAGE(OFFSET(H1010,0,0,-ROW(),1)))</f>
        <v>0.64462322325209087</v>
      </c>
      <c r="J1010" s="20" t="str">
        <f t="shared" ca="1" si="75"/>
        <v>卖</v>
      </c>
      <c r="K1010" s="4" t="str">
        <f t="shared" ca="1" si="79"/>
        <v/>
      </c>
      <c r="L1010" s="3">
        <f ca="1">IF(J1009="买",B1010/B1009-1,0)-IF(K1010=1,计算结果!B$17,0)</f>
        <v>0</v>
      </c>
      <c r="M1010" s="2">
        <f t="shared" ca="1" si="78"/>
        <v>2.2689563740232837</v>
      </c>
      <c r="N1010" s="3">
        <f ca="1">1-M1010/MAX(M$2:M1010)</f>
        <v>0.47384616590370554</v>
      </c>
    </row>
    <row r="1011" spans="1:14" x14ac:dyDescent="0.15">
      <c r="A1011" s="1">
        <v>39877</v>
      </c>
      <c r="B1011" s="2">
        <v>2304.92</v>
      </c>
      <c r="C1011" s="3">
        <f t="shared" si="76"/>
        <v>8.6515108417390962E-3</v>
      </c>
      <c r="D1011" s="3">
        <f>1-B1011/MAX(B$2:B1011)</f>
        <v>0.6078200503641189</v>
      </c>
      <c r="E1011" s="4">
        <f>E1010*(计算结果!B$18-1)/(计算结果!B$18+1)+B1011*2/(计算结果!B$18+1)</f>
        <v>2252.3748030863026</v>
      </c>
      <c r="F1011" s="4">
        <f>F1010*(计算结果!B$18-1)/(计算结果!B$18+1)+E1011*2/(计算结果!B$18+1)</f>
        <v>2251.1200621446515</v>
      </c>
      <c r="G1011" s="4">
        <f>G1010*(计算结果!B$18-1)/(计算结果!B$18+1)+F1011*2/(计算结果!B$18+1)</f>
        <v>2218.5668752248371</v>
      </c>
      <c r="H1011" s="3">
        <f t="shared" si="77"/>
        <v>0.26749672579149464</v>
      </c>
      <c r="I1011" s="3">
        <f ca="1">IFERROR(AVERAGE(OFFSET(H1011,0,0,-计算结果!B$19,1)),AVERAGE(OFFSET(H1011,0,0,-ROW(),1)))</f>
        <v>0.64140911817372126</v>
      </c>
      <c r="J1011" s="20" t="str">
        <f t="shared" ca="1" si="75"/>
        <v>卖</v>
      </c>
      <c r="K1011" s="4" t="str">
        <f t="shared" ca="1" si="79"/>
        <v/>
      </c>
      <c r="L1011" s="3">
        <f ca="1">IF(J1010="买",B1011/B1010-1,0)-IF(K1011=1,计算结果!B$17,0)</f>
        <v>0</v>
      </c>
      <c r="M1011" s="2">
        <f t="shared" ca="1" si="78"/>
        <v>2.2689563740232837</v>
      </c>
      <c r="N1011" s="3">
        <f ca="1">1-M1011/MAX(M$2:M1011)</f>
        <v>0.47384616590370554</v>
      </c>
    </row>
    <row r="1012" spans="1:14" x14ac:dyDescent="0.15">
      <c r="A1012" s="1">
        <v>39878</v>
      </c>
      <c r="B1012" s="2">
        <v>2286.58</v>
      </c>
      <c r="C1012" s="3">
        <f t="shared" si="76"/>
        <v>-7.9568922131788566E-3</v>
      </c>
      <c r="D1012" s="3">
        <f>1-B1012/MAX(B$2:B1012)</f>
        <v>0.6109405839515416</v>
      </c>
      <c r="E1012" s="4">
        <f>E1011*(计算结果!B$18-1)/(计算结果!B$18+1)+B1012*2/(计算结果!B$18+1)</f>
        <v>2257.6371410730253</v>
      </c>
      <c r="F1012" s="4">
        <f>F1011*(计算结果!B$18-1)/(计算结果!B$18+1)+E1012*2/(计算结果!B$18+1)</f>
        <v>2252.1226896720937</v>
      </c>
      <c r="G1012" s="4">
        <f>G1011*(计算结果!B$18-1)/(计算结果!B$18+1)+F1012*2/(计算结果!B$18+1)</f>
        <v>2223.729308216723</v>
      </c>
      <c r="H1012" s="3">
        <f t="shared" si="77"/>
        <v>0.23269224153374818</v>
      </c>
      <c r="I1012" s="3">
        <f ca="1">IFERROR(AVERAGE(OFFSET(H1012,0,0,-计算结果!B$19,1)),AVERAGE(OFFSET(H1012,0,0,-ROW(),1)))</f>
        <v>0.63327779108863336</v>
      </c>
      <c r="J1012" s="20" t="str">
        <f t="shared" ca="1" si="75"/>
        <v>卖</v>
      </c>
      <c r="K1012" s="4" t="str">
        <f t="shared" ca="1" si="79"/>
        <v/>
      </c>
      <c r="L1012" s="3">
        <f ca="1">IF(J1011="买",B1012/B1011-1,0)-IF(K1012=1,计算结果!B$17,0)</f>
        <v>0</v>
      </c>
      <c r="M1012" s="2">
        <f t="shared" ca="1" si="78"/>
        <v>2.2689563740232837</v>
      </c>
      <c r="N1012" s="3">
        <f ca="1">1-M1012/MAX(M$2:M1012)</f>
        <v>0.47384616590370554</v>
      </c>
    </row>
    <row r="1013" spans="1:14" x14ac:dyDescent="0.15">
      <c r="A1013" s="1">
        <v>39881</v>
      </c>
      <c r="B1013" s="2">
        <v>2202.5300000000002</v>
      </c>
      <c r="C1013" s="3">
        <f t="shared" si="76"/>
        <v>-3.6757952925329462E-2</v>
      </c>
      <c r="D1013" s="3">
        <f>1-B1013/MAX(B$2:B1013)</f>
        <v>0.62524161165180692</v>
      </c>
      <c r="E1013" s="4">
        <f>E1012*(计算结果!B$18-1)/(计算结果!B$18+1)+B1013*2/(计算结果!B$18+1)</f>
        <v>2249.1591193694831</v>
      </c>
      <c r="F1013" s="4">
        <f>F1012*(计算结果!B$18-1)/(计算结果!B$18+1)+E1013*2/(计算结果!B$18+1)</f>
        <v>2251.6667557793844</v>
      </c>
      <c r="G1013" s="4">
        <f>G1012*(计算结果!B$18-1)/(计算结果!B$18+1)+F1013*2/(计算结果!B$18+1)</f>
        <v>2228.0273770725171</v>
      </c>
      <c r="H1013" s="3">
        <f t="shared" si="77"/>
        <v>0.19328201683148444</v>
      </c>
      <c r="I1013" s="3">
        <f ca="1">IFERROR(AVERAGE(OFFSET(H1013,0,0,-计算结果!B$19,1)),AVERAGE(OFFSET(H1013,0,0,-ROW(),1)))</f>
        <v>0.61943135959852591</v>
      </c>
      <c r="J1013" s="20" t="str">
        <f t="shared" ca="1" si="75"/>
        <v>卖</v>
      </c>
      <c r="K1013" s="4" t="str">
        <f t="shared" ca="1" si="79"/>
        <v/>
      </c>
      <c r="L1013" s="3">
        <f ca="1">IF(J1012="买",B1013/B1012-1,0)-IF(K1013=1,计算结果!B$17,0)</f>
        <v>0</v>
      </c>
      <c r="M1013" s="2">
        <f t="shared" ca="1" si="78"/>
        <v>2.2689563740232837</v>
      </c>
      <c r="N1013" s="3">
        <f ca="1">1-M1013/MAX(M$2:M1013)</f>
        <v>0.47384616590370554</v>
      </c>
    </row>
    <row r="1014" spans="1:14" x14ac:dyDescent="0.15">
      <c r="A1014" s="1">
        <v>39882</v>
      </c>
      <c r="B1014" s="2">
        <v>2240.7800000000002</v>
      </c>
      <c r="C1014" s="3">
        <f t="shared" si="76"/>
        <v>1.7366392285235621E-2</v>
      </c>
      <c r="D1014" s="3">
        <f>1-B1014/MAX(B$2:B1014)</f>
        <v>0.61873341046756947</v>
      </c>
      <c r="E1014" s="4">
        <f>E1013*(计算结果!B$18-1)/(计算结果!B$18+1)+B1014*2/(计算结果!B$18+1)</f>
        <v>2247.8700240818703</v>
      </c>
      <c r="F1014" s="4">
        <f>F1013*(计算结果!B$18-1)/(计算结果!B$18+1)+E1014*2/(计算结果!B$18+1)</f>
        <v>2251.0826432105359</v>
      </c>
      <c r="G1014" s="4">
        <f>G1013*(计算结果!B$18-1)/(计算结果!B$18+1)+F1014*2/(计算结果!B$18+1)</f>
        <v>2231.5743410937507</v>
      </c>
      <c r="H1014" s="3">
        <f t="shared" si="77"/>
        <v>0.15919750617670211</v>
      </c>
      <c r="I1014" s="3">
        <f ca="1">IFERROR(AVERAGE(OFFSET(H1014,0,0,-计算结果!B$19,1)),AVERAGE(OFFSET(H1014,0,0,-ROW(),1)))</f>
        <v>0.59987196327909786</v>
      </c>
      <c r="J1014" s="20" t="str">
        <f t="shared" ca="1" si="75"/>
        <v>卖</v>
      </c>
      <c r="K1014" s="4" t="str">
        <f t="shared" ca="1" si="79"/>
        <v/>
      </c>
      <c r="L1014" s="3">
        <f ca="1">IF(J1013="买",B1014/B1013-1,0)-IF(K1014=1,计算结果!B$17,0)</f>
        <v>0</v>
      </c>
      <c r="M1014" s="2">
        <f t="shared" ca="1" si="78"/>
        <v>2.2689563740232837</v>
      </c>
      <c r="N1014" s="3">
        <f ca="1">1-M1014/MAX(M$2:M1014)</f>
        <v>0.47384616590370554</v>
      </c>
    </row>
    <row r="1015" spans="1:14" x14ac:dyDescent="0.15">
      <c r="A1015" s="1">
        <v>39883</v>
      </c>
      <c r="B1015" s="2">
        <v>2220.38</v>
      </c>
      <c r="C1015" s="3">
        <f t="shared" si="76"/>
        <v>-9.1039727237837154E-3</v>
      </c>
      <c r="D1015" s="3">
        <f>1-B1015/MAX(B$2:B1015)</f>
        <v>0.62220445109916289</v>
      </c>
      <c r="E1015" s="4">
        <f>E1014*(计算结果!B$18-1)/(计算结果!B$18+1)+B1015*2/(计算结果!B$18+1)</f>
        <v>2243.6407896077362</v>
      </c>
      <c r="F1015" s="4">
        <f>F1014*(计算结果!B$18-1)/(计算结果!B$18+1)+E1015*2/(计算结果!B$18+1)</f>
        <v>2249.9377426562592</v>
      </c>
      <c r="G1015" s="4">
        <f>G1014*(计算结果!B$18-1)/(计算结果!B$18+1)+F1015*2/(计算结果!B$18+1)</f>
        <v>2234.3994797956748</v>
      </c>
      <c r="H1015" s="3">
        <f t="shared" si="77"/>
        <v>0.1265984578644774</v>
      </c>
      <c r="I1015" s="3">
        <f ca="1">IFERROR(AVERAGE(OFFSET(H1015,0,0,-计算结果!B$19,1)),AVERAGE(OFFSET(H1015,0,0,-ROW(),1)))</f>
        <v>0.57486800914772274</v>
      </c>
      <c r="J1015" s="20" t="str">
        <f t="shared" ca="1" si="75"/>
        <v>卖</v>
      </c>
      <c r="K1015" s="4" t="str">
        <f t="shared" ca="1" si="79"/>
        <v/>
      </c>
      <c r="L1015" s="3">
        <f ca="1">IF(J1014="买",B1015/B1014-1,0)-IF(K1015=1,计算结果!B$17,0)</f>
        <v>0</v>
      </c>
      <c r="M1015" s="2">
        <f t="shared" ca="1" si="78"/>
        <v>2.2689563740232837</v>
      </c>
      <c r="N1015" s="3">
        <f ca="1">1-M1015/MAX(M$2:M1015)</f>
        <v>0.47384616590370554</v>
      </c>
    </row>
    <row r="1016" spans="1:14" x14ac:dyDescent="0.15">
      <c r="A1016" s="1">
        <v>39884</v>
      </c>
      <c r="B1016" s="2">
        <v>2215.6999999999998</v>
      </c>
      <c r="C1016" s="3">
        <f t="shared" si="76"/>
        <v>-2.1077473225304955E-3</v>
      </c>
      <c r="D1016" s="3">
        <f>1-B1016/MAX(B$2:B1016)</f>
        <v>0.62300074865582244</v>
      </c>
      <c r="E1016" s="4">
        <f>E1015*(计算结果!B$18-1)/(计算结果!B$18+1)+B1016*2/(计算结果!B$18+1)</f>
        <v>2239.3422065911614</v>
      </c>
      <c r="F1016" s="4">
        <f>F1015*(计算结果!B$18-1)/(计算结果!B$18+1)+E1016*2/(计算结果!B$18+1)</f>
        <v>2248.3076601847056</v>
      </c>
      <c r="G1016" s="4">
        <f>G1015*(计算结果!B$18-1)/(计算结果!B$18+1)+F1016*2/(计算结果!B$18+1)</f>
        <v>2236.5391998555256</v>
      </c>
      <c r="H1016" s="3">
        <f t="shared" si="77"/>
        <v>9.5762645811502567E-2</v>
      </c>
      <c r="I1016" s="3">
        <f ca="1">IFERROR(AVERAGE(OFFSET(H1016,0,0,-计算结果!B$19,1)),AVERAGE(OFFSET(H1016,0,0,-ROW(),1)))</f>
        <v>0.54513717226235148</v>
      </c>
      <c r="J1016" s="20" t="str">
        <f t="shared" ca="1" si="75"/>
        <v>卖</v>
      </c>
      <c r="K1016" s="4" t="str">
        <f t="shared" ca="1" si="79"/>
        <v/>
      </c>
      <c r="L1016" s="3">
        <f ca="1">IF(J1015="买",B1016/B1015-1,0)-IF(K1016=1,计算结果!B$17,0)</f>
        <v>0</v>
      </c>
      <c r="M1016" s="2">
        <f t="shared" ca="1" si="78"/>
        <v>2.2689563740232837</v>
      </c>
      <c r="N1016" s="3">
        <f ca="1">1-M1016/MAX(M$2:M1016)</f>
        <v>0.47384616590370554</v>
      </c>
    </row>
    <row r="1017" spans="1:14" x14ac:dyDescent="0.15">
      <c r="A1017" s="1">
        <v>39885</v>
      </c>
      <c r="B1017" s="2">
        <v>2205.42</v>
      </c>
      <c r="C1017" s="3">
        <f t="shared" si="76"/>
        <v>-4.6396172767070309E-3</v>
      </c>
      <c r="D1017" s="3">
        <f>1-B1017/MAX(B$2:B1017)</f>
        <v>0.62474988089566463</v>
      </c>
      <c r="E1017" s="4">
        <f>E1016*(计算结果!B$18-1)/(计算结果!B$18+1)+B1017*2/(计算结果!B$18+1)</f>
        <v>2234.1234055771365</v>
      </c>
      <c r="F1017" s="4">
        <f>F1016*(计算结果!B$18-1)/(计算结果!B$18+1)+E1017*2/(计算结果!B$18+1)</f>
        <v>2246.1254671681568</v>
      </c>
      <c r="G1017" s="4">
        <f>G1016*(计算结果!B$18-1)/(计算结果!B$18+1)+F1017*2/(计算结果!B$18+1)</f>
        <v>2238.0140102113151</v>
      </c>
      <c r="H1017" s="3">
        <f t="shared" si="77"/>
        <v>6.5941627845590878E-2</v>
      </c>
      <c r="I1017" s="3">
        <f ca="1">IFERROR(AVERAGE(OFFSET(H1017,0,0,-计算结果!B$19,1)),AVERAGE(OFFSET(H1017,0,0,-ROW(),1)))</f>
        <v>0.51073826451205839</v>
      </c>
      <c r="J1017" s="20" t="str">
        <f t="shared" ca="1" si="75"/>
        <v>卖</v>
      </c>
      <c r="K1017" s="4" t="str">
        <f t="shared" ca="1" si="79"/>
        <v/>
      </c>
      <c r="L1017" s="3">
        <f ca="1">IF(J1016="买",B1017/B1016-1,0)-IF(K1017=1,计算结果!B$17,0)</f>
        <v>0</v>
      </c>
      <c r="M1017" s="2">
        <f t="shared" ca="1" si="78"/>
        <v>2.2689563740232837</v>
      </c>
      <c r="N1017" s="3">
        <f ca="1">1-M1017/MAX(M$2:M1017)</f>
        <v>0.47384616590370554</v>
      </c>
    </row>
    <row r="1018" spans="1:14" x14ac:dyDescent="0.15">
      <c r="A1018" s="1">
        <v>39888</v>
      </c>
      <c r="B1018" s="2">
        <v>2241.61</v>
      </c>
      <c r="C1018" s="3">
        <f t="shared" si="76"/>
        <v>1.640957277978794E-2</v>
      </c>
      <c r="D1018" s="3">
        <f>1-B1018/MAX(B$2:B1018)</f>
        <v>0.61859218675559791</v>
      </c>
      <c r="E1018" s="4">
        <f>E1017*(计算结果!B$18-1)/(计算结果!B$18+1)+B1018*2/(计算结果!B$18+1)</f>
        <v>2235.2751893345003</v>
      </c>
      <c r="F1018" s="4">
        <f>F1017*(计算结果!B$18-1)/(计算结果!B$18+1)+E1018*2/(计算结果!B$18+1)</f>
        <v>2244.4561936552864</v>
      </c>
      <c r="G1018" s="4">
        <f>G1017*(计算结果!B$18-1)/(计算结果!B$18+1)+F1018*2/(计算结果!B$18+1)</f>
        <v>2239.0051153565414</v>
      </c>
      <c r="H1018" s="3">
        <f t="shared" si="77"/>
        <v>4.4285028632719575E-2</v>
      </c>
      <c r="I1018" s="3">
        <f ca="1">IFERROR(AVERAGE(OFFSET(H1018,0,0,-计算结果!B$19,1)),AVERAGE(OFFSET(H1018,0,0,-ROW(),1)))</f>
        <v>0.47189937624353756</v>
      </c>
      <c r="J1018" s="20" t="str">
        <f t="shared" ca="1" si="75"/>
        <v>卖</v>
      </c>
      <c r="K1018" s="4" t="str">
        <f t="shared" ca="1" si="79"/>
        <v/>
      </c>
      <c r="L1018" s="3">
        <f ca="1">IF(J1017="买",B1018/B1017-1,0)-IF(K1018=1,计算结果!B$17,0)</f>
        <v>0</v>
      </c>
      <c r="M1018" s="2">
        <f t="shared" ca="1" si="78"/>
        <v>2.2689563740232837</v>
      </c>
      <c r="N1018" s="3">
        <f ca="1">1-M1018/MAX(M$2:M1018)</f>
        <v>0.47384616590370554</v>
      </c>
    </row>
    <row r="1019" spans="1:14" x14ac:dyDescent="0.15">
      <c r="A1019" s="1">
        <v>39889</v>
      </c>
      <c r="B1019" s="2">
        <v>2322.4</v>
      </c>
      <c r="C1019" s="3">
        <f t="shared" si="76"/>
        <v>3.6041059774001738E-2</v>
      </c>
      <c r="D1019" s="3">
        <f>1-B1019/MAX(B$2:B1019)</f>
        <v>0.60484584496018512</v>
      </c>
      <c r="E1019" s="4">
        <f>E1018*(计算结果!B$18-1)/(计算结果!B$18+1)+B1019*2/(计算结果!B$18+1)</f>
        <v>2248.6790063599615</v>
      </c>
      <c r="F1019" s="4">
        <f>F1018*(计算结果!B$18-1)/(计算结果!B$18+1)+E1019*2/(计算结果!B$18+1)</f>
        <v>2245.1058571483131</v>
      </c>
      <c r="G1019" s="4">
        <f>G1018*(计算结果!B$18-1)/(计算结果!B$18+1)+F1019*2/(计算结果!B$18+1)</f>
        <v>2239.9436910168138</v>
      </c>
      <c r="H1019" s="3">
        <f t="shared" si="77"/>
        <v>4.1919317371586419E-2</v>
      </c>
      <c r="I1019" s="3">
        <f ca="1">IFERROR(AVERAGE(OFFSET(H1019,0,0,-计算结果!B$19,1)),AVERAGE(OFFSET(H1019,0,0,-ROW(),1)))</f>
        <v>0.43058189545852465</v>
      </c>
      <c r="J1019" s="20" t="str">
        <f t="shared" ca="1" si="75"/>
        <v>卖</v>
      </c>
      <c r="K1019" s="4" t="str">
        <f t="shared" ca="1" si="79"/>
        <v/>
      </c>
      <c r="L1019" s="3">
        <f ca="1">IF(J1018="买",B1019/B1018-1,0)-IF(K1019=1,计算结果!B$17,0)</f>
        <v>0</v>
      </c>
      <c r="M1019" s="2">
        <f t="shared" ca="1" si="78"/>
        <v>2.2689563740232837</v>
      </c>
      <c r="N1019" s="3">
        <f ca="1">1-M1019/MAX(M$2:M1019)</f>
        <v>0.47384616590370554</v>
      </c>
    </row>
    <row r="1020" spans="1:14" x14ac:dyDescent="0.15">
      <c r="A1020" s="1">
        <v>39890</v>
      </c>
      <c r="B1020" s="2">
        <v>2332.65</v>
      </c>
      <c r="C1020" s="3">
        <f t="shared" si="76"/>
        <v>4.4135377196004022E-3</v>
      </c>
      <c r="D1020" s="3">
        <f>1-B1020/MAX(B$2:B1020)</f>
        <v>0.60310181719186007</v>
      </c>
      <c r="E1020" s="4">
        <f>E1019*(计算结果!B$18-1)/(计算结果!B$18+1)+B1020*2/(计算结果!B$18+1)</f>
        <v>2261.5976207661215</v>
      </c>
      <c r="F1020" s="4">
        <f>F1019*(计算结果!B$18-1)/(计算结果!B$18+1)+E1020*2/(计算结果!B$18+1)</f>
        <v>2247.6430515510528</v>
      </c>
      <c r="G1020" s="4">
        <f>G1019*(计算结果!B$18-1)/(计算结果!B$18+1)+F1020*2/(计算结果!B$18+1)</f>
        <v>2241.1282080220813</v>
      </c>
      <c r="H1020" s="3">
        <f t="shared" si="77"/>
        <v>5.2881552782685054E-2</v>
      </c>
      <c r="I1020" s="3">
        <f ca="1">IFERROR(AVERAGE(OFFSET(H1020,0,0,-计算结果!B$19,1)),AVERAGE(OFFSET(H1020,0,0,-ROW(),1)))</f>
        <v>0.38936063886003669</v>
      </c>
      <c r="J1020" s="20" t="str">
        <f t="shared" ca="1" si="75"/>
        <v>卖</v>
      </c>
      <c r="K1020" s="4" t="str">
        <f t="shared" ca="1" si="79"/>
        <v/>
      </c>
      <c r="L1020" s="3">
        <f ca="1">IF(J1019="买",B1020/B1019-1,0)-IF(K1020=1,计算结果!B$17,0)</f>
        <v>0</v>
      </c>
      <c r="M1020" s="2">
        <f t="shared" ca="1" si="78"/>
        <v>2.2689563740232837</v>
      </c>
      <c r="N1020" s="3">
        <f ca="1">1-M1020/MAX(M$2:M1020)</f>
        <v>0.47384616590370554</v>
      </c>
    </row>
    <row r="1021" spans="1:14" x14ac:dyDescent="0.15">
      <c r="A1021" s="1">
        <v>39891</v>
      </c>
      <c r="B1021" s="2">
        <v>2382.56</v>
      </c>
      <c r="C1021" s="3">
        <f t="shared" si="76"/>
        <v>2.1396266049342971E-2</v>
      </c>
      <c r="D1021" s="3">
        <f>1-B1021/MAX(B$2:B1021)</f>
        <v>0.59460967807799636</v>
      </c>
      <c r="E1021" s="4">
        <f>E1020*(计算结果!B$18-1)/(计算结果!B$18+1)+B1021*2/(计算结果!B$18+1)</f>
        <v>2280.2072175713333</v>
      </c>
      <c r="F1021" s="4">
        <f>F1020*(计算结果!B$18-1)/(计算结果!B$18+1)+E1021*2/(计算结果!B$18+1)</f>
        <v>2252.6529232464809</v>
      </c>
      <c r="G1021" s="4">
        <f>G1020*(计算结果!B$18-1)/(计算结果!B$18+1)+F1021*2/(计算结果!B$18+1)</f>
        <v>2242.9012411335275</v>
      </c>
      <c r="H1021" s="3">
        <f t="shared" si="77"/>
        <v>7.9113417300255118E-2</v>
      </c>
      <c r="I1021" s="3">
        <f ca="1">IFERROR(AVERAGE(OFFSET(H1021,0,0,-计算结果!B$19,1)),AVERAGE(OFFSET(H1021,0,0,-ROW(),1)))</f>
        <v>0.35013492621441566</v>
      </c>
      <c r="J1021" s="20" t="str">
        <f t="shared" ca="1" si="75"/>
        <v>卖</v>
      </c>
      <c r="K1021" s="4" t="str">
        <f t="shared" ca="1" si="79"/>
        <v/>
      </c>
      <c r="L1021" s="3">
        <f ca="1">IF(J1020="买",B1021/B1020-1,0)-IF(K1021=1,计算结果!B$17,0)</f>
        <v>0</v>
      </c>
      <c r="M1021" s="2">
        <f t="shared" ca="1" si="78"/>
        <v>2.2689563740232837</v>
      </c>
      <c r="N1021" s="3">
        <f ca="1">1-M1021/MAX(M$2:M1021)</f>
        <v>0.47384616590370554</v>
      </c>
    </row>
    <row r="1022" spans="1:14" x14ac:dyDescent="0.15">
      <c r="A1022" s="1">
        <v>39892</v>
      </c>
      <c r="B1022" s="2">
        <v>2379.84</v>
      </c>
      <c r="C1022" s="3">
        <f t="shared" si="76"/>
        <v>-1.1416291719830163E-3</v>
      </c>
      <c r="D1022" s="3">
        <f>1-B1022/MAX(B$2:B1022)</f>
        <v>0.59507248349554209</v>
      </c>
      <c r="E1022" s="4">
        <f>E1021*(计算结果!B$18-1)/(计算结果!B$18+1)+B1022*2/(计算结果!B$18+1)</f>
        <v>2295.5353379449743</v>
      </c>
      <c r="F1022" s="4">
        <f>F1021*(计算结果!B$18-1)/(计算结果!B$18+1)+E1022*2/(计算结果!B$18+1)</f>
        <v>2259.2502178154796</v>
      </c>
      <c r="G1022" s="4">
        <f>G1021*(计算结果!B$18-1)/(计算结果!B$18+1)+F1022*2/(计算结果!B$18+1)</f>
        <v>2245.4164683153663</v>
      </c>
      <c r="H1022" s="3">
        <f t="shared" si="77"/>
        <v>0.11214168219763544</v>
      </c>
      <c r="I1022" s="3">
        <f ca="1">IFERROR(AVERAGE(OFFSET(H1022,0,0,-计算结果!B$19,1)),AVERAGE(OFFSET(H1022,0,0,-ROW(),1)))</f>
        <v>0.31364063237152628</v>
      </c>
      <c r="J1022" s="20" t="str">
        <f t="shared" ca="1" si="75"/>
        <v>卖</v>
      </c>
      <c r="K1022" s="4" t="str">
        <f t="shared" ca="1" si="79"/>
        <v/>
      </c>
      <c r="L1022" s="3">
        <f ca="1">IF(J1021="买",B1022/B1021-1,0)-IF(K1022=1,计算结果!B$17,0)</f>
        <v>0</v>
      </c>
      <c r="M1022" s="2">
        <f t="shared" ca="1" si="78"/>
        <v>2.2689563740232837</v>
      </c>
      <c r="N1022" s="3">
        <f ca="1">1-M1022/MAX(M$2:M1022)</f>
        <v>0.47384616590370554</v>
      </c>
    </row>
    <row r="1023" spans="1:14" x14ac:dyDescent="0.15">
      <c r="A1023" s="1">
        <v>39895</v>
      </c>
      <c r="B1023" s="2">
        <v>2439.4</v>
      </c>
      <c r="C1023" s="3">
        <f t="shared" si="76"/>
        <v>2.5026892564205871E-2</v>
      </c>
      <c r="D1023" s="3">
        <f>1-B1023/MAX(B$2:B1023)</f>
        <v>0.58493840604369418</v>
      </c>
      <c r="E1023" s="4">
        <f>E1022*(计算结果!B$18-1)/(计算结果!B$18+1)+B1023*2/(计算结果!B$18+1)</f>
        <v>2317.6683628765168</v>
      </c>
      <c r="F1023" s="4">
        <f>F1022*(计算结果!B$18-1)/(计算结果!B$18+1)+E1023*2/(计算结果!B$18+1)</f>
        <v>2268.2376247479469</v>
      </c>
      <c r="G1023" s="4">
        <f>G1022*(计算结果!B$18-1)/(计算结果!B$18+1)+F1023*2/(计算结果!B$18+1)</f>
        <v>2248.9274154588402</v>
      </c>
      <c r="H1023" s="3">
        <f t="shared" si="77"/>
        <v>0.15636062142663526</v>
      </c>
      <c r="I1023" s="3">
        <f ca="1">IFERROR(AVERAGE(OFFSET(H1023,0,0,-计算结果!B$19,1)),AVERAGE(OFFSET(H1023,0,0,-ROW(),1)))</f>
        <v>0.28019578658548744</v>
      </c>
      <c r="J1023" s="20" t="str">
        <f t="shared" ca="1" si="75"/>
        <v>卖</v>
      </c>
      <c r="K1023" s="4" t="str">
        <f t="shared" ca="1" si="79"/>
        <v/>
      </c>
      <c r="L1023" s="3">
        <f ca="1">IF(J1022="买",B1023/B1022-1,0)-IF(K1023=1,计算结果!B$17,0)</f>
        <v>0</v>
      </c>
      <c r="M1023" s="2">
        <f t="shared" ca="1" si="78"/>
        <v>2.2689563740232837</v>
      </c>
      <c r="N1023" s="3">
        <f ca="1">1-M1023/MAX(M$2:M1023)</f>
        <v>0.47384616590370554</v>
      </c>
    </row>
    <row r="1024" spans="1:14" x14ac:dyDescent="0.15">
      <c r="A1024" s="1">
        <v>39896</v>
      </c>
      <c r="B1024" s="2">
        <v>2451.7800000000002</v>
      </c>
      <c r="C1024" s="3">
        <f t="shared" si="76"/>
        <v>5.0750184471590742E-3</v>
      </c>
      <c r="D1024" s="3">
        <f>1-B1024/MAX(B$2:B1024)</f>
        <v>0.58283196079765864</v>
      </c>
      <c r="E1024" s="4">
        <f>E1023*(计算结果!B$18-1)/(计算结果!B$18+1)+B1024*2/(计算结果!B$18+1)</f>
        <v>2338.3009224339758</v>
      </c>
      <c r="F1024" s="4">
        <f>F1023*(计算结果!B$18-1)/(计算结果!B$18+1)+E1024*2/(计算结果!B$18+1)</f>
        <v>2279.0165936227204</v>
      </c>
      <c r="G1024" s="4">
        <f>G1023*(计算结果!B$18-1)/(计算结果!B$18+1)+F1024*2/(计算结果!B$18+1)</f>
        <v>2253.5565197917449</v>
      </c>
      <c r="H1024" s="3">
        <f t="shared" si="77"/>
        <v>0.20583609328984317</v>
      </c>
      <c r="I1024" s="3">
        <f ca="1">IFERROR(AVERAGE(OFFSET(H1024,0,0,-计算结果!B$19,1)),AVERAGE(OFFSET(H1024,0,0,-ROW(),1)))</f>
        <v>0.25096304788688639</v>
      </c>
      <c r="J1024" s="20" t="str">
        <f t="shared" ca="1" si="75"/>
        <v>卖</v>
      </c>
      <c r="K1024" s="4" t="str">
        <f t="shared" ca="1" si="79"/>
        <v/>
      </c>
      <c r="L1024" s="3">
        <f ca="1">IF(J1023="买",B1024/B1023-1,0)-IF(K1024=1,计算结果!B$17,0)</f>
        <v>0</v>
      </c>
      <c r="M1024" s="2">
        <f t="shared" ca="1" si="78"/>
        <v>2.2689563740232837</v>
      </c>
      <c r="N1024" s="3">
        <f ca="1">1-M1024/MAX(M$2:M1024)</f>
        <v>0.47384616590370554</v>
      </c>
    </row>
    <row r="1025" spans="1:14" x14ac:dyDescent="0.15">
      <c r="A1025" s="1">
        <v>39897</v>
      </c>
      <c r="B1025" s="2">
        <v>2401.33</v>
      </c>
      <c r="C1025" s="3">
        <f t="shared" si="76"/>
        <v>-2.0576886996386379E-2</v>
      </c>
      <c r="D1025" s="3">
        <f>1-B1025/MAX(B$2:B1025)</f>
        <v>0.59141598039882937</v>
      </c>
      <c r="E1025" s="4">
        <f>E1024*(计算结果!B$18-1)/(计算结果!B$18+1)+B1025*2/(计算结果!B$18+1)</f>
        <v>2347.9977035979796</v>
      </c>
      <c r="F1025" s="4">
        <f>F1024*(计算结果!B$18-1)/(计算结果!B$18+1)+E1025*2/(计算结果!B$18+1)</f>
        <v>2289.6290720804527</v>
      </c>
      <c r="G1025" s="4">
        <f>G1024*(计算结果!B$18-1)/(计算结果!B$18+1)+F1025*2/(计算结果!B$18+1)</f>
        <v>2259.1061432207766</v>
      </c>
      <c r="H1025" s="3">
        <f t="shared" si="77"/>
        <v>0.24626067197749169</v>
      </c>
      <c r="I1025" s="3">
        <f ca="1">IFERROR(AVERAGE(OFFSET(H1025,0,0,-计算结果!B$19,1)),AVERAGE(OFFSET(H1025,0,0,-ROW(),1)))</f>
        <v>0.22603655489064081</v>
      </c>
      <c r="J1025" s="20" t="str">
        <f t="shared" ca="1" si="75"/>
        <v>买</v>
      </c>
      <c r="K1025" s="4">
        <f t="shared" ca="1" si="79"/>
        <v>1</v>
      </c>
      <c r="L1025" s="3">
        <f ca="1">IF(J1024="买",B1025/B1024-1,0)-IF(K1025=1,计算结果!B$17,0)</f>
        <v>0</v>
      </c>
      <c r="M1025" s="2">
        <f t="shared" ca="1" si="78"/>
        <v>2.2689563740232837</v>
      </c>
      <c r="N1025" s="3">
        <f ca="1">1-M1025/MAX(M$2:M1025)</f>
        <v>0.47384616590370554</v>
      </c>
    </row>
    <row r="1026" spans="1:14" x14ac:dyDescent="0.15">
      <c r="A1026" s="1">
        <v>39898</v>
      </c>
      <c r="B1026" s="2">
        <v>2479.79</v>
      </c>
      <c r="C1026" s="3">
        <f t="shared" si="76"/>
        <v>3.2673560068795293E-2</v>
      </c>
      <c r="D1026" s="3">
        <f>1-B1026/MAX(B$2:B1026)</f>
        <v>0.57806608589124076</v>
      </c>
      <c r="E1026" s="4">
        <f>E1025*(计算结果!B$18-1)/(计算结果!B$18+1)+B1026*2/(计算结果!B$18+1)</f>
        <v>2368.2734415059826</v>
      </c>
      <c r="F1026" s="4">
        <f>F1025*(计算结果!B$18-1)/(计算结果!B$18+1)+E1026*2/(计算结果!B$18+1)</f>
        <v>2301.7282058382266</v>
      </c>
      <c r="G1026" s="4">
        <f>G1025*(计算结果!B$18-1)/(计算结果!B$18+1)+F1026*2/(计算结果!B$18+1)</f>
        <v>2265.6633836234614</v>
      </c>
      <c r="H1026" s="3">
        <f t="shared" si="77"/>
        <v>0.29025818119976499</v>
      </c>
      <c r="I1026" s="3">
        <f ca="1">IFERROR(AVERAGE(OFFSET(H1026,0,0,-计算结果!B$19,1)),AVERAGE(OFFSET(H1026,0,0,-ROW(),1)))</f>
        <v>0.20686905149234963</v>
      </c>
      <c r="J1026" s="20" t="str">
        <f t="shared" ca="1" si="75"/>
        <v>买</v>
      </c>
      <c r="K1026" s="4" t="str">
        <f t="shared" ca="1" si="79"/>
        <v/>
      </c>
      <c r="L1026" s="3">
        <f ca="1">IF(J1025="买",B1026/B1025-1,0)-IF(K1026=1,计算结果!B$17,0)</f>
        <v>3.2673560068795293E-2</v>
      </c>
      <c r="M1026" s="2">
        <f t="shared" ca="1" si="78"/>
        <v>2.3430912564034094</v>
      </c>
      <c r="N1026" s="3">
        <f ca="1">1-M1026/MAX(M$2:M1026)</f>
        <v>0.45665484699993331</v>
      </c>
    </row>
    <row r="1027" spans="1:14" x14ac:dyDescent="0.15">
      <c r="A1027" s="1">
        <v>39899</v>
      </c>
      <c r="B1027" s="2">
        <v>2498.9299999999998</v>
      </c>
      <c r="C1027" s="3">
        <f t="shared" si="76"/>
        <v>7.7183955092972045E-3</v>
      </c>
      <c r="D1027" s="3">
        <f>1-B1027/MAX(B$2:B1027)</f>
        <v>0.57480943306336352</v>
      </c>
      <c r="E1027" s="4">
        <f>E1026*(计算结果!B$18-1)/(计算结果!B$18+1)+B1027*2/(计算结果!B$18+1)</f>
        <v>2388.3744505050622</v>
      </c>
      <c r="F1027" s="4">
        <f>F1026*(计算结果!B$18-1)/(计算结果!B$18+1)+E1027*2/(计算结果!B$18+1)</f>
        <v>2315.058397325432</v>
      </c>
      <c r="G1027" s="4">
        <f>G1026*(计算结果!B$18-1)/(计算结果!B$18+1)+F1027*2/(计算结果!B$18+1)</f>
        <v>2273.2626165006877</v>
      </c>
      <c r="H1027" s="3">
        <f t="shared" si="77"/>
        <v>0.33540873424334144</v>
      </c>
      <c r="I1027" s="3">
        <f ca="1">IFERROR(AVERAGE(OFFSET(H1027,0,0,-计算结果!B$19,1)),AVERAGE(OFFSET(H1027,0,0,-ROW(),1)))</f>
        <v>0.19457283602725467</v>
      </c>
      <c r="J1027" s="20" t="str">
        <f t="shared" ref="J1027:J1090" ca="1" si="80">IF(H1027&gt;I1027,"买","卖")</f>
        <v>买</v>
      </c>
      <c r="K1027" s="4" t="str">
        <f t="shared" ca="1" si="79"/>
        <v/>
      </c>
      <c r="L1027" s="3">
        <f ca="1">IF(J1026="买",B1027/B1026-1,0)-IF(K1027=1,计算结果!B$17,0)</f>
        <v>7.7183955092972045E-3</v>
      </c>
      <c r="M1027" s="2">
        <f t="shared" ca="1" si="78"/>
        <v>2.3611761614347069</v>
      </c>
      <c r="N1027" s="3">
        <f ca="1">1-M1027/MAX(M$2:M1027)</f>
        <v>0.45246109421101921</v>
      </c>
    </row>
    <row r="1028" spans="1:14" x14ac:dyDescent="0.15">
      <c r="A1028" s="1">
        <v>39902</v>
      </c>
      <c r="B1028" s="2">
        <v>2484.4899999999998</v>
      </c>
      <c r="C1028" s="3">
        <f t="shared" ref="C1028:C1091" si="81">B1028/B1027-1</f>
        <v>-5.7784731865238026E-3</v>
      </c>
      <c r="D1028" s="3">
        <f>1-B1028/MAX(B$2:B1028)</f>
        <v>0.57726638535356978</v>
      </c>
      <c r="E1028" s="4">
        <f>E1027*(计算结果!B$18-1)/(计算结果!B$18+1)+B1028*2/(计算结果!B$18+1)</f>
        <v>2403.1614581196682</v>
      </c>
      <c r="F1028" s="4">
        <f>F1027*(计算结果!B$18-1)/(计算结果!B$18+1)+E1028*2/(计算结果!B$18+1)</f>
        <v>2328.6127143706995</v>
      </c>
      <c r="G1028" s="4">
        <f>G1027*(计算结果!B$18-1)/(计算结果!B$18+1)+F1028*2/(计算结果!B$18+1)</f>
        <v>2281.778016172997</v>
      </c>
      <c r="H1028" s="3">
        <f t="shared" ref="H1028:H1091" si="82">(G1028-G1027)/G1027*100</f>
        <v>0.37458935058798165</v>
      </c>
      <c r="I1028" s="3">
        <f ca="1">IFERROR(AVERAGE(OFFSET(H1028,0,0,-计算结果!B$19,1)),AVERAGE(OFFSET(H1028,0,0,-ROW(),1)))</f>
        <v>0.1890711186862335</v>
      </c>
      <c r="J1028" s="20" t="str">
        <f t="shared" ca="1" si="80"/>
        <v>买</v>
      </c>
      <c r="K1028" s="4" t="str">
        <f t="shared" ca="1" si="79"/>
        <v/>
      </c>
      <c r="L1028" s="3">
        <f ca="1">IF(J1027="买",B1028/B1027-1,0)-IF(K1028=1,计算结果!B$17,0)</f>
        <v>-5.7784731865238026E-3</v>
      </c>
      <c r="M1028" s="2">
        <f t="shared" ref="M1028:M1091" ca="1" si="83">IFERROR(M1027*(1+L1028),M1027)</f>
        <v>2.3475321682971972</v>
      </c>
      <c r="N1028" s="3">
        <f ca="1">1-M1028/MAX(M$2:M1028)</f>
        <v>0.45562503309669944</v>
      </c>
    </row>
    <row r="1029" spans="1:14" x14ac:dyDescent="0.15">
      <c r="A1029" s="1">
        <v>39903</v>
      </c>
      <c r="B1029" s="2">
        <v>2507.79</v>
      </c>
      <c r="C1029" s="3">
        <f t="shared" si="81"/>
        <v>9.378182242633315E-3</v>
      </c>
      <c r="D1029" s="3">
        <f>1-B1029/MAX(B$2:B1029)</f>
        <v>0.57330191247532836</v>
      </c>
      <c r="E1029" s="4">
        <f>E1028*(计算结果!B$18-1)/(计算结果!B$18+1)+B1029*2/(计算结果!B$18+1)</f>
        <v>2419.2581568704882</v>
      </c>
      <c r="F1029" s="4">
        <f>F1028*(计算结果!B$18-1)/(计算结果!B$18+1)+E1029*2/(计算结果!B$18+1)</f>
        <v>2342.5581670629745</v>
      </c>
      <c r="G1029" s="4">
        <f>G1028*(计算结果!B$18-1)/(计算结果!B$18+1)+F1029*2/(计算结果!B$18+1)</f>
        <v>2291.1288086176087</v>
      </c>
      <c r="H1029" s="3">
        <f t="shared" si="82"/>
        <v>0.40980289836847666</v>
      </c>
      <c r="I1029" s="3">
        <f ca="1">IFERROR(AVERAGE(OFFSET(H1029,0,0,-计算结果!B$19,1)),AVERAGE(OFFSET(H1029,0,0,-ROW(),1)))</f>
        <v>0.19025386626830409</v>
      </c>
      <c r="J1029" s="20" t="str">
        <f t="shared" ca="1" si="80"/>
        <v>买</v>
      </c>
      <c r="K1029" s="4" t="str">
        <f t="shared" ref="K1029:K1092" ca="1" si="84">IF(J1028&lt;&gt;J1029,1,"")</f>
        <v/>
      </c>
      <c r="L1029" s="3">
        <f ca="1">IF(J1028="买",B1029/B1028-1,0)-IF(K1029=1,计算结果!B$17,0)</f>
        <v>9.378182242633315E-3</v>
      </c>
      <c r="M1029" s="2">
        <f t="shared" ca="1" si="83"/>
        <v>2.3695477527919326</v>
      </c>
      <c r="N1029" s="3">
        <f ca="1">1-M1029/MAX(M$2:M1029)</f>
        <v>0.45051978544875271</v>
      </c>
    </row>
    <row r="1030" spans="1:14" x14ac:dyDescent="0.15">
      <c r="A1030" s="1">
        <v>39904</v>
      </c>
      <c r="B1030" s="2">
        <v>2548.2199999999998</v>
      </c>
      <c r="C1030" s="3">
        <f t="shared" si="81"/>
        <v>1.6121764581563891E-2</v>
      </c>
      <c r="D1030" s="3">
        <f>1-B1030/MAX(B$2:B1030)</f>
        <v>0.56642278636085219</v>
      </c>
      <c r="E1030" s="4">
        <f>E1029*(计算结果!B$18-1)/(计算结果!B$18+1)+B1030*2/(计算结果!B$18+1)</f>
        <v>2439.0984404288747</v>
      </c>
      <c r="F1030" s="4">
        <f>F1029*(计算结果!B$18-1)/(计算结果!B$18+1)+E1030*2/(计算结果!B$18+1)</f>
        <v>2357.4105168115743</v>
      </c>
      <c r="G1030" s="4">
        <f>G1029*(计算结果!B$18-1)/(计算结果!B$18+1)+F1030*2/(计算结果!B$18+1)</f>
        <v>2301.3259944936035</v>
      </c>
      <c r="H1030" s="3">
        <f t="shared" si="82"/>
        <v>0.44507257023874902</v>
      </c>
      <c r="I1030" s="3">
        <f ca="1">IFERROR(AVERAGE(OFFSET(H1030,0,0,-计算结果!B$19,1)),AVERAGE(OFFSET(H1030,0,0,-ROW(),1)))</f>
        <v>0.19674506707360831</v>
      </c>
      <c r="J1030" s="20" t="str">
        <f t="shared" ca="1" si="80"/>
        <v>买</v>
      </c>
      <c r="K1030" s="4" t="str">
        <f t="shared" ca="1" si="84"/>
        <v/>
      </c>
      <c r="L1030" s="3">
        <f ca="1">IF(J1029="买",B1030/B1029-1,0)-IF(K1030=1,计算结果!B$17,0)</f>
        <v>1.6121764581563891E-2</v>
      </c>
      <c r="M1030" s="2">
        <f t="shared" ca="1" si="83"/>
        <v>2.4077490438272178</v>
      </c>
      <c r="N1030" s="3">
        <f ca="1">1-M1030/MAX(M$2:M1030)</f>
        <v>0.4416611947875303</v>
      </c>
    </row>
    <row r="1031" spans="1:14" x14ac:dyDescent="0.15">
      <c r="A1031" s="1">
        <v>39905</v>
      </c>
      <c r="B1031" s="2">
        <v>2576.4</v>
      </c>
      <c r="C1031" s="3">
        <f t="shared" si="81"/>
        <v>1.1058699798290661E-2</v>
      </c>
      <c r="D1031" s="3">
        <f>1-B1031/MAX(B$2:B1031)</f>
        <v>0.56162798611583742</v>
      </c>
      <c r="E1031" s="4">
        <f>E1030*(计算结果!B$18-1)/(计算结果!B$18+1)+B1031*2/(计算结果!B$18+1)</f>
        <v>2460.2217572859709</v>
      </c>
      <c r="F1031" s="4">
        <f>F1030*(计算结果!B$18-1)/(计算结果!B$18+1)+E1031*2/(计算结果!B$18+1)</f>
        <v>2373.2276307307125</v>
      </c>
      <c r="G1031" s="4">
        <f>G1030*(计算结果!B$18-1)/(计算结果!B$18+1)+F1031*2/(计算结果!B$18+1)</f>
        <v>2312.3877846839282</v>
      </c>
      <c r="H1031" s="3">
        <f t="shared" si="82"/>
        <v>0.48067028386210003</v>
      </c>
      <c r="I1031" s="3">
        <f ca="1">IFERROR(AVERAGE(OFFSET(H1031,0,0,-计算结果!B$19,1)),AVERAGE(OFFSET(H1031,0,0,-ROW(),1)))</f>
        <v>0.20740374497713857</v>
      </c>
      <c r="J1031" s="20" t="str">
        <f t="shared" ca="1" si="80"/>
        <v>买</v>
      </c>
      <c r="K1031" s="4" t="str">
        <f t="shared" ca="1" si="84"/>
        <v/>
      </c>
      <c r="L1031" s="3">
        <f ca="1">IF(J1030="买",B1031/B1030-1,0)-IF(K1031=1,计算结果!B$17,0)</f>
        <v>1.1058699798290661E-2</v>
      </c>
      <c r="M1031" s="2">
        <f t="shared" ca="1" si="83"/>
        <v>2.4343756176925244</v>
      </c>
      <c r="N1031" s="3">
        <f ca="1">1-M1031/MAX(M$2:M1031)</f>
        <v>0.43548669355494929</v>
      </c>
    </row>
    <row r="1032" spans="1:14" x14ac:dyDescent="0.15">
      <c r="A1032" s="1">
        <v>39906</v>
      </c>
      <c r="B1032" s="2">
        <v>2570.5</v>
      </c>
      <c r="C1032" s="3">
        <f t="shared" si="81"/>
        <v>-2.2900170780935092E-3</v>
      </c>
      <c r="D1032" s="3">
        <f>1-B1032/MAX(B$2:B1032)</f>
        <v>0.56263186551419042</v>
      </c>
      <c r="E1032" s="4">
        <f>E1031*(计算结果!B$18-1)/(计算结果!B$18+1)+B1032*2/(计算结果!B$18+1)</f>
        <v>2477.1876407804371</v>
      </c>
      <c r="F1032" s="4">
        <f>F1031*(计算结果!B$18-1)/(计算结果!B$18+1)+E1032*2/(计算结果!B$18+1)</f>
        <v>2389.2214784306702</v>
      </c>
      <c r="G1032" s="4">
        <f>G1031*(计算结果!B$18-1)/(计算结果!B$18+1)+F1032*2/(计算结果!B$18+1)</f>
        <v>2324.2083529526576</v>
      </c>
      <c r="H1032" s="3">
        <f t="shared" si="82"/>
        <v>0.51118451442369617</v>
      </c>
      <c r="I1032" s="3">
        <f ca="1">IFERROR(AVERAGE(OFFSET(H1032,0,0,-计算结果!B$19,1)),AVERAGE(OFFSET(H1032,0,0,-ROW(),1)))</f>
        <v>0.22132835862163597</v>
      </c>
      <c r="J1032" s="20" t="str">
        <f t="shared" ca="1" si="80"/>
        <v>买</v>
      </c>
      <c r="K1032" s="4" t="str">
        <f t="shared" ca="1" si="84"/>
        <v/>
      </c>
      <c r="L1032" s="3">
        <f ca="1">IF(J1031="买",B1032/B1031-1,0)-IF(K1032=1,计算结果!B$17,0)</f>
        <v>-2.2900170780935092E-3</v>
      </c>
      <c r="M1032" s="2">
        <f t="shared" ca="1" si="83"/>
        <v>2.4288008559535141</v>
      </c>
      <c r="N1032" s="3">
        <f ca="1">1-M1032/MAX(M$2:M1032)</f>
        <v>0.43677943866751956</v>
      </c>
    </row>
    <row r="1033" spans="1:14" x14ac:dyDescent="0.15">
      <c r="A1033" s="1">
        <v>39910</v>
      </c>
      <c r="B1033" s="2">
        <v>2576.9499999999998</v>
      </c>
      <c r="C1033" s="3">
        <f t="shared" si="81"/>
        <v>2.5092394475783042E-3</v>
      </c>
      <c r="D1033" s="3">
        <f>1-B1033/MAX(B$2:B1033)</f>
        <v>0.56153440413802491</v>
      </c>
      <c r="E1033" s="4">
        <f>E1032*(计算结果!B$18-1)/(计算结果!B$18+1)+B1033*2/(计算结果!B$18+1)</f>
        <v>2492.5356960449853</v>
      </c>
      <c r="F1033" s="4">
        <f>F1032*(计算结果!B$18-1)/(计算结果!B$18+1)+E1033*2/(计算结果!B$18+1)</f>
        <v>2405.1159734482571</v>
      </c>
      <c r="G1033" s="4">
        <f>G1032*(计算结果!B$18-1)/(计算结果!B$18+1)+F1033*2/(计算结果!B$18+1)</f>
        <v>2336.6556791827497</v>
      </c>
      <c r="H1033" s="3">
        <f t="shared" si="82"/>
        <v>0.53555122174305658</v>
      </c>
      <c r="I1033" s="3">
        <f ca="1">IFERROR(AVERAGE(OFFSET(H1033,0,0,-计算结果!B$19,1)),AVERAGE(OFFSET(H1033,0,0,-ROW(),1)))</f>
        <v>0.23844181886721452</v>
      </c>
      <c r="J1033" s="20" t="str">
        <f t="shared" ca="1" si="80"/>
        <v>买</v>
      </c>
      <c r="K1033" s="4" t="str">
        <f t="shared" ca="1" si="84"/>
        <v/>
      </c>
      <c r="L1033" s="3">
        <f ca="1">IF(J1032="买",B1033/B1032-1,0)-IF(K1033=1,计算结果!B$17,0)</f>
        <v>2.5092394475783042E-3</v>
      </c>
      <c r="M1033" s="2">
        <f t="shared" ca="1" si="83"/>
        <v>2.4348952988715848</v>
      </c>
      <c r="N1033" s="3">
        <f ca="1">1-M1033/MAX(M$2:M1033)</f>
        <v>0.43536618341733679</v>
      </c>
    </row>
    <row r="1034" spans="1:14" x14ac:dyDescent="0.15">
      <c r="A1034" s="1">
        <v>39911</v>
      </c>
      <c r="B1034" s="2">
        <v>2479.35</v>
      </c>
      <c r="C1034" s="3">
        <f t="shared" si="81"/>
        <v>-3.7874231164748973E-2</v>
      </c>
      <c r="D1034" s="3">
        <f>1-B1034/MAX(B$2:B1034)</f>
        <v>0.57814095147349076</v>
      </c>
      <c r="E1034" s="4">
        <f>E1033*(计算结果!B$18-1)/(计算结果!B$18+1)+B1034*2/(计算结果!B$18+1)</f>
        <v>2490.5071274226798</v>
      </c>
      <c r="F1034" s="4">
        <f>F1033*(计算结果!B$18-1)/(计算结果!B$18+1)+E1034*2/(计算结果!B$18+1)</f>
        <v>2418.2530740597067</v>
      </c>
      <c r="G1034" s="4">
        <f>G1033*(计算结果!B$18-1)/(计算结果!B$18+1)+F1034*2/(计算结果!B$18+1)</f>
        <v>2349.2091245484353</v>
      </c>
      <c r="H1034" s="3">
        <f t="shared" si="82"/>
        <v>0.53723984571300387</v>
      </c>
      <c r="I1034" s="3">
        <f ca="1">IFERROR(AVERAGE(OFFSET(H1034,0,0,-计算结果!B$19,1)),AVERAGE(OFFSET(H1034,0,0,-ROW(),1)))</f>
        <v>0.25734393584402965</v>
      </c>
      <c r="J1034" s="20" t="str">
        <f t="shared" ca="1" si="80"/>
        <v>买</v>
      </c>
      <c r="K1034" s="4" t="str">
        <f t="shared" ca="1" si="84"/>
        <v/>
      </c>
      <c r="L1034" s="3">
        <f ca="1">IF(J1033="买",B1034/B1033-1,0)-IF(K1034=1,计算结果!B$17,0)</f>
        <v>-3.7874231164748973E-2</v>
      </c>
      <c r="M1034" s="2">
        <f t="shared" ca="1" si="83"/>
        <v>2.3426755114601621</v>
      </c>
      <c r="N1034" s="3">
        <f ca="1">1-M1034/MAX(M$2:M1034)</f>
        <v>0.45675125511002301</v>
      </c>
    </row>
    <row r="1035" spans="1:14" x14ac:dyDescent="0.15">
      <c r="A1035" s="1">
        <v>39912</v>
      </c>
      <c r="B1035" s="2">
        <v>2517.67</v>
      </c>
      <c r="C1035" s="3">
        <f t="shared" si="81"/>
        <v>1.5455663782846463E-2</v>
      </c>
      <c r="D1035" s="3">
        <f>1-B1035/MAX(B$2:B1035)</f>
        <v>0.57162083985571366</v>
      </c>
      <c r="E1035" s="4">
        <f>E1034*(计算结果!B$18-1)/(计算结果!B$18+1)+B1035*2/(计算结果!B$18+1)</f>
        <v>2494.6860308961136</v>
      </c>
      <c r="F1035" s="4">
        <f>F1034*(计算结果!B$18-1)/(计算结果!B$18+1)+E1035*2/(计算结果!B$18+1)</f>
        <v>2430.011990496077</v>
      </c>
      <c r="G1035" s="4">
        <f>G1034*(计算结果!B$18-1)/(计算结果!B$18+1)+F1035*2/(计算结果!B$18+1)</f>
        <v>2361.6403346942266</v>
      </c>
      <c r="H1035" s="3">
        <f t="shared" si="82"/>
        <v>0.52916575267350063</v>
      </c>
      <c r="I1035" s="3">
        <f ca="1">IFERROR(AVERAGE(OFFSET(H1035,0,0,-计算结果!B$19,1)),AVERAGE(OFFSET(H1035,0,0,-ROW(),1)))</f>
        <v>0.27747230058448075</v>
      </c>
      <c r="J1035" s="20" t="str">
        <f t="shared" ca="1" si="80"/>
        <v>买</v>
      </c>
      <c r="K1035" s="4" t="str">
        <f t="shared" ca="1" si="84"/>
        <v/>
      </c>
      <c r="L1035" s="3">
        <f ca="1">IF(J1034="买",B1035/B1034-1,0)-IF(K1035=1,计算结果!B$17,0)</f>
        <v>1.5455663782846463E-2</v>
      </c>
      <c r="M1035" s="2">
        <f t="shared" ca="1" si="83"/>
        <v>2.3788831165175983</v>
      </c>
      <c r="N1035" s="3">
        <f ca="1">1-M1035/MAX(M$2:M1035)</f>
        <v>0.44835498515855021</v>
      </c>
    </row>
    <row r="1036" spans="1:14" x14ac:dyDescent="0.15">
      <c r="A1036" s="1">
        <v>39913</v>
      </c>
      <c r="B1036" s="2">
        <v>2595.5300000000002</v>
      </c>
      <c r="C1036" s="3">
        <f t="shared" si="81"/>
        <v>3.0925419137535881E-2</v>
      </c>
      <c r="D1036" s="3">
        <f>1-B1036/MAX(B$2:B1036)</f>
        <v>0.55837303477846589</v>
      </c>
      <c r="E1036" s="4">
        <f>E1035*(计算结果!B$18-1)/(计算结果!B$18+1)+B1036*2/(计算结果!B$18+1)</f>
        <v>2510.2004876813271</v>
      </c>
      <c r="F1036" s="4">
        <f>F1035*(计算结果!B$18-1)/(计算结果!B$18+1)+E1036*2/(计算结果!B$18+1)</f>
        <v>2442.3486823707308</v>
      </c>
      <c r="G1036" s="4">
        <f>G1035*(计算结果!B$18-1)/(计算结果!B$18+1)+F1036*2/(计算结果!B$18+1)</f>
        <v>2374.057003567535</v>
      </c>
      <c r="H1036" s="3">
        <f t="shared" si="82"/>
        <v>0.52576460059978314</v>
      </c>
      <c r="I1036" s="3">
        <f ca="1">IFERROR(AVERAGE(OFFSET(H1036,0,0,-计算结果!B$19,1)),AVERAGE(OFFSET(H1036,0,0,-ROW(),1)))</f>
        <v>0.29897239832389477</v>
      </c>
      <c r="J1036" s="20" t="str">
        <f t="shared" ca="1" si="80"/>
        <v>买</v>
      </c>
      <c r="K1036" s="4" t="str">
        <f t="shared" ca="1" si="84"/>
        <v/>
      </c>
      <c r="L1036" s="3">
        <f ca="1">IF(J1035="买",B1036/B1035-1,0)-IF(K1036=1,计算结果!B$17,0)</f>
        <v>3.0925419137535881E-2</v>
      </c>
      <c r="M1036" s="2">
        <f t="shared" ca="1" si="83"/>
        <v>2.4524510739751126</v>
      </c>
      <c r="N1036" s="3">
        <f ca="1">1-M1036/MAX(M$2:M1036)</f>
        <v>0.43129513185944612</v>
      </c>
    </row>
    <row r="1037" spans="1:14" x14ac:dyDescent="0.15">
      <c r="A1037" s="1">
        <v>39916</v>
      </c>
      <c r="B1037" s="2">
        <v>2656.52</v>
      </c>
      <c r="C1037" s="3">
        <f t="shared" si="81"/>
        <v>2.3498090948669281E-2</v>
      </c>
      <c r="D1037" s="3">
        <f>1-B1037/MAX(B$2:B1037)</f>
        <v>0.54799564418430546</v>
      </c>
      <c r="E1037" s="4">
        <f>E1036*(计算结果!B$18-1)/(计算结果!B$18+1)+B1037*2/(计算结果!B$18+1)</f>
        <v>2532.7111818842</v>
      </c>
      <c r="F1037" s="4">
        <f>F1036*(计算结果!B$18-1)/(计算结果!B$18+1)+E1037*2/(计算结果!B$18+1)</f>
        <v>2456.250605372803</v>
      </c>
      <c r="G1037" s="4">
        <f>G1036*(计算结果!B$18-1)/(计算结果!B$18+1)+F1037*2/(计算结果!B$18+1)</f>
        <v>2386.702173076038</v>
      </c>
      <c r="H1037" s="3">
        <f t="shared" si="82"/>
        <v>0.53263967501626219</v>
      </c>
      <c r="I1037" s="3">
        <f ca="1">IFERROR(AVERAGE(OFFSET(H1037,0,0,-计算结果!B$19,1)),AVERAGE(OFFSET(H1037,0,0,-ROW(),1)))</f>
        <v>0.32230730068242835</v>
      </c>
      <c r="J1037" s="20" t="str">
        <f t="shared" ca="1" si="80"/>
        <v>买</v>
      </c>
      <c r="K1037" s="4" t="str">
        <f t="shared" ca="1" si="84"/>
        <v/>
      </c>
      <c r="L1037" s="3">
        <f ca="1">IF(J1036="买",B1037/B1036-1,0)-IF(K1037=1,计算结果!B$17,0)</f>
        <v>2.3498090948669281E-2</v>
      </c>
      <c r="M1037" s="2">
        <f t="shared" ca="1" si="83"/>
        <v>2.5100789923585416</v>
      </c>
      <c r="N1037" s="3">
        <f ca="1">1-M1037/MAX(M$2:M1037)</f>
        <v>0.41793165314492842</v>
      </c>
    </row>
    <row r="1038" spans="1:14" x14ac:dyDescent="0.15">
      <c r="A1038" s="1">
        <v>39917</v>
      </c>
      <c r="B1038" s="2">
        <v>2676.87</v>
      </c>
      <c r="C1038" s="3">
        <f t="shared" si="81"/>
        <v>7.6603978136811079E-3</v>
      </c>
      <c r="D1038" s="3">
        <f>1-B1038/MAX(B$2:B1038)</f>
        <v>0.5445331110052406</v>
      </c>
      <c r="E1038" s="4">
        <f>E1037*(计算结果!B$18-1)/(计算结果!B$18+1)+B1038*2/(计算结果!B$18+1)</f>
        <v>2554.8894615943232</v>
      </c>
      <c r="F1038" s="4">
        <f>F1037*(计算结果!B$18-1)/(计算结果!B$18+1)+E1038*2/(计算结果!B$18+1)</f>
        <v>2471.4258140222678</v>
      </c>
      <c r="G1038" s="4">
        <f>G1037*(计算结果!B$18-1)/(计算结果!B$18+1)+F1038*2/(计算结果!B$18+1)</f>
        <v>2399.7365793754579</v>
      </c>
      <c r="H1038" s="3">
        <f t="shared" si="82"/>
        <v>0.54612621744173973</v>
      </c>
      <c r="I1038" s="3">
        <f ca="1">IFERROR(AVERAGE(OFFSET(H1038,0,0,-计算结果!B$19,1)),AVERAGE(OFFSET(H1038,0,0,-ROW(),1)))</f>
        <v>0.34739936012287936</v>
      </c>
      <c r="J1038" s="20" t="str">
        <f t="shared" ca="1" si="80"/>
        <v>买</v>
      </c>
      <c r="K1038" s="4" t="str">
        <f t="shared" ca="1" si="84"/>
        <v/>
      </c>
      <c r="L1038" s="3">
        <f ca="1">IF(J1037="买",B1038/B1037-1,0)-IF(K1038=1,计算结果!B$17,0)</f>
        <v>7.6603978136811079E-3</v>
      </c>
      <c r="M1038" s="2">
        <f t="shared" ca="1" si="83"/>
        <v>2.5293071959837716</v>
      </c>
      <c r="N1038" s="3">
        <f ca="1">1-M1038/MAX(M$2:M1038)</f>
        <v>0.41347277805326688</v>
      </c>
    </row>
    <row r="1039" spans="1:14" x14ac:dyDescent="0.15">
      <c r="A1039" s="1">
        <v>39918</v>
      </c>
      <c r="B1039" s="2">
        <v>2686.99</v>
      </c>
      <c r="C1039" s="3">
        <f t="shared" si="81"/>
        <v>3.7805347289932012E-3</v>
      </c>
      <c r="D1039" s="3">
        <f>1-B1039/MAX(B$2:B1039)</f>
        <v>0.54281120261348947</v>
      </c>
      <c r="E1039" s="4">
        <f>E1038*(计算结果!B$18-1)/(计算结果!B$18+1)+B1039*2/(计算结果!B$18+1)</f>
        <v>2575.2126213490424</v>
      </c>
      <c r="F1039" s="4">
        <f>F1038*(计算结果!B$18-1)/(计算结果!B$18+1)+E1039*2/(计算结果!B$18+1)</f>
        <v>2487.3930151494642</v>
      </c>
      <c r="G1039" s="4">
        <f>G1038*(计算结果!B$18-1)/(计算结果!B$18+1)+F1039*2/(计算结果!B$18+1)</f>
        <v>2413.2221848791514</v>
      </c>
      <c r="H1039" s="3">
        <f t="shared" si="82"/>
        <v>0.56196190946937874</v>
      </c>
      <c r="I1039" s="3">
        <f ca="1">IFERROR(AVERAGE(OFFSET(H1039,0,0,-计算结果!B$19,1)),AVERAGE(OFFSET(H1039,0,0,-ROW(),1)))</f>
        <v>0.37340148972776899</v>
      </c>
      <c r="J1039" s="20" t="str">
        <f t="shared" ca="1" si="80"/>
        <v>买</v>
      </c>
      <c r="K1039" s="4" t="str">
        <f t="shared" ca="1" si="84"/>
        <v/>
      </c>
      <c r="L1039" s="3">
        <f ca="1">IF(J1038="买",B1039/B1038-1,0)-IF(K1039=1,计算结果!B$17,0)</f>
        <v>3.7805347289932012E-3</v>
      </c>
      <c r="M1039" s="2">
        <f t="shared" ca="1" si="83"/>
        <v>2.5388693296784806</v>
      </c>
      <c r="N1039" s="3">
        <f ca="1">1-M1039/MAX(M$2:M1039)</f>
        <v>0.41125539152119739</v>
      </c>
    </row>
    <row r="1040" spans="1:14" x14ac:dyDescent="0.15">
      <c r="A1040" s="1">
        <v>39919</v>
      </c>
      <c r="B1040" s="2">
        <v>2687.11</v>
      </c>
      <c r="C1040" s="3">
        <f t="shared" si="81"/>
        <v>4.465963773614412E-5</v>
      </c>
      <c r="D1040" s="3">
        <f>1-B1040/MAX(B$2:B1040)</f>
        <v>0.54279078472742115</v>
      </c>
      <c r="E1040" s="4">
        <f>E1039*(计算结果!B$18-1)/(计算结果!B$18+1)+B1040*2/(计算结果!B$18+1)</f>
        <v>2592.4276026799589</v>
      </c>
      <c r="F1040" s="4">
        <f>F1039*(计算结果!B$18-1)/(计算结果!B$18+1)+E1040*2/(计算结果!B$18+1)</f>
        <v>2503.5521824618477</v>
      </c>
      <c r="G1040" s="4">
        <f>G1039*(计算结果!B$18-1)/(计算结果!B$18+1)+F1040*2/(计算结果!B$18+1)</f>
        <v>2427.1191075841816</v>
      </c>
      <c r="H1040" s="3">
        <f t="shared" si="82"/>
        <v>0.57586586067814216</v>
      </c>
      <c r="I1040" s="3">
        <f ca="1">IFERROR(AVERAGE(OFFSET(H1040,0,0,-计算结果!B$19,1)),AVERAGE(OFFSET(H1040,0,0,-ROW(),1)))</f>
        <v>0.39955070512254187</v>
      </c>
      <c r="J1040" s="20" t="str">
        <f t="shared" ca="1" si="80"/>
        <v>买</v>
      </c>
      <c r="K1040" s="4" t="str">
        <f t="shared" ca="1" si="84"/>
        <v/>
      </c>
      <c r="L1040" s="3">
        <f ca="1">IF(J1039="买",B1040/B1039-1,0)-IF(K1040=1,计算结果!B$17,0)</f>
        <v>4.465963773614412E-5</v>
      </c>
      <c r="M1040" s="2">
        <f t="shared" ca="1" si="83"/>
        <v>2.5389827146630033</v>
      </c>
      <c r="N1040" s="3">
        <f ca="1">1-M1040/MAX(M$2:M1040)</f>
        <v>0.41122909840026367</v>
      </c>
    </row>
    <row r="1041" spans="1:14" x14ac:dyDescent="0.15">
      <c r="A1041" s="1">
        <v>39920</v>
      </c>
      <c r="B1041" s="2">
        <v>2650.69</v>
      </c>
      <c r="C1041" s="3">
        <f t="shared" si="81"/>
        <v>-1.355359475421547E-2</v>
      </c>
      <c r="D1041" s="3">
        <f>1-B1041/MAX(B$2:B1041)</f>
        <v>0.54898761314911859</v>
      </c>
      <c r="E1041" s="4">
        <f>E1040*(计算结果!B$18-1)/(计算结果!B$18+1)+B1041*2/(计算结果!B$18+1)</f>
        <v>2601.3910484215039</v>
      </c>
      <c r="F1041" s="4">
        <f>F1040*(计算结果!B$18-1)/(计算结果!B$18+1)+E1041*2/(计算结果!B$18+1)</f>
        <v>2518.6043156864102</v>
      </c>
      <c r="G1041" s="4">
        <f>G1040*(计算结果!B$18-1)/(计算结果!B$18+1)+F1041*2/(计算结果!B$18+1)</f>
        <v>2441.1937549845243</v>
      </c>
      <c r="H1041" s="3">
        <f t="shared" si="82"/>
        <v>0.57989108801305478</v>
      </c>
      <c r="I1041" s="3">
        <f ca="1">IFERROR(AVERAGE(OFFSET(H1041,0,0,-计算结果!B$19,1)),AVERAGE(OFFSET(H1041,0,0,-ROW(),1)))</f>
        <v>0.42458958865818186</v>
      </c>
      <c r="J1041" s="20" t="str">
        <f t="shared" ca="1" si="80"/>
        <v>买</v>
      </c>
      <c r="K1041" s="4" t="str">
        <f t="shared" ca="1" si="84"/>
        <v/>
      </c>
      <c r="L1041" s="3">
        <f ca="1">IF(J1040="买",B1041/B1040-1,0)-IF(K1041=1,计算结果!B$17,0)</f>
        <v>-1.355359475421547E-2</v>
      </c>
      <c r="M1041" s="2">
        <f t="shared" ca="1" si="83"/>
        <v>2.504570371860503</v>
      </c>
      <c r="N1041" s="3">
        <f ca="1">1-M1041/MAX(M$2:M1041)</f>
        <v>0.41920906060362062</v>
      </c>
    </row>
    <row r="1042" spans="1:14" x14ac:dyDescent="0.15">
      <c r="A1042" s="1">
        <v>39923</v>
      </c>
      <c r="B1042" s="2">
        <v>2707.67</v>
      </c>
      <c r="C1042" s="3">
        <f t="shared" si="81"/>
        <v>2.1496289645337674E-2</v>
      </c>
      <c r="D1042" s="3">
        <f>1-B1042/MAX(B$2:B1042)</f>
        <v>0.539292520247737</v>
      </c>
      <c r="E1042" s="4">
        <f>E1041*(计算结果!B$18-1)/(计算结果!B$18+1)+B1042*2/(计算结果!B$18+1)</f>
        <v>2617.7416563566571</v>
      </c>
      <c r="F1042" s="4">
        <f>F1041*(计算结果!B$18-1)/(计算结果!B$18+1)+E1042*2/(计算结果!B$18+1)</f>
        <v>2533.8562142510636</v>
      </c>
      <c r="G1042" s="4">
        <f>G1041*(计算结果!B$18-1)/(计算结果!B$18+1)+F1042*2/(计算结果!B$18+1)</f>
        <v>2455.4495179486071</v>
      </c>
      <c r="H1042" s="3">
        <f t="shared" si="82"/>
        <v>0.5839668782936559</v>
      </c>
      <c r="I1042" s="3">
        <f ca="1">IFERROR(AVERAGE(OFFSET(H1042,0,0,-计算结果!B$19,1)),AVERAGE(OFFSET(H1042,0,0,-ROW(),1)))</f>
        <v>0.44818084846298289</v>
      </c>
      <c r="J1042" s="20" t="str">
        <f t="shared" ca="1" si="80"/>
        <v>买</v>
      </c>
      <c r="K1042" s="4" t="str">
        <f t="shared" ca="1" si="84"/>
        <v/>
      </c>
      <c r="L1042" s="3">
        <f ca="1">IF(J1041="买",B1042/B1041-1,0)-IF(K1042=1,计算结果!B$17,0)</f>
        <v>2.1496289645337674E-2</v>
      </c>
      <c r="M1042" s="2">
        <f t="shared" ca="1" si="83"/>
        <v>2.5584093420111476</v>
      </c>
      <c r="N1042" s="3">
        <f ca="1">1-M1042/MAX(M$2:M1042)</f>
        <v>0.40672421034696826</v>
      </c>
    </row>
    <row r="1043" spans="1:14" x14ac:dyDescent="0.15">
      <c r="A1043" s="1">
        <v>39924</v>
      </c>
      <c r="B1043" s="2">
        <v>2675.44</v>
      </c>
      <c r="C1043" s="3">
        <f t="shared" si="81"/>
        <v>-1.1903223066326407E-2</v>
      </c>
      <c r="D1043" s="3">
        <f>1-B1043/MAX(B$2:B1043)</f>
        <v>0.54477642414755323</v>
      </c>
      <c r="E1043" s="4">
        <f>E1042*(计算结果!B$18-1)/(计算结果!B$18+1)+B1043*2/(计算结果!B$18+1)</f>
        <v>2626.6183246094793</v>
      </c>
      <c r="F1043" s="4">
        <f>F1042*(计算结果!B$18-1)/(计算结果!B$18+1)+E1043*2/(计算结果!B$18+1)</f>
        <v>2548.1273081523586</v>
      </c>
      <c r="G1043" s="4">
        <f>G1042*(计算结果!B$18-1)/(计算结果!B$18+1)+F1043*2/(计算结果!B$18+1)</f>
        <v>2469.7076395184154</v>
      </c>
      <c r="H1043" s="3">
        <f t="shared" si="82"/>
        <v>0.58067255977309429</v>
      </c>
      <c r="I1043" s="3">
        <f ca="1">IFERROR(AVERAGE(OFFSET(H1043,0,0,-计算结果!B$19,1)),AVERAGE(OFFSET(H1043,0,0,-ROW(),1)))</f>
        <v>0.46939644538030584</v>
      </c>
      <c r="J1043" s="20" t="str">
        <f t="shared" ca="1" si="80"/>
        <v>买</v>
      </c>
      <c r="K1043" s="4" t="str">
        <f t="shared" ca="1" si="84"/>
        <v/>
      </c>
      <c r="L1043" s="3">
        <f ca="1">IF(J1042="买",B1043/B1042-1,0)-IF(K1043=1,计算结果!B$17,0)</f>
        <v>-1.1903223066326407E-2</v>
      </c>
      <c r="M1043" s="2">
        <f t="shared" ca="1" si="83"/>
        <v>2.5279560249182156</v>
      </c>
      <c r="N1043" s="3">
        <f ca="1">1-M1043/MAX(M$2:M1043)</f>
        <v>0.41378610441105923</v>
      </c>
    </row>
    <row r="1044" spans="1:14" x14ac:dyDescent="0.15">
      <c r="A1044" s="1">
        <v>39925</v>
      </c>
      <c r="B1044" s="2">
        <v>2576.2800000000002</v>
      </c>
      <c r="C1044" s="3">
        <f t="shared" si="81"/>
        <v>-3.7063062524295032E-2</v>
      </c>
      <c r="D1044" s="3">
        <f>1-B1044/MAX(B$2:B1044)</f>
        <v>0.56164840400190563</v>
      </c>
      <c r="E1044" s="4">
        <f>E1043*(计算结果!B$18-1)/(计算结果!B$18+1)+B1044*2/(计算结果!B$18+1)</f>
        <v>2618.8739669772517</v>
      </c>
      <c r="F1044" s="4">
        <f>F1043*(计算结果!B$18-1)/(计算结果!B$18+1)+E1044*2/(计算结果!B$18+1)</f>
        <v>2559.0114095100348</v>
      </c>
      <c r="G1044" s="4">
        <f>G1043*(计算结果!B$18-1)/(计算结果!B$18+1)+F1044*2/(计算结果!B$18+1)</f>
        <v>2483.4466810555878</v>
      </c>
      <c r="H1044" s="3">
        <f t="shared" si="82"/>
        <v>0.55630234596721195</v>
      </c>
      <c r="I1044" s="3">
        <f ca="1">IFERROR(AVERAGE(OFFSET(H1044,0,0,-计算结果!B$19,1)),AVERAGE(OFFSET(H1044,0,0,-ROW(),1)))</f>
        <v>0.48691975801417431</v>
      </c>
      <c r="J1044" s="20" t="str">
        <f t="shared" ca="1" si="80"/>
        <v>买</v>
      </c>
      <c r="K1044" s="4" t="str">
        <f t="shared" ca="1" si="84"/>
        <v/>
      </c>
      <c r="L1044" s="3">
        <f ca="1">IF(J1043="买",B1044/B1043-1,0)-IF(K1044=1,计算结果!B$17,0)</f>
        <v>-3.7063062524295032E-2</v>
      </c>
      <c r="M1044" s="2">
        <f t="shared" ca="1" si="83"/>
        <v>2.4342622327080035</v>
      </c>
      <c r="N1044" s="3">
        <f ca="1">1-M1044/MAX(M$2:M1044)</f>
        <v>0.43551298667588267</v>
      </c>
    </row>
    <row r="1045" spans="1:14" x14ac:dyDescent="0.15">
      <c r="A1045" s="1">
        <v>39926</v>
      </c>
      <c r="B1045" s="2">
        <v>2593.56</v>
      </c>
      <c r="C1045" s="3">
        <f t="shared" si="81"/>
        <v>6.7073454748707295E-3</v>
      </c>
      <c r="D1045" s="3">
        <f>1-B1045/MAX(B$2:B1045)</f>
        <v>0.55870822840808554</v>
      </c>
      <c r="E1045" s="4">
        <f>E1044*(计算结果!B$18-1)/(计算结果!B$18+1)+B1045*2/(计算结果!B$18+1)</f>
        <v>2614.9795105192129</v>
      </c>
      <c r="F1045" s="4">
        <f>F1044*(计算结果!B$18-1)/(计算结果!B$18+1)+E1045*2/(计算结果!B$18+1)</f>
        <v>2567.6218865883698</v>
      </c>
      <c r="G1045" s="4">
        <f>G1044*(计算结果!B$18-1)/(计算结果!B$18+1)+F1045*2/(计算结果!B$18+1)</f>
        <v>2496.3967126760158</v>
      </c>
      <c r="H1045" s="3">
        <f t="shared" si="82"/>
        <v>0.52145398245166397</v>
      </c>
      <c r="I1045" s="3">
        <f ca="1">IFERROR(AVERAGE(OFFSET(H1045,0,0,-计算结果!B$19,1)),AVERAGE(OFFSET(H1045,0,0,-ROW(),1)))</f>
        <v>0.50067942353788286</v>
      </c>
      <c r="J1045" s="20" t="str">
        <f t="shared" ca="1" si="80"/>
        <v>买</v>
      </c>
      <c r="K1045" s="4" t="str">
        <f t="shared" ca="1" si="84"/>
        <v/>
      </c>
      <c r="L1045" s="3">
        <f ca="1">IF(J1044="买",B1045/B1044-1,0)-IF(K1045=1,计算结果!B$17,0)</f>
        <v>6.7073454748707295E-3</v>
      </c>
      <c r="M1045" s="2">
        <f t="shared" ca="1" si="83"/>
        <v>2.4505896704792063</v>
      </c>
      <c r="N1045" s="3">
        <f ca="1">1-M1045/MAX(M$2:M1045)</f>
        <v>0.43172677726143982</v>
      </c>
    </row>
    <row r="1046" spans="1:14" x14ac:dyDescent="0.15">
      <c r="A1046" s="1">
        <v>39927</v>
      </c>
      <c r="B1046" s="2">
        <v>2572.89</v>
      </c>
      <c r="C1046" s="3">
        <f t="shared" si="81"/>
        <v>-7.9697404339981182E-3</v>
      </c>
      <c r="D1046" s="3">
        <f>1-B1046/MAX(B$2:B1046)</f>
        <v>0.56222520928333219</v>
      </c>
      <c r="E1046" s="4">
        <f>E1045*(计算结果!B$18-1)/(计算结果!B$18+1)+B1046*2/(计算结果!B$18+1)</f>
        <v>2608.5042012085651</v>
      </c>
      <c r="F1046" s="4">
        <f>F1045*(计算结果!B$18-1)/(计算结果!B$18+1)+E1046*2/(计算结果!B$18+1)</f>
        <v>2573.9114734530149</v>
      </c>
      <c r="G1046" s="4">
        <f>G1045*(计算结果!B$18-1)/(计算结果!B$18+1)+F1046*2/(计算结果!B$18+1)</f>
        <v>2508.3220604878616</v>
      </c>
      <c r="H1046" s="3">
        <f t="shared" si="82"/>
        <v>0.47770243212115016</v>
      </c>
      <c r="I1046" s="3">
        <f ca="1">IFERROR(AVERAGE(OFFSET(H1046,0,0,-计算结果!B$19,1)),AVERAGE(OFFSET(H1046,0,0,-ROW(),1)))</f>
        <v>0.51005163608395221</v>
      </c>
      <c r="J1046" s="20" t="str">
        <f t="shared" ca="1" si="80"/>
        <v>卖</v>
      </c>
      <c r="K1046" s="4">
        <f t="shared" ca="1" si="84"/>
        <v>1</v>
      </c>
      <c r="L1046" s="3">
        <f ca="1">IF(J1045="买",B1046/B1045-1,0)-IF(K1046=1,计算结果!B$17,0)</f>
        <v>-7.9697404339981182E-3</v>
      </c>
      <c r="M1046" s="2">
        <f t="shared" ca="1" si="83"/>
        <v>2.4310591068952498</v>
      </c>
      <c r="N1046" s="3">
        <f ca="1">1-M1046/MAX(M$2:M1046)</f>
        <v>0.43625576734225779</v>
      </c>
    </row>
    <row r="1047" spans="1:14" x14ac:dyDescent="0.15">
      <c r="A1047" s="1">
        <v>39930</v>
      </c>
      <c r="B1047" s="2">
        <v>2513.29</v>
      </c>
      <c r="C1047" s="3">
        <f t="shared" si="81"/>
        <v>-2.3164612556308195E-2</v>
      </c>
      <c r="D1047" s="3">
        <f>1-B1047/MAX(B$2:B1047)</f>
        <v>0.57236609269720273</v>
      </c>
      <c r="E1047" s="4">
        <f>E1046*(计算结果!B$18-1)/(计算结果!B$18+1)+B1047*2/(计算结果!B$18+1)</f>
        <v>2593.8558625610935</v>
      </c>
      <c r="F1047" s="4">
        <f>F1046*(计算结果!B$18-1)/(计算结果!B$18+1)+E1047*2/(计算结果!B$18+1)</f>
        <v>2576.9798410081039</v>
      </c>
      <c r="G1047" s="4">
        <f>G1046*(计算结果!B$18-1)/(计算结果!B$18+1)+F1047*2/(计算结果!B$18+1)</f>
        <v>2518.8847959525142</v>
      </c>
      <c r="H1047" s="3">
        <f t="shared" si="82"/>
        <v>0.42110762533413315</v>
      </c>
      <c r="I1047" s="3">
        <f ca="1">IFERROR(AVERAGE(OFFSET(H1047,0,0,-计算结果!B$19,1)),AVERAGE(OFFSET(H1047,0,0,-ROW(),1)))</f>
        <v>0.51433658063849186</v>
      </c>
      <c r="J1047" s="20" t="str">
        <f t="shared" ca="1" si="80"/>
        <v>卖</v>
      </c>
      <c r="K1047" s="4" t="str">
        <f t="shared" ca="1" si="84"/>
        <v/>
      </c>
      <c r="L1047" s="3">
        <f ca="1">IF(J1046="买",B1047/B1046-1,0)-IF(K1047=1,计算结果!B$17,0)</f>
        <v>0</v>
      </c>
      <c r="M1047" s="2">
        <f t="shared" ca="1" si="83"/>
        <v>2.4310591068952498</v>
      </c>
      <c r="N1047" s="3">
        <f ca="1">1-M1047/MAX(M$2:M1047)</f>
        <v>0.43625576734225779</v>
      </c>
    </row>
    <row r="1048" spans="1:14" x14ac:dyDescent="0.15">
      <c r="A1048" s="1">
        <v>39931</v>
      </c>
      <c r="B1048" s="2">
        <v>2518.5300000000002</v>
      </c>
      <c r="C1048" s="3">
        <f t="shared" si="81"/>
        <v>2.0849165834424532E-3</v>
      </c>
      <c r="D1048" s="3">
        <f>1-B1048/MAX(B$2:B1048)</f>
        <v>0.57147451167222485</v>
      </c>
      <c r="E1048" s="4">
        <f>E1047*(计算结果!B$18-1)/(计算结果!B$18+1)+B1048*2/(计算结果!B$18+1)</f>
        <v>2582.2672683209253</v>
      </c>
      <c r="F1048" s="4">
        <f>F1047*(计算结果!B$18-1)/(计算结果!B$18+1)+E1048*2/(计算结果!B$18+1)</f>
        <v>2577.7932913639224</v>
      </c>
      <c r="G1048" s="4">
        <f>G1047*(计算结果!B$18-1)/(计算结果!B$18+1)+F1048*2/(计算结果!B$18+1)</f>
        <v>2527.9476414004234</v>
      </c>
      <c r="H1048" s="3">
        <f t="shared" si="82"/>
        <v>0.3597959486861777</v>
      </c>
      <c r="I1048" s="3">
        <f ca="1">IFERROR(AVERAGE(OFFSET(H1048,0,0,-计算结果!B$19,1)),AVERAGE(OFFSET(H1048,0,0,-ROW(),1)))</f>
        <v>0.51359691054340162</v>
      </c>
      <c r="J1048" s="20" t="str">
        <f t="shared" ca="1" si="80"/>
        <v>卖</v>
      </c>
      <c r="K1048" s="4" t="str">
        <f t="shared" ca="1" si="84"/>
        <v/>
      </c>
      <c r="L1048" s="3">
        <f ca="1">IF(J1047="买",B1048/B1047-1,0)-IF(K1048=1,计算结果!B$17,0)</f>
        <v>0</v>
      </c>
      <c r="M1048" s="2">
        <f t="shared" ca="1" si="83"/>
        <v>2.4310591068952498</v>
      </c>
      <c r="N1048" s="3">
        <f ca="1">1-M1048/MAX(M$2:M1048)</f>
        <v>0.43625576734225779</v>
      </c>
    </row>
    <row r="1049" spans="1:14" x14ac:dyDescent="0.15">
      <c r="A1049" s="1">
        <v>39932</v>
      </c>
      <c r="B1049" s="2">
        <v>2605.37</v>
      </c>
      <c r="C1049" s="3">
        <f t="shared" si="81"/>
        <v>3.4480431045093685E-2</v>
      </c>
      <c r="D1049" s="3">
        <f>1-B1049/MAX(B$2:B1049)</f>
        <v>0.55669876812087393</v>
      </c>
      <c r="E1049" s="4">
        <f>E1048*(计算结果!B$18-1)/(计算结果!B$18+1)+B1049*2/(计算结果!B$18+1)</f>
        <v>2585.8215347330906</v>
      </c>
      <c r="F1049" s="4">
        <f>F1048*(计算结果!B$18-1)/(计算结果!B$18+1)+E1049*2/(计算结果!B$18+1)</f>
        <v>2579.0284057284098</v>
      </c>
      <c r="G1049" s="4">
        <f>G1048*(计算结果!B$18-1)/(计算结果!B$18+1)+F1049*2/(计算结果!B$18+1)</f>
        <v>2535.8062205278061</v>
      </c>
      <c r="H1049" s="3">
        <f t="shared" si="82"/>
        <v>0.31086795464755695</v>
      </c>
      <c r="I1049" s="3">
        <f ca="1">IFERROR(AVERAGE(OFFSET(H1049,0,0,-计算结果!B$19,1)),AVERAGE(OFFSET(H1049,0,0,-ROW(),1)))</f>
        <v>0.50865016335735569</v>
      </c>
      <c r="J1049" s="20" t="str">
        <f t="shared" ca="1" si="80"/>
        <v>卖</v>
      </c>
      <c r="K1049" s="4" t="str">
        <f t="shared" ca="1" si="84"/>
        <v/>
      </c>
      <c r="L1049" s="3">
        <f ca="1">IF(J1048="买",B1049/B1048-1,0)-IF(K1049=1,计算结果!B$17,0)</f>
        <v>0</v>
      </c>
      <c r="M1049" s="2">
        <f t="shared" ca="1" si="83"/>
        <v>2.4310591068952498</v>
      </c>
      <c r="N1049" s="3">
        <f ca="1">1-M1049/MAX(M$2:M1049)</f>
        <v>0.43625576734225779</v>
      </c>
    </row>
    <row r="1050" spans="1:14" x14ac:dyDescent="0.15">
      <c r="A1050" s="1">
        <v>39933</v>
      </c>
      <c r="B1050" s="2">
        <v>2622.93</v>
      </c>
      <c r="C1050" s="3">
        <f t="shared" si="81"/>
        <v>6.7399256151716713E-3</v>
      </c>
      <c r="D1050" s="3">
        <f>1-B1050/MAX(B$2:B1050)</f>
        <v>0.55371095079289456</v>
      </c>
      <c r="E1050" s="4">
        <f>E1049*(计算结果!B$18-1)/(计算结果!B$18+1)+B1050*2/(计算结果!B$18+1)</f>
        <v>2591.5305293895381</v>
      </c>
      <c r="F1050" s="4">
        <f>F1049*(计算结果!B$18-1)/(计算结果!B$18+1)+E1050*2/(计算结果!B$18+1)</f>
        <v>2580.9518093685838</v>
      </c>
      <c r="G1050" s="4">
        <f>G1049*(计算结果!B$18-1)/(计算结果!B$18+1)+F1050*2/(计算结果!B$18+1)</f>
        <v>2542.7516957340795</v>
      </c>
      <c r="H1050" s="3">
        <f t="shared" si="82"/>
        <v>0.27389613409922725</v>
      </c>
      <c r="I1050" s="3">
        <f ca="1">IFERROR(AVERAGE(OFFSET(H1050,0,0,-计算结果!B$19,1)),AVERAGE(OFFSET(H1050,0,0,-ROW(),1)))</f>
        <v>0.5000913415503796</v>
      </c>
      <c r="J1050" s="20" t="str">
        <f t="shared" ca="1" si="80"/>
        <v>卖</v>
      </c>
      <c r="K1050" s="4" t="str">
        <f t="shared" ca="1" si="84"/>
        <v/>
      </c>
      <c r="L1050" s="3">
        <f ca="1">IF(J1049="买",B1050/B1049-1,0)-IF(K1050=1,计算结果!B$17,0)</f>
        <v>0</v>
      </c>
      <c r="M1050" s="2">
        <f t="shared" ca="1" si="83"/>
        <v>2.4310591068952498</v>
      </c>
      <c r="N1050" s="3">
        <f ca="1">1-M1050/MAX(M$2:M1050)</f>
        <v>0.43625576734225779</v>
      </c>
    </row>
    <row r="1051" spans="1:14" x14ac:dyDescent="0.15">
      <c r="A1051" s="1">
        <v>39937</v>
      </c>
      <c r="B1051" s="2">
        <v>2714.3</v>
      </c>
      <c r="C1051" s="3">
        <f t="shared" si="81"/>
        <v>3.4835089003519171E-2</v>
      </c>
      <c r="D1051" s="3">
        <f>1-B1051/MAX(B$2:B1051)</f>
        <v>0.53816443204246922</v>
      </c>
      <c r="E1051" s="4">
        <f>E1050*(计算结果!B$18-1)/(计算结果!B$18+1)+B1051*2/(计算结果!B$18+1)</f>
        <v>2610.4181402526865</v>
      </c>
      <c r="F1051" s="4">
        <f>F1050*(计算结果!B$18-1)/(计算结果!B$18+1)+E1051*2/(计算结果!B$18+1)</f>
        <v>2585.4850910430609</v>
      </c>
      <c r="G1051" s="4">
        <f>G1050*(计算结果!B$18-1)/(计算结果!B$18+1)+F1051*2/(计算结果!B$18+1)</f>
        <v>2549.3260642431537</v>
      </c>
      <c r="H1051" s="3">
        <f t="shared" si="82"/>
        <v>0.2585533034980933</v>
      </c>
      <c r="I1051" s="3">
        <f ca="1">IFERROR(AVERAGE(OFFSET(H1051,0,0,-计算结果!B$19,1)),AVERAGE(OFFSET(H1051,0,0,-ROW(),1)))</f>
        <v>0.48898549253217921</v>
      </c>
      <c r="J1051" s="20" t="str">
        <f t="shared" ca="1" si="80"/>
        <v>卖</v>
      </c>
      <c r="K1051" s="4" t="str">
        <f t="shared" ca="1" si="84"/>
        <v/>
      </c>
      <c r="L1051" s="3">
        <f ca="1">IF(J1050="买",B1051/B1050-1,0)-IF(K1051=1,计算结果!B$17,0)</f>
        <v>0</v>
      </c>
      <c r="M1051" s="2">
        <f t="shared" ca="1" si="83"/>
        <v>2.4310591068952498</v>
      </c>
      <c r="N1051" s="3">
        <f ca="1">1-M1051/MAX(M$2:M1051)</f>
        <v>0.43625576734225779</v>
      </c>
    </row>
    <row r="1052" spans="1:14" x14ac:dyDescent="0.15">
      <c r="A1052" s="1">
        <v>39938</v>
      </c>
      <c r="B1052" s="2">
        <v>2727.01</v>
      </c>
      <c r="C1052" s="3">
        <f t="shared" si="81"/>
        <v>4.6826069336476372E-3</v>
      </c>
      <c r="D1052" s="3">
        <f>1-B1052/MAX(B$2:B1052)</f>
        <v>0.53600183760974607</v>
      </c>
      <c r="E1052" s="4">
        <f>E1051*(计算结果!B$18-1)/(计算结果!B$18+1)+B1052*2/(计算结果!B$18+1)</f>
        <v>2628.3553494445805</v>
      </c>
      <c r="F1052" s="4">
        <f>F1051*(计算结果!B$18-1)/(计算结果!B$18+1)+E1052*2/(计算结果!B$18+1)</f>
        <v>2592.0805154125255</v>
      </c>
      <c r="G1052" s="4">
        <f>G1051*(计算结果!B$18-1)/(计算结果!B$18+1)+F1052*2/(计算结果!B$18+1)</f>
        <v>2555.9036721153643</v>
      </c>
      <c r="H1052" s="3">
        <f t="shared" si="82"/>
        <v>0.25801359678811264</v>
      </c>
      <c r="I1052" s="3">
        <f ca="1">IFERROR(AVERAGE(OFFSET(H1052,0,0,-计算结果!B$19,1)),AVERAGE(OFFSET(H1052,0,0,-ROW(),1)))</f>
        <v>0.47632694665039998</v>
      </c>
      <c r="J1052" s="20" t="str">
        <f t="shared" ca="1" si="80"/>
        <v>卖</v>
      </c>
      <c r="K1052" s="4" t="str">
        <f t="shared" ca="1" si="84"/>
        <v/>
      </c>
      <c r="L1052" s="3">
        <f ca="1">IF(J1051="买",B1052/B1051-1,0)-IF(K1052=1,计算结果!B$17,0)</f>
        <v>0</v>
      </c>
      <c r="M1052" s="2">
        <f t="shared" ca="1" si="83"/>
        <v>2.4310591068952498</v>
      </c>
      <c r="N1052" s="3">
        <f ca="1">1-M1052/MAX(M$2:M1052)</f>
        <v>0.43625576734225779</v>
      </c>
    </row>
    <row r="1053" spans="1:14" x14ac:dyDescent="0.15">
      <c r="A1053" s="1">
        <v>39939</v>
      </c>
      <c r="B1053" s="2">
        <v>2764.98</v>
      </c>
      <c r="C1053" s="3">
        <f t="shared" si="81"/>
        <v>1.3923674647324358E-2</v>
      </c>
      <c r="D1053" s="3">
        <f>1-B1053/MAX(B$2:B1053)</f>
        <v>0.52954127815966778</v>
      </c>
      <c r="E1053" s="4">
        <f>E1052*(计算结果!B$18-1)/(计算结果!B$18+1)+B1053*2/(计算结果!B$18+1)</f>
        <v>2649.3745264531067</v>
      </c>
      <c r="F1053" s="4">
        <f>F1052*(计算结果!B$18-1)/(计算结果!B$18+1)+E1053*2/(计算结果!B$18+1)</f>
        <v>2600.8949786495377</v>
      </c>
      <c r="G1053" s="4">
        <f>G1052*(计算结果!B$18-1)/(计算结果!B$18+1)+F1053*2/(计算结果!B$18+1)</f>
        <v>2562.8254115821601</v>
      </c>
      <c r="H1053" s="3">
        <f t="shared" si="82"/>
        <v>0.27081378466298273</v>
      </c>
      <c r="I1053" s="3">
        <f ca="1">IFERROR(AVERAGE(OFFSET(H1053,0,0,-计算结果!B$19,1)),AVERAGE(OFFSET(H1053,0,0,-ROW(),1)))</f>
        <v>0.46309007479639613</v>
      </c>
      <c r="J1053" s="20" t="str">
        <f t="shared" ca="1" si="80"/>
        <v>卖</v>
      </c>
      <c r="K1053" s="4" t="str">
        <f t="shared" ca="1" si="84"/>
        <v/>
      </c>
      <c r="L1053" s="3">
        <f ca="1">IF(J1052="买",B1053/B1052-1,0)-IF(K1053=1,计算结果!B$17,0)</f>
        <v>0</v>
      </c>
      <c r="M1053" s="2">
        <f t="shared" ca="1" si="83"/>
        <v>2.4310591068952498</v>
      </c>
      <c r="N1053" s="3">
        <f ca="1">1-M1053/MAX(M$2:M1053)</f>
        <v>0.43625576734225779</v>
      </c>
    </row>
    <row r="1054" spans="1:14" x14ac:dyDescent="0.15">
      <c r="A1054" s="1">
        <v>39940</v>
      </c>
      <c r="B1054" s="2">
        <v>2767.08</v>
      </c>
      <c r="C1054" s="3">
        <f t="shared" si="81"/>
        <v>7.5949916455098077E-4</v>
      </c>
      <c r="D1054" s="3">
        <f>1-B1054/MAX(B$2:B1054)</f>
        <v>0.52918396515347443</v>
      </c>
      <c r="E1054" s="4">
        <f>E1053*(计算结果!B$18-1)/(计算结果!B$18+1)+B1054*2/(计算结果!B$18+1)</f>
        <v>2667.4830608449365</v>
      </c>
      <c r="F1054" s="4">
        <f>F1053*(计算结果!B$18-1)/(计算结果!B$18+1)+E1054*2/(计算结果!B$18+1)</f>
        <v>2611.1392989872916</v>
      </c>
      <c r="G1054" s="4">
        <f>G1053*(计算结果!B$18-1)/(计算结果!B$18+1)+F1054*2/(计算结果!B$18+1)</f>
        <v>2570.2583173367952</v>
      </c>
      <c r="H1054" s="3">
        <f t="shared" si="82"/>
        <v>0.29002778421985653</v>
      </c>
      <c r="I1054" s="3">
        <f ca="1">IFERROR(AVERAGE(OFFSET(H1054,0,0,-计算结果!B$19,1)),AVERAGE(OFFSET(H1054,0,0,-ROW(),1)))</f>
        <v>0.45072947172173883</v>
      </c>
      <c r="J1054" s="20" t="str">
        <f t="shared" ca="1" si="80"/>
        <v>卖</v>
      </c>
      <c r="K1054" s="4" t="str">
        <f t="shared" ca="1" si="84"/>
        <v/>
      </c>
      <c r="L1054" s="3">
        <f ca="1">IF(J1053="买",B1054/B1053-1,0)-IF(K1054=1,计算结果!B$17,0)</f>
        <v>0</v>
      </c>
      <c r="M1054" s="2">
        <f t="shared" ca="1" si="83"/>
        <v>2.4310591068952498</v>
      </c>
      <c r="N1054" s="3">
        <f ca="1">1-M1054/MAX(M$2:M1054)</f>
        <v>0.43625576734225779</v>
      </c>
    </row>
    <row r="1055" spans="1:14" x14ac:dyDescent="0.15">
      <c r="A1055" s="1">
        <v>39941</v>
      </c>
      <c r="B1055" s="2">
        <v>2789.22</v>
      </c>
      <c r="C1055" s="3">
        <f t="shared" si="81"/>
        <v>8.001214276421198E-3</v>
      </c>
      <c r="D1055" s="3">
        <f>1-B1055/MAX(B$2:B1055)</f>
        <v>0.52541686517389241</v>
      </c>
      <c r="E1055" s="4">
        <f>E1054*(计算结果!B$18-1)/(计算结果!B$18+1)+B1055*2/(计算结果!B$18+1)</f>
        <v>2686.211820714946</v>
      </c>
      <c r="F1055" s="4">
        <f>F1054*(计算结果!B$18-1)/(计算结果!B$18+1)+E1055*2/(计算结果!B$18+1)</f>
        <v>2622.6889177146227</v>
      </c>
      <c r="G1055" s="4">
        <f>G1054*(计算结果!B$18-1)/(计算结果!B$18+1)+F1055*2/(计算结果!B$18+1)</f>
        <v>2578.3245635487688</v>
      </c>
      <c r="H1055" s="3">
        <f t="shared" si="82"/>
        <v>0.31383017642878247</v>
      </c>
      <c r="I1055" s="3">
        <f ca="1">IFERROR(AVERAGE(OFFSET(H1055,0,0,-计算结果!B$19,1)),AVERAGE(OFFSET(H1055,0,0,-ROW(),1)))</f>
        <v>0.43996269290950296</v>
      </c>
      <c r="J1055" s="20" t="str">
        <f t="shared" ca="1" si="80"/>
        <v>卖</v>
      </c>
      <c r="K1055" s="4" t="str">
        <f t="shared" ca="1" si="84"/>
        <v/>
      </c>
      <c r="L1055" s="3">
        <f ca="1">IF(J1054="买",B1055/B1054-1,0)-IF(K1055=1,计算结果!B$17,0)</f>
        <v>0</v>
      </c>
      <c r="M1055" s="2">
        <f t="shared" ca="1" si="83"/>
        <v>2.4310591068952498</v>
      </c>
      <c r="N1055" s="3">
        <f ca="1">1-M1055/MAX(M$2:M1055)</f>
        <v>0.43625576734225779</v>
      </c>
    </row>
    <row r="1056" spans="1:14" x14ac:dyDescent="0.15">
      <c r="A1056" s="1">
        <v>39944</v>
      </c>
      <c r="B1056" s="2">
        <v>2725.32</v>
      </c>
      <c r="C1056" s="3">
        <f t="shared" si="81"/>
        <v>-2.2909630649428747E-2</v>
      </c>
      <c r="D1056" s="3">
        <f>1-B1056/MAX(B$2:B1056)</f>
        <v>0.53628938950520655</v>
      </c>
      <c r="E1056" s="4">
        <f>E1055*(计算结果!B$18-1)/(计算结果!B$18+1)+B1056*2/(计算结果!B$18+1)</f>
        <v>2692.2284636818777</v>
      </c>
      <c r="F1056" s="4">
        <f>F1055*(计算结果!B$18-1)/(计算结果!B$18+1)+E1056*2/(计算结果!B$18+1)</f>
        <v>2633.3873094018923</v>
      </c>
      <c r="G1056" s="4">
        <f>G1055*(计算结果!B$18-1)/(计算结果!B$18+1)+F1056*2/(计算结果!B$18+1)</f>
        <v>2586.7957552184798</v>
      </c>
      <c r="H1056" s="3">
        <f t="shared" si="82"/>
        <v>0.32855412345959401</v>
      </c>
      <c r="I1056" s="3">
        <f ca="1">IFERROR(AVERAGE(OFFSET(H1056,0,0,-计算结果!B$19,1)),AVERAGE(OFFSET(H1056,0,0,-ROW(),1)))</f>
        <v>0.43010216905249343</v>
      </c>
      <c r="J1056" s="20" t="str">
        <f t="shared" ca="1" si="80"/>
        <v>卖</v>
      </c>
      <c r="K1056" s="4" t="str">
        <f t="shared" ca="1" si="84"/>
        <v/>
      </c>
      <c r="L1056" s="3">
        <f ca="1">IF(J1055="买",B1056/B1055-1,0)-IF(K1056=1,计算结果!B$17,0)</f>
        <v>0</v>
      </c>
      <c r="M1056" s="2">
        <f t="shared" ca="1" si="83"/>
        <v>2.4310591068952498</v>
      </c>
      <c r="N1056" s="3">
        <f ca="1">1-M1056/MAX(M$2:M1056)</f>
        <v>0.43625576734225779</v>
      </c>
    </row>
    <row r="1057" spans="1:14" x14ac:dyDescent="0.15">
      <c r="A1057" s="1">
        <v>39945</v>
      </c>
      <c r="B1057" s="2">
        <v>2788.56</v>
      </c>
      <c r="C1057" s="3">
        <f t="shared" si="81"/>
        <v>2.3204614503984811E-2</v>
      </c>
      <c r="D1057" s="3">
        <f>1-B1057/MAX(B$2:B1057)</f>
        <v>0.52552916354726742</v>
      </c>
      <c r="E1057" s="4">
        <f>E1056*(计算结果!B$18-1)/(计算结果!B$18+1)+B1057*2/(计算结果!B$18+1)</f>
        <v>2707.0487000385119</v>
      </c>
      <c r="F1057" s="4">
        <f>F1056*(计算结果!B$18-1)/(计算结果!B$18+1)+E1057*2/(计算结果!B$18+1)</f>
        <v>2644.7198310382955</v>
      </c>
      <c r="G1057" s="4">
        <f>G1056*(计算结果!B$18-1)/(计算结果!B$18+1)+F1057*2/(计算结果!B$18+1)</f>
        <v>2595.7071514984514</v>
      </c>
      <c r="H1057" s="3">
        <f t="shared" si="82"/>
        <v>0.34449555060518833</v>
      </c>
      <c r="I1057" s="3">
        <f ca="1">IFERROR(AVERAGE(OFFSET(H1057,0,0,-计算结果!B$19,1)),AVERAGE(OFFSET(H1057,0,0,-ROW(),1)))</f>
        <v>0.4206949628319398</v>
      </c>
      <c r="J1057" s="20" t="str">
        <f t="shared" ca="1" si="80"/>
        <v>卖</v>
      </c>
      <c r="K1057" s="4" t="str">
        <f t="shared" ca="1" si="84"/>
        <v/>
      </c>
      <c r="L1057" s="3">
        <f ca="1">IF(J1056="买",B1057/B1056-1,0)-IF(K1057=1,计算结果!B$17,0)</f>
        <v>0</v>
      </c>
      <c r="M1057" s="2">
        <f t="shared" ca="1" si="83"/>
        <v>2.4310591068952498</v>
      </c>
      <c r="N1057" s="3">
        <f ca="1">1-M1057/MAX(M$2:M1057)</f>
        <v>0.43625576734225779</v>
      </c>
    </row>
    <row r="1058" spans="1:14" x14ac:dyDescent="0.15">
      <c r="A1058" s="1">
        <v>39946</v>
      </c>
      <c r="B1058" s="2">
        <v>2814</v>
      </c>
      <c r="C1058" s="3">
        <f t="shared" si="81"/>
        <v>9.1229882089680636E-3</v>
      </c>
      <c r="D1058" s="3">
        <f>1-B1058/MAX(B$2:B1058)</f>
        <v>0.52120057170080991</v>
      </c>
      <c r="E1058" s="4">
        <f>E1057*(计算结果!B$18-1)/(计算结果!B$18+1)+B1058*2/(计算结果!B$18+1)</f>
        <v>2723.5027461864329</v>
      </c>
      <c r="F1058" s="4">
        <f>F1057*(计算结果!B$18-1)/(计算结果!B$18+1)+E1058*2/(计算结果!B$18+1)</f>
        <v>2656.8402795226243</v>
      </c>
      <c r="G1058" s="4">
        <f>G1057*(计算结果!B$18-1)/(计算结果!B$18+1)+F1058*2/(计算结果!B$18+1)</f>
        <v>2605.1122481175548</v>
      </c>
      <c r="H1058" s="3">
        <f t="shared" si="82"/>
        <v>0.3623327313204065</v>
      </c>
      <c r="I1058" s="3">
        <f ca="1">IFERROR(AVERAGE(OFFSET(H1058,0,0,-计算结果!B$19,1)),AVERAGE(OFFSET(H1058,0,0,-ROW(),1)))</f>
        <v>0.41150528852587315</v>
      </c>
      <c r="J1058" s="20" t="str">
        <f t="shared" ca="1" si="80"/>
        <v>卖</v>
      </c>
      <c r="K1058" s="4" t="str">
        <f t="shared" ca="1" si="84"/>
        <v/>
      </c>
      <c r="L1058" s="3">
        <f ca="1">IF(J1057="买",B1058/B1057-1,0)-IF(K1058=1,计算结果!B$17,0)</f>
        <v>0</v>
      </c>
      <c r="M1058" s="2">
        <f t="shared" ca="1" si="83"/>
        <v>2.4310591068952498</v>
      </c>
      <c r="N1058" s="3">
        <f ca="1">1-M1058/MAX(M$2:M1058)</f>
        <v>0.43625576734225779</v>
      </c>
    </row>
    <row r="1059" spans="1:14" x14ac:dyDescent="0.15">
      <c r="A1059" s="1">
        <v>39947</v>
      </c>
      <c r="B1059" s="2">
        <v>2792.6</v>
      </c>
      <c r="C1059" s="3">
        <f t="shared" si="81"/>
        <v>-7.604832977967324E-3</v>
      </c>
      <c r="D1059" s="3">
        <f>1-B1059/MAX(B$2:B1059)</f>
        <v>0.52484176138297145</v>
      </c>
      <c r="E1059" s="4">
        <f>E1058*(计算结果!B$18-1)/(计算结果!B$18+1)+B1059*2/(计算结果!B$18+1)</f>
        <v>2734.1330929269816</v>
      </c>
      <c r="F1059" s="4">
        <f>F1058*(计算结果!B$18-1)/(计算结果!B$18+1)+E1059*2/(计算结果!B$18+1)</f>
        <v>2668.7314815848331</v>
      </c>
      <c r="G1059" s="4">
        <f>G1058*(计算结果!B$18-1)/(计算结果!B$18+1)+F1059*2/(计算结果!B$18+1)</f>
        <v>2614.899822497136</v>
      </c>
      <c r="H1059" s="3">
        <f t="shared" si="82"/>
        <v>0.37570643593778613</v>
      </c>
      <c r="I1059" s="3">
        <f ca="1">IFERROR(AVERAGE(OFFSET(H1059,0,0,-计算结果!B$19,1)),AVERAGE(OFFSET(H1059,0,0,-ROW(),1)))</f>
        <v>0.40219251484929347</v>
      </c>
      <c r="J1059" s="20" t="str">
        <f t="shared" ca="1" si="80"/>
        <v>卖</v>
      </c>
      <c r="K1059" s="4" t="str">
        <f t="shared" ca="1" si="84"/>
        <v/>
      </c>
      <c r="L1059" s="3">
        <f ca="1">IF(J1058="买",B1059/B1058-1,0)-IF(K1059=1,计算结果!B$17,0)</f>
        <v>0</v>
      </c>
      <c r="M1059" s="2">
        <f t="shared" ca="1" si="83"/>
        <v>2.4310591068952498</v>
      </c>
      <c r="N1059" s="3">
        <f ca="1">1-M1059/MAX(M$2:M1059)</f>
        <v>0.43625576734225779</v>
      </c>
    </row>
    <row r="1060" spans="1:14" x14ac:dyDescent="0.15">
      <c r="A1060" s="1">
        <v>39948</v>
      </c>
      <c r="B1060" s="2">
        <v>2796.12</v>
      </c>
      <c r="C1060" s="3">
        <f t="shared" si="81"/>
        <v>1.2604741101482908E-3</v>
      </c>
      <c r="D1060" s="3">
        <f>1-B1060/MAX(B$2:B1060)</f>
        <v>0.52424283672497107</v>
      </c>
      <c r="E1060" s="4">
        <f>E1059*(计算结果!B$18-1)/(计算结果!B$18+1)+B1060*2/(计算结果!B$18+1)</f>
        <v>2743.6695401689844</v>
      </c>
      <c r="F1060" s="4">
        <f>F1059*(计算结果!B$18-1)/(计算结果!B$18+1)+E1060*2/(计算结果!B$18+1)</f>
        <v>2680.2604136747027</v>
      </c>
      <c r="G1060" s="4">
        <f>G1059*(计算结果!B$18-1)/(计算结果!B$18+1)+F1060*2/(计算结果!B$18+1)</f>
        <v>2624.9552980629155</v>
      </c>
      <c r="H1060" s="3">
        <f t="shared" si="82"/>
        <v>0.38454534583955374</v>
      </c>
      <c r="I1060" s="3">
        <f ca="1">IFERROR(AVERAGE(OFFSET(H1060,0,0,-计算结果!B$19,1)),AVERAGE(OFFSET(H1060,0,0,-ROW(),1)))</f>
        <v>0.39262648910736409</v>
      </c>
      <c r="J1060" s="20" t="str">
        <f t="shared" ca="1" si="80"/>
        <v>卖</v>
      </c>
      <c r="K1060" s="4" t="str">
        <f t="shared" ca="1" si="84"/>
        <v/>
      </c>
      <c r="L1060" s="3">
        <f ca="1">IF(J1059="买",B1060/B1059-1,0)-IF(K1060=1,计算结果!B$17,0)</f>
        <v>0</v>
      </c>
      <c r="M1060" s="2">
        <f t="shared" ca="1" si="83"/>
        <v>2.4310591068952498</v>
      </c>
      <c r="N1060" s="3">
        <f ca="1">1-M1060/MAX(M$2:M1060)</f>
        <v>0.43625576734225779</v>
      </c>
    </row>
    <row r="1061" spans="1:14" x14ac:dyDescent="0.15">
      <c r="A1061" s="1">
        <v>39951</v>
      </c>
      <c r="B1061" s="2">
        <v>2810.57</v>
      </c>
      <c r="C1061" s="3">
        <f t="shared" si="81"/>
        <v>5.1678754846002928E-3</v>
      </c>
      <c r="D1061" s="3">
        <f>1-B1061/MAX(B$2:B1061)</f>
        <v>0.5217841829442591</v>
      </c>
      <c r="E1061" s="4">
        <f>E1060*(计算结果!B$18-1)/(计算结果!B$18+1)+B1061*2/(计算结果!B$18+1)</f>
        <v>2753.9619186045252</v>
      </c>
      <c r="F1061" s="4">
        <f>F1060*(计算结果!B$18-1)/(计算结果!B$18+1)+E1061*2/(计算结果!B$18+1)</f>
        <v>2691.5991067408295</v>
      </c>
      <c r="G1061" s="4">
        <f>G1060*(计算结果!B$18-1)/(计算结果!B$18+1)+F1061*2/(计算结果!B$18+1)</f>
        <v>2635.2081917056712</v>
      </c>
      <c r="H1061" s="3">
        <f t="shared" si="82"/>
        <v>0.3905930760162582</v>
      </c>
      <c r="I1061" s="3">
        <f ca="1">IFERROR(AVERAGE(OFFSET(H1061,0,0,-计算结果!B$19,1)),AVERAGE(OFFSET(H1061,0,0,-ROW(),1)))</f>
        <v>0.38316158850752424</v>
      </c>
      <c r="J1061" s="20" t="str">
        <f t="shared" ca="1" si="80"/>
        <v>买</v>
      </c>
      <c r="K1061" s="4">
        <f t="shared" ca="1" si="84"/>
        <v>1</v>
      </c>
      <c r="L1061" s="3">
        <f ca="1">IF(J1060="买",B1061/B1060-1,0)-IF(K1061=1,计算结果!B$17,0)</f>
        <v>0</v>
      </c>
      <c r="M1061" s="2">
        <f t="shared" ca="1" si="83"/>
        <v>2.4310591068952498</v>
      </c>
      <c r="N1061" s="3">
        <f ca="1">1-M1061/MAX(M$2:M1061)</f>
        <v>0.43625576734225779</v>
      </c>
    </row>
    <row r="1062" spans="1:14" x14ac:dyDescent="0.15">
      <c r="A1062" s="1">
        <v>39952</v>
      </c>
      <c r="B1062" s="2">
        <v>2840.08</v>
      </c>
      <c r="C1062" s="3">
        <f t="shared" si="81"/>
        <v>1.0499649537282441E-2</v>
      </c>
      <c r="D1062" s="3">
        <f>1-B1062/MAX(B$2:B1062)</f>
        <v>0.51676308446198871</v>
      </c>
      <c r="E1062" s="4">
        <f>E1061*(计算结果!B$18-1)/(计算结果!B$18+1)+B1062*2/(计算结果!B$18+1)</f>
        <v>2767.2108542038286</v>
      </c>
      <c r="F1062" s="4">
        <f>F1061*(计算结果!B$18-1)/(计算结果!B$18+1)+E1062*2/(计算结果!B$18+1)</f>
        <v>2703.2316832735987</v>
      </c>
      <c r="G1062" s="4">
        <f>G1061*(计算结果!B$18-1)/(计算结果!B$18+1)+F1062*2/(计算结果!B$18+1)</f>
        <v>2645.6733442545833</v>
      </c>
      <c r="H1062" s="3">
        <f t="shared" si="82"/>
        <v>0.39712811237651779</v>
      </c>
      <c r="I1062" s="3">
        <f ca="1">IFERROR(AVERAGE(OFFSET(H1062,0,0,-计算结果!B$19,1)),AVERAGE(OFFSET(H1062,0,0,-ROW(),1)))</f>
        <v>0.37381965021166741</v>
      </c>
      <c r="J1062" s="20" t="str">
        <f t="shared" ca="1" si="80"/>
        <v>买</v>
      </c>
      <c r="K1062" s="4" t="str">
        <f t="shared" ca="1" si="84"/>
        <v/>
      </c>
      <c r="L1062" s="3">
        <f ca="1">IF(J1061="买",B1062/B1061-1,0)-IF(K1062=1,计算结果!B$17,0)</f>
        <v>1.0499649537282441E-2</v>
      </c>
      <c r="M1062" s="2">
        <f t="shared" ca="1" si="83"/>
        <v>2.4565843755220689</v>
      </c>
      <c r="N1062" s="3">
        <f ca="1">1-M1062/MAX(M$2:M1062)</f>
        <v>0.43033665047068725</v>
      </c>
    </row>
    <row r="1063" spans="1:14" x14ac:dyDescent="0.15">
      <c r="A1063" s="1">
        <v>39953</v>
      </c>
      <c r="B1063" s="2">
        <v>2812.86</v>
      </c>
      <c r="C1063" s="3">
        <f t="shared" si="81"/>
        <v>-9.5842370637445606E-3</v>
      </c>
      <c r="D1063" s="3">
        <f>1-B1063/MAX(B$2:B1063)</f>
        <v>0.52139454161845777</v>
      </c>
      <c r="E1063" s="4">
        <f>E1062*(计算结果!B$18-1)/(计算结果!B$18+1)+B1063*2/(计算结果!B$18+1)</f>
        <v>2774.2337997109321</v>
      </c>
      <c r="F1063" s="4">
        <f>F1062*(计算结果!B$18-1)/(计算结果!B$18+1)+E1063*2/(计算结果!B$18+1)</f>
        <v>2714.1550858024193</v>
      </c>
      <c r="G1063" s="4">
        <f>G1062*(计算结果!B$18-1)/(计算结果!B$18+1)+F1063*2/(计算结果!B$18+1)</f>
        <v>2656.2089968004043</v>
      </c>
      <c r="H1063" s="3">
        <f t="shared" si="82"/>
        <v>0.39822197130649201</v>
      </c>
      <c r="I1063" s="3">
        <f ca="1">IFERROR(AVERAGE(OFFSET(H1063,0,0,-计算结果!B$19,1)),AVERAGE(OFFSET(H1063,0,0,-ROW(),1)))</f>
        <v>0.36469712078833727</v>
      </c>
      <c r="J1063" s="20" t="str">
        <f t="shared" ca="1" si="80"/>
        <v>买</v>
      </c>
      <c r="K1063" s="4" t="str">
        <f t="shared" ca="1" si="84"/>
        <v/>
      </c>
      <c r="L1063" s="3">
        <f ca="1">IF(J1062="买",B1063/B1062-1,0)-IF(K1063=1,计算结果!B$17,0)</f>
        <v>-9.5842370637445606E-3</v>
      </c>
      <c r="M1063" s="2">
        <f t="shared" ca="1" si="83"/>
        <v>2.4330398884999744</v>
      </c>
      <c r="N1063" s="3">
        <f ca="1">1-M1063/MAX(M$2:M1063)</f>
        <v>0.43579643905910304</v>
      </c>
    </row>
    <row r="1064" spans="1:14" x14ac:dyDescent="0.15">
      <c r="A1064" s="1">
        <v>39954</v>
      </c>
      <c r="B1064" s="2">
        <v>2750.01</v>
      </c>
      <c r="C1064" s="3">
        <f t="shared" si="81"/>
        <v>-2.2343806659414267E-2</v>
      </c>
      <c r="D1064" s="3">
        <f>1-B1064/MAX(B$2:B1064)</f>
        <v>0.53208840944667524</v>
      </c>
      <c r="E1064" s="4">
        <f>E1063*(计算结果!B$18-1)/(计算结果!B$18+1)+B1064*2/(计算结果!B$18+1)</f>
        <v>2770.5070612938653</v>
      </c>
      <c r="F1064" s="4">
        <f>F1063*(计算结果!B$18-1)/(计算结果!B$18+1)+E1064*2/(计算结果!B$18+1)</f>
        <v>2722.8246204934107</v>
      </c>
      <c r="G1064" s="4">
        <f>G1063*(计算结果!B$18-1)/(计算结果!B$18+1)+F1064*2/(计算结果!B$18+1)</f>
        <v>2666.4575542916364</v>
      </c>
      <c r="H1064" s="3">
        <f t="shared" si="82"/>
        <v>0.38583400265480639</v>
      </c>
      <c r="I1064" s="3">
        <f ca="1">IFERROR(AVERAGE(OFFSET(H1064,0,0,-计算结果!B$19,1)),AVERAGE(OFFSET(H1064,0,0,-ROW(),1)))</f>
        <v>0.35617370362271694</v>
      </c>
      <c r="J1064" s="20" t="str">
        <f t="shared" ca="1" si="80"/>
        <v>买</v>
      </c>
      <c r="K1064" s="4" t="str">
        <f t="shared" ca="1" si="84"/>
        <v/>
      </c>
      <c r="L1064" s="3">
        <f ca="1">IF(J1063="买",B1064/B1063-1,0)-IF(K1064=1,计算结果!B$17,0)</f>
        <v>-2.2343806659414267E-2</v>
      </c>
      <c r="M1064" s="2">
        <f t="shared" ca="1" si="83"/>
        <v>2.378676515636688</v>
      </c>
      <c r="N1064" s="3">
        <f ca="1">1-M1064/MAX(M$2:M1064)</f>
        <v>0.44840289434131952</v>
      </c>
    </row>
    <row r="1065" spans="1:14" x14ac:dyDescent="0.15">
      <c r="A1065" s="1">
        <v>39955</v>
      </c>
      <c r="B1065" s="2">
        <v>2740.68</v>
      </c>
      <c r="C1065" s="3">
        <f t="shared" si="81"/>
        <v>-3.3927149355822417E-3</v>
      </c>
      <c r="D1065" s="3">
        <f>1-B1065/MAX(B$2:B1065)</f>
        <v>0.53367590008847754</v>
      </c>
      <c r="E1065" s="4">
        <f>E1064*(计算结果!B$18-1)/(计算结果!B$18+1)+B1065*2/(计算结果!B$18+1)</f>
        <v>2765.9182826332708</v>
      </c>
      <c r="F1065" s="4">
        <f>F1064*(计算结果!B$18-1)/(计算结果!B$18+1)+E1065*2/(计算结果!B$18+1)</f>
        <v>2729.454414668774</v>
      </c>
      <c r="G1065" s="4">
        <f>G1064*(计算结果!B$18-1)/(计算结果!B$18+1)+F1065*2/(计算结果!B$18+1)</f>
        <v>2676.1493789650422</v>
      </c>
      <c r="H1065" s="3">
        <f t="shared" si="82"/>
        <v>0.36347192768198755</v>
      </c>
      <c r="I1065" s="3">
        <f ca="1">IFERROR(AVERAGE(OFFSET(H1065,0,0,-计算结果!B$19,1)),AVERAGE(OFFSET(H1065,0,0,-ROW(),1)))</f>
        <v>0.34827460088423312</v>
      </c>
      <c r="J1065" s="20" t="str">
        <f t="shared" ca="1" si="80"/>
        <v>买</v>
      </c>
      <c r="K1065" s="4" t="str">
        <f t="shared" ca="1" si="84"/>
        <v/>
      </c>
      <c r="L1065" s="3">
        <f ca="1">IF(J1064="买",B1065/B1064-1,0)-IF(K1065=1,计算结果!B$17,0)</f>
        <v>-3.3927149355822417E-3</v>
      </c>
      <c r="M1065" s="2">
        <f t="shared" ca="1" si="83"/>
        <v>2.3706063442951688</v>
      </c>
      <c r="N1065" s="3">
        <f ca="1">1-M1065/MAX(M$2:M1065)</f>
        <v>0.45027430608011165</v>
      </c>
    </row>
    <row r="1066" spans="1:14" x14ac:dyDescent="0.15">
      <c r="A1066" s="1">
        <v>39958</v>
      </c>
      <c r="B1066" s="2">
        <v>2752.72</v>
      </c>
      <c r="C1066" s="3">
        <f t="shared" si="81"/>
        <v>4.3930703329100318E-3</v>
      </c>
      <c r="D1066" s="3">
        <f>1-B1066/MAX(B$2:B1066)</f>
        <v>0.53162730551963522</v>
      </c>
      <c r="E1066" s="4">
        <f>E1065*(计算结果!B$18-1)/(计算结果!B$18+1)+B1066*2/(计算结果!B$18+1)</f>
        <v>2763.8877776127674</v>
      </c>
      <c r="F1066" s="4">
        <f>F1065*(计算结果!B$18-1)/(计算结果!B$18+1)+E1066*2/(计算结果!B$18+1)</f>
        <v>2734.7518551216963</v>
      </c>
      <c r="G1066" s="4">
        <f>G1065*(计算结果!B$18-1)/(计算结果!B$18+1)+F1066*2/(计算结果!B$18+1)</f>
        <v>2685.1651445276048</v>
      </c>
      <c r="H1066" s="3">
        <f t="shared" si="82"/>
        <v>0.33689321057441479</v>
      </c>
      <c r="I1066" s="3">
        <f ca="1">IFERROR(AVERAGE(OFFSET(H1066,0,0,-计算结果!B$19,1)),AVERAGE(OFFSET(H1066,0,0,-ROW(),1)))</f>
        <v>0.34123413980689637</v>
      </c>
      <c r="J1066" s="20" t="str">
        <f t="shared" ca="1" si="80"/>
        <v>卖</v>
      </c>
      <c r="K1066" s="4">
        <f t="shared" ca="1" si="84"/>
        <v>1</v>
      </c>
      <c r="L1066" s="3">
        <f ca="1">IF(J1065="买",B1066/B1065-1,0)-IF(K1066=1,计算结果!B$17,0)</f>
        <v>4.3930703329100318E-3</v>
      </c>
      <c r="M1066" s="2">
        <f t="shared" ca="1" si="83"/>
        <v>2.3810205846973003</v>
      </c>
      <c r="N1066" s="3">
        <f ca="1">1-M1066/MAX(M$2:M1066)</f>
        <v>0.44785932244291371</v>
      </c>
    </row>
    <row r="1067" spans="1:14" x14ac:dyDescent="0.15">
      <c r="A1067" s="1">
        <v>39959</v>
      </c>
      <c r="B1067" s="2">
        <v>2719.76</v>
      </c>
      <c r="C1067" s="3">
        <f t="shared" si="81"/>
        <v>-1.1973611555116226E-2</v>
      </c>
      <c r="D1067" s="3">
        <f>1-B1067/MAX(B$2:B1067)</f>
        <v>0.53723541822636622</v>
      </c>
      <c r="E1067" s="4">
        <f>E1066*(计算结果!B$18-1)/(计算结果!B$18+1)+B1067*2/(计算结果!B$18+1)</f>
        <v>2757.0988887492649</v>
      </c>
      <c r="F1067" s="4">
        <f>F1066*(计算结果!B$18-1)/(计算结果!B$18+1)+E1067*2/(计算结果!B$18+1)</f>
        <v>2738.1898602951683</v>
      </c>
      <c r="G1067" s="4">
        <f>G1066*(计算结果!B$18-1)/(计算结果!B$18+1)+F1067*2/(计算结果!B$18+1)</f>
        <v>2693.3227931072297</v>
      </c>
      <c r="H1067" s="3">
        <f t="shared" si="82"/>
        <v>0.30380435245297005</v>
      </c>
      <c r="I1067" s="3">
        <f ca="1">IFERROR(AVERAGE(OFFSET(H1067,0,0,-计算结果!B$19,1)),AVERAGE(OFFSET(H1067,0,0,-ROW(),1)))</f>
        <v>0.33536897616283828</v>
      </c>
      <c r="J1067" s="20" t="str">
        <f t="shared" ca="1" si="80"/>
        <v>卖</v>
      </c>
      <c r="K1067" s="4" t="str">
        <f t="shared" ca="1" si="84"/>
        <v/>
      </c>
      <c r="L1067" s="3">
        <f ca="1">IF(J1066="买",B1067/B1066-1,0)-IF(K1067=1,计算结果!B$17,0)</f>
        <v>0</v>
      </c>
      <c r="M1067" s="2">
        <f t="shared" ca="1" si="83"/>
        <v>2.3810205846973003</v>
      </c>
      <c r="N1067" s="3">
        <f ca="1">1-M1067/MAX(M$2:M1067)</f>
        <v>0.44785932244291371</v>
      </c>
    </row>
    <row r="1068" spans="1:14" x14ac:dyDescent="0.15">
      <c r="A1068" s="1">
        <v>39960</v>
      </c>
      <c r="B1068" s="2">
        <v>2759.71</v>
      </c>
      <c r="C1068" s="3">
        <f t="shared" si="81"/>
        <v>1.4688796070241317E-2</v>
      </c>
      <c r="D1068" s="3">
        <f>1-B1068/MAX(B$2:B1068)</f>
        <v>0.5304379636561628</v>
      </c>
      <c r="E1068" s="4">
        <f>E1067*(计算结果!B$18-1)/(计算结果!B$18+1)+B1068*2/(计算结果!B$18+1)</f>
        <v>2757.5005981724548</v>
      </c>
      <c r="F1068" s="4">
        <f>F1067*(计算结果!B$18-1)/(计算结果!B$18+1)+E1068*2/(计算结果!B$18+1)</f>
        <v>2741.1607430455201</v>
      </c>
      <c r="G1068" s="4">
        <f>G1067*(计算结果!B$18-1)/(计算结果!B$18+1)+F1068*2/(计算结果!B$18+1)</f>
        <v>2700.6824777131205</v>
      </c>
      <c r="H1068" s="3">
        <f t="shared" si="82"/>
        <v>0.27325668593180846</v>
      </c>
      <c r="I1068" s="3">
        <f ca="1">IFERROR(AVERAGE(OFFSET(H1068,0,0,-计算结果!B$19,1)),AVERAGE(OFFSET(H1068,0,0,-ROW(),1)))</f>
        <v>0.33104201302511976</v>
      </c>
      <c r="J1068" s="20" t="str">
        <f t="shared" ca="1" si="80"/>
        <v>卖</v>
      </c>
      <c r="K1068" s="4" t="str">
        <f t="shared" ca="1" si="84"/>
        <v/>
      </c>
      <c r="L1068" s="3">
        <f ca="1">IF(J1067="买",B1068/B1067-1,0)-IF(K1068=1,计算结果!B$17,0)</f>
        <v>0</v>
      </c>
      <c r="M1068" s="2">
        <f t="shared" ca="1" si="83"/>
        <v>2.3810205846973003</v>
      </c>
      <c r="N1068" s="3">
        <f ca="1">1-M1068/MAX(M$2:M1068)</f>
        <v>0.44785932244291371</v>
      </c>
    </row>
    <row r="1069" spans="1:14" x14ac:dyDescent="0.15">
      <c r="A1069" s="1">
        <v>39965</v>
      </c>
      <c r="B1069" s="2">
        <v>2858.34</v>
      </c>
      <c r="C1069" s="3">
        <f t="shared" si="81"/>
        <v>3.5739262458736709E-2</v>
      </c>
      <c r="D1069" s="3">
        <f>1-B1069/MAX(B$2:B1069)</f>
        <v>0.51365616279861159</v>
      </c>
      <c r="E1069" s="4">
        <f>E1068*(计算结果!B$18-1)/(计算结果!B$18+1)+B1069*2/(计算结果!B$18+1)</f>
        <v>2773.0143522997696</v>
      </c>
      <c r="F1069" s="4">
        <f>F1068*(计算结果!B$18-1)/(计算结果!B$18+1)+E1069*2/(计算结果!B$18+1)</f>
        <v>2746.0612983154047</v>
      </c>
      <c r="G1069" s="4">
        <f>G1068*(计算结果!B$18-1)/(计算结果!B$18+1)+F1069*2/(计算结果!B$18+1)</f>
        <v>2707.6638347288567</v>
      </c>
      <c r="H1069" s="3">
        <f t="shared" si="82"/>
        <v>0.25850343657014635</v>
      </c>
      <c r="I1069" s="3">
        <f ca="1">IFERROR(AVERAGE(OFFSET(H1069,0,0,-计算结果!B$19,1)),AVERAGE(OFFSET(H1069,0,0,-ROW(),1)))</f>
        <v>0.3284237871212492</v>
      </c>
      <c r="J1069" s="20" t="str">
        <f t="shared" ca="1" si="80"/>
        <v>卖</v>
      </c>
      <c r="K1069" s="4" t="str">
        <f t="shared" ca="1" si="84"/>
        <v/>
      </c>
      <c r="L1069" s="3">
        <f ca="1">IF(J1068="买",B1069/B1068-1,0)-IF(K1069=1,计算结果!B$17,0)</f>
        <v>0</v>
      </c>
      <c r="M1069" s="2">
        <f t="shared" ca="1" si="83"/>
        <v>2.3810205846973003</v>
      </c>
      <c r="N1069" s="3">
        <f ca="1">1-M1069/MAX(M$2:M1069)</f>
        <v>0.44785932244291371</v>
      </c>
    </row>
    <row r="1070" spans="1:14" x14ac:dyDescent="0.15">
      <c r="A1070" s="1">
        <v>39966</v>
      </c>
      <c r="B1070" s="2">
        <v>2865.1</v>
      </c>
      <c r="C1070" s="3">
        <f t="shared" si="81"/>
        <v>2.3650090612032937E-3</v>
      </c>
      <c r="D1070" s="3">
        <f>1-B1070/MAX(B$2:B1070)</f>
        <v>0.51250595521676989</v>
      </c>
      <c r="E1070" s="4">
        <f>E1069*(计算结果!B$18-1)/(计算结果!B$18+1)+B1070*2/(计算结果!B$18+1)</f>
        <v>2787.1813750228821</v>
      </c>
      <c r="F1070" s="4">
        <f>F1069*(计算结果!B$18-1)/(计算结果!B$18+1)+E1070*2/(计算结果!B$18+1)</f>
        <v>2752.3874639627093</v>
      </c>
      <c r="G1070" s="4">
        <f>G1069*(计算结果!B$18-1)/(计算结果!B$18+1)+F1070*2/(计算结果!B$18+1)</f>
        <v>2714.5443930725264</v>
      </c>
      <c r="H1070" s="3">
        <f t="shared" si="82"/>
        <v>0.25411420189680617</v>
      </c>
      <c r="I1070" s="3">
        <f ca="1">IFERROR(AVERAGE(OFFSET(H1070,0,0,-计算结果!B$19,1)),AVERAGE(OFFSET(H1070,0,0,-ROW(),1)))</f>
        <v>0.32743469051112817</v>
      </c>
      <c r="J1070" s="20" t="str">
        <f t="shared" ca="1" si="80"/>
        <v>卖</v>
      </c>
      <c r="K1070" s="4" t="str">
        <f t="shared" ca="1" si="84"/>
        <v/>
      </c>
      <c r="L1070" s="3">
        <f ca="1">IF(J1069="买",B1070/B1069-1,0)-IF(K1070=1,计算结果!B$17,0)</f>
        <v>0</v>
      </c>
      <c r="M1070" s="2">
        <f t="shared" ca="1" si="83"/>
        <v>2.3810205846973003</v>
      </c>
      <c r="N1070" s="3">
        <f ca="1">1-M1070/MAX(M$2:M1070)</f>
        <v>0.44785932244291371</v>
      </c>
    </row>
    <row r="1071" spans="1:14" x14ac:dyDescent="0.15">
      <c r="A1071" s="1">
        <v>39967</v>
      </c>
      <c r="B1071" s="2">
        <v>2939.39</v>
      </c>
      <c r="C1071" s="3">
        <f t="shared" si="81"/>
        <v>2.5929286935883589E-2</v>
      </c>
      <c r="D1071" s="3">
        <f>1-B1071/MAX(B$2:B1071)</f>
        <v>0.49986558225005107</v>
      </c>
      <c r="E1071" s="4">
        <f>E1070*(计算结果!B$18-1)/(计算结果!B$18+1)+B1071*2/(计算结果!B$18+1)</f>
        <v>2810.5980865578231</v>
      </c>
      <c r="F1071" s="4">
        <f>F1070*(计算结果!B$18-1)/(计算结果!B$18+1)+E1071*2/(计算结果!B$18+1)</f>
        <v>2761.3429443619575</v>
      </c>
      <c r="G1071" s="4">
        <f>G1070*(计算结果!B$18-1)/(计算结果!B$18+1)+F1071*2/(计算结果!B$18+1)</f>
        <v>2721.7441701939774</v>
      </c>
      <c r="H1071" s="3">
        <f t="shared" si="82"/>
        <v>0.26522966947325388</v>
      </c>
      <c r="I1071" s="3">
        <f ca="1">IFERROR(AVERAGE(OFFSET(H1071,0,0,-计算结果!B$19,1)),AVERAGE(OFFSET(H1071,0,0,-ROW(),1)))</f>
        <v>0.32776850880988623</v>
      </c>
      <c r="J1071" s="20" t="str">
        <f t="shared" ca="1" si="80"/>
        <v>卖</v>
      </c>
      <c r="K1071" s="4" t="str">
        <f t="shared" ca="1" si="84"/>
        <v/>
      </c>
      <c r="L1071" s="3">
        <f ca="1">IF(J1070="买",B1071/B1070-1,0)-IF(K1071=1,计算结果!B$17,0)</f>
        <v>0</v>
      </c>
      <c r="M1071" s="2">
        <f t="shared" ca="1" si="83"/>
        <v>2.3810205846973003</v>
      </c>
      <c r="N1071" s="3">
        <f ca="1">1-M1071/MAX(M$2:M1071)</f>
        <v>0.44785932244291371</v>
      </c>
    </row>
    <row r="1072" spans="1:14" x14ac:dyDescent="0.15">
      <c r="A1072" s="1">
        <v>39968</v>
      </c>
      <c r="B1072" s="2">
        <v>2953.75</v>
      </c>
      <c r="C1072" s="3">
        <f t="shared" si="81"/>
        <v>4.8853673721418467E-3</v>
      </c>
      <c r="D1072" s="3">
        <f>1-B1072/MAX(B$2:B1072)</f>
        <v>0.49742224188389028</v>
      </c>
      <c r="E1072" s="4">
        <f>E1071*(计算结果!B$18-1)/(计算结果!B$18+1)+B1072*2/(计算结果!B$18+1)</f>
        <v>2832.6214578566196</v>
      </c>
      <c r="F1072" s="4">
        <f>F1071*(计算结果!B$18-1)/(计算结果!B$18+1)+E1072*2/(计算结果!B$18+1)</f>
        <v>2772.3088695149822</v>
      </c>
      <c r="G1072" s="4">
        <f>G1071*(计算结果!B$18-1)/(计算结果!B$18+1)+F1072*2/(计算结果!B$18+1)</f>
        <v>2729.5233547049015</v>
      </c>
      <c r="H1072" s="3">
        <f t="shared" si="82"/>
        <v>0.28581615407188243</v>
      </c>
      <c r="I1072" s="3">
        <f ca="1">IFERROR(AVERAGE(OFFSET(H1072,0,0,-计算结果!B$19,1)),AVERAGE(OFFSET(H1072,0,0,-ROW(),1)))</f>
        <v>0.32915863667407474</v>
      </c>
      <c r="J1072" s="20" t="str">
        <f t="shared" ca="1" si="80"/>
        <v>卖</v>
      </c>
      <c r="K1072" s="4" t="str">
        <f t="shared" ca="1" si="84"/>
        <v/>
      </c>
      <c r="L1072" s="3">
        <f ca="1">IF(J1071="买",B1072/B1071-1,0)-IF(K1072=1,计算结果!B$17,0)</f>
        <v>0</v>
      </c>
      <c r="M1072" s="2">
        <f t="shared" ca="1" si="83"/>
        <v>2.3810205846973003</v>
      </c>
      <c r="N1072" s="3">
        <f ca="1">1-M1072/MAX(M$2:M1072)</f>
        <v>0.44785932244291371</v>
      </c>
    </row>
    <row r="1073" spans="1:14" x14ac:dyDescent="0.15">
      <c r="A1073" s="1">
        <v>39969</v>
      </c>
      <c r="B1073" s="2">
        <v>2939.31</v>
      </c>
      <c r="C1073" s="3">
        <f t="shared" si="81"/>
        <v>-4.8887008040626734E-3</v>
      </c>
      <c r="D1073" s="3">
        <f>1-B1073/MAX(B$2:B1073)</f>
        <v>0.49987919417409654</v>
      </c>
      <c r="E1073" s="4">
        <f>E1072*(计算结果!B$18-1)/(计算结果!B$18+1)+B1073*2/(计算结果!B$18+1)</f>
        <v>2849.0350797248316</v>
      </c>
      <c r="F1073" s="4">
        <f>F1072*(计算结果!B$18-1)/(计算结果!B$18+1)+E1073*2/(计算结果!B$18+1)</f>
        <v>2784.1129018549591</v>
      </c>
      <c r="G1073" s="4">
        <f>G1072*(计算结果!B$18-1)/(计算结果!B$18+1)+F1073*2/(计算结果!B$18+1)</f>
        <v>2737.9217465741413</v>
      </c>
      <c r="H1073" s="3">
        <f t="shared" si="82"/>
        <v>0.3076871225433318</v>
      </c>
      <c r="I1073" s="3">
        <f ca="1">IFERROR(AVERAGE(OFFSET(H1073,0,0,-计算结果!B$19,1)),AVERAGE(OFFSET(H1073,0,0,-ROW(),1)))</f>
        <v>0.33100230356809224</v>
      </c>
      <c r="J1073" s="20" t="str">
        <f t="shared" ca="1" si="80"/>
        <v>卖</v>
      </c>
      <c r="K1073" s="4" t="str">
        <f t="shared" ca="1" si="84"/>
        <v/>
      </c>
      <c r="L1073" s="3">
        <f ca="1">IF(J1072="买",B1073/B1072-1,0)-IF(K1073=1,计算结果!B$17,0)</f>
        <v>0</v>
      </c>
      <c r="M1073" s="2">
        <f t="shared" ca="1" si="83"/>
        <v>2.3810205846973003</v>
      </c>
      <c r="N1073" s="3">
        <f ca="1">1-M1073/MAX(M$2:M1073)</f>
        <v>0.44785932244291371</v>
      </c>
    </row>
    <row r="1074" spans="1:14" x14ac:dyDescent="0.15">
      <c r="A1074" s="1">
        <v>39972</v>
      </c>
      <c r="B1074" s="2">
        <v>2948.48</v>
      </c>
      <c r="C1074" s="3">
        <f t="shared" si="81"/>
        <v>3.1197798122688525E-3</v>
      </c>
      <c r="D1074" s="3">
        <f>1-B1074/MAX(B$2:B1074)</f>
        <v>0.49831892738038519</v>
      </c>
      <c r="E1074" s="4">
        <f>E1073*(计算结果!B$18-1)/(计算结果!B$18+1)+B1074*2/(计算结果!B$18+1)</f>
        <v>2864.3342982287036</v>
      </c>
      <c r="F1074" s="4">
        <f>F1073*(计算结果!B$18-1)/(计算结果!B$18+1)+E1074*2/(计算结果!B$18+1)</f>
        <v>2796.4546551432277</v>
      </c>
      <c r="G1074" s="4">
        <f>G1073*(计算结果!B$18-1)/(计算结果!B$18+1)+F1074*2/(计算结果!B$18+1)</f>
        <v>2746.9268094309236</v>
      </c>
      <c r="H1074" s="3">
        <f t="shared" si="82"/>
        <v>0.32890139639856708</v>
      </c>
      <c r="I1074" s="3">
        <f ca="1">IFERROR(AVERAGE(OFFSET(H1074,0,0,-计算结果!B$19,1)),AVERAGE(OFFSET(H1074,0,0,-ROW(),1)))</f>
        <v>0.33294598417702775</v>
      </c>
      <c r="J1074" s="20" t="str">
        <f t="shared" ca="1" si="80"/>
        <v>卖</v>
      </c>
      <c r="K1074" s="4" t="str">
        <f t="shared" ca="1" si="84"/>
        <v/>
      </c>
      <c r="L1074" s="3">
        <f ca="1">IF(J1073="买",B1074/B1073-1,0)-IF(K1074=1,计算结果!B$17,0)</f>
        <v>0</v>
      </c>
      <c r="M1074" s="2">
        <f t="shared" ca="1" si="83"/>
        <v>2.3810205846973003</v>
      </c>
      <c r="N1074" s="3">
        <f ca="1">1-M1074/MAX(M$2:M1074)</f>
        <v>0.44785932244291371</v>
      </c>
    </row>
    <row r="1075" spans="1:14" x14ac:dyDescent="0.15">
      <c r="A1075" s="1">
        <v>39973</v>
      </c>
      <c r="B1075" s="2">
        <v>2960.56</v>
      </c>
      <c r="C1075" s="3">
        <f t="shared" si="81"/>
        <v>4.0970262643802435E-3</v>
      </c>
      <c r="D1075" s="3">
        <f>1-B1075/MAX(B$2:B1075)</f>
        <v>0.49626352684952013</v>
      </c>
      <c r="E1075" s="4">
        <f>E1074*(计算结果!B$18-1)/(计算结果!B$18+1)+B1075*2/(计算结果!B$18+1)</f>
        <v>2879.1382523473644</v>
      </c>
      <c r="F1075" s="4">
        <f>F1074*(计算结果!B$18-1)/(计算结果!B$18+1)+E1075*2/(计算结果!B$18+1)</f>
        <v>2809.1752085592489</v>
      </c>
      <c r="G1075" s="4">
        <f>G1074*(计算结果!B$18-1)/(计算结果!B$18+1)+F1075*2/(计算结果!B$18+1)</f>
        <v>2756.5034862198968</v>
      </c>
      <c r="H1075" s="3">
        <f t="shared" si="82"/>
        <v>0.34863239734287388</v>
      </c>
      <c r="I1075" s="3">
        <f ca="1">IFERROR(AVERAGE(OFFSET(H1075,0,0,-计算结果!B$19,1)),AVERAGE(OFFSET(H1075,0,0,-ROW(),1)))</f>
        <v>0.33468609522273229</v>
      </c>
      <c r="J1075" s="20" t="str">
        <f t="shared" ca="1" si="80"/>
        <v>买</v>
      </c>
      <c r="K1075" s="4">
        <f t="shared" ca="1" si="84"/>
        <v>1</v>
      </c>
      <c r="L1075" s="3">
        <f ca="1">IF(J1074="买",B1075/B1074-1,0)-IF(K1075=1,计算结果!B$17,0)</f>
        <v>0</v>
      </c>
      <c r="M1075" s="2">
        <f t="shared" ca="1" si="83"/>
        <v>2.3810205846973003</v>
      </c>
      <c r="N1075" s="3">
        <f ca="1">1-M1075/MAX(M$2:M1075)</f>
        <v>0.44785932244291371</v>
      </c>
    </row>
    <row r="1076" spans="1:14" x14ac:dyDescent="0.15">
      <c r="A1076" s="1">
        <v>39974</v>
      </c>
      <c r="B1076" s="2">
        <v>2989.59</v>
      </c>
      <c r="C1076" s="3">
        <f t="shared" si="81"/>
        <v>9.8055773232090804E-3</v>
      </c>
      <c r="D1076" s="3">
        <f>1-B1076/MAX(B$2:B1076)</f>
        <v>0.49132409991152248</v>
      </c>
      <c r="E1076" s="4">
        <f>E1075*(计算结果!B$18-1)/(计算结果!B$18+1)+B1076*2/(计算结果!B$18+1)</f>
        <v>2896.1308289093081</v>
      </c>
      <c r="F1076" s="4">
        <f>F1075*(计算结果!B$18-1)/(计算结果!B$18+1)+E1076*2/(计算结果!B$18+1)</f>
        <v>2822.5529963054119</v>
      </c>
      <c r="G1076" s="4">
        <f>G1075*(计算结果!B$18-1)/(计算结果!B$18+1)+F1076*2/(计算结果!B$18+1)</f>
        <v>2766.6649493099758</v>
      </c>
      <c r="H1076" s="3">
        <f t="shared" si="82"/>
        <v>0.36863596004421589</v>
      </c>
      <c r="I1076" s="3">
        <f ca="1">IFERROR(AVERAGE(OFFSET(H1076,0,0,-计算结果!B$19,1)),AVERAGE(OFFSET(H1076,0,0,-ROW(),1)))</f>
        <v>0.33669018705196346</v>
      </c>
      <c r="J1076" s="20" t="str">
        <f t="shared" ca="1" si="80"/>
        <v>买</v>
      </c>
      <c r="K1076" s="4" t="str">
        <f t="shared" ca="1" si="84"/>
        <v/>
      </c>
      <c r="L1076" s="3">
        <f ca="1">IF(J1075="买",B1076/B1075-1,0)-IF(K1076=1,计算结果!B$17,0)</f>
        <v>9.8055773232090804E-3</v>
      </c>
      <c r="M1076" s="2">
        <f t="shared" ca="1" si="83"/>
        <v>2.4043678661487022</v>
      </c>
      <c r="N1076" s="3">
        <f ca="1">1-M1076/MAX(M$2:M1076)</f>
        <v>0.44244526433583864</v>
      </c>
    </row>
    <row r="1077" spans="1:14" x14ac:dyDescent="0.15">
      <c r="A1077" s="1">
        <v>39975</v>
      </c>
      <c r="B1077" s="2">
        <v>2961.63</v>
      </c>
      <c r="C1077" s="3">
        <f t="shared" si="81"/>
        <v>-9.3524530119515337E-3</v>
      </c>
      <c r="D1077" s="3">
        <f>1-B1077/MAX(B$2:B1077)</f>
        <v>0.49608146736541203</v>
      </c>
      <c r="E1077" s="4">
        <f>E1076*(计算结果!B$18-1)/(计算结果!B$18+1)+B1077*2/(计算结果!B$18+1)</f>
        <v>2906.2076244617224</v>
      </c>
      <c r="F1077" s="4">
        <f>F1076*(计算结果!B$18-1)/(计算结果!B$18+1)+E1077*2/(计算结果!B$18+1)</f>
        <v>2835.4229390986902</v>
      </c>
      <c r="G1077" s="4">
        <f>G1076*(计算结果!B$18-1)/(计算结果!B$18+1)+F1077*2/(计算结果!B$18+1)</f>
        <v>2777.2431015851625</v>
      </c>
      <c r="H1077" s="3">
        <f t="shared" si="82"/>
        <v>0.38234309065234034</v>
      </c>
      <c r="I1077" s="3">
        <f ca="1">IFERROR(AVERAGE(OFFSET(H1077,0,0,-计算结果!B$19,1)),AVERAGE(OFFSET(H1077,0,0,-ROW(),1)))</f>
        <v>0.33858256405432097</v>
      </c>
      <c r="J1077" s="20" t="str">
        <f t="shared" ca="1" si="80"/>
        <v>买</v>
      </c>
      <c r="K1077" s="4" t="str">
        <f t="shared" ca="1" si="84"/>
        <v/>
      </c>
      <c r="L1077" s="3">
        <f ca="1">IF(J1076="买",B1077/B1076-1,0)-IF(K1077=1,计算结果!B$17,0)</f>
        <v>-9.3524530119515337E-3</v>
      </c>
      <c r="M1077" s="2">
        <f t="shared" ca="1" si="83"/>
        <v>2.3818811286571004</v>
      </c>
      <c r="N1077" s="3">
        <f ca="1">1-M1077/MAX(M$2:M1077)</f>
        <v>0.44765976880272873</v>
      </c>
    </row>
    <row r="1078" spans="1:14" x14ac:dyDescent="0.15">
      <c r="A1078" s="1">
        <v>39976</v>
      </c>
      <c r="B1078" s="2">
        <v>2906.29</v>
      </c>
      <c r="C1078" s="3">
        <f t="shared" si="81"/>
        <v>-1.8685656209587287E-2</v>
      </c>
      <c r="D1078" s="3">
        <f>1-B1078/MAX(B$2:B1078)</f>
        <v>0.50549751582386171</v>
      </c>
      <c r="E1078" s="4">
        <f>E1077*(计算结果!B$18-1)/(计算结果!B$18+1)+B1078*2/(计算结果!B$18+1)</f>
        <v>2906.2202976214576</v>
      </c>
      <c r="F1078" s="4">
        <f>F1077*(计算结果!B$18-1)/(计算结果!B$18+1)+E1078*2/(计算结果!B$18+1)</f>
        <v>2846.3148404098847</v>
      </c>
      <c r="G1078" s="4">
        <f>G1077*(计算结果!B$18-1)/(计算结果!B$18+1)+F1078*2/(计算结果!B$18+1)</f>
        <v>2787.8695229428122</v>
      </c>
      <c r="H1078" s="3">
        <f t="shared" si="82"/>
        <v>0.38262481781247049</v>
      </c>
      <c r="I1078" s="3">
        <f ca="1">IFERROR(AVERAGE(OFFSET(H1078,0,0,-计算结果!B$19,1)),AVERAGE(OFFSET(H1078,0,0,-ROW(),1)))</f>
        <v>0.33959716837892423</v>
      </c>
      <c r="J1078" s="20" t="str">
        <f t="shared" ca="1" si="80"/>
        <v>买</v>
      </c>
      <c r="K1078" s="4" t="str">
        <f t="shared" ca="1" si="84"/>
        <v/>
      </c>
      <c r="L1078" s="3">
        <f ca="1">IF(J1077="买",B1078/B1077-1,0)-IF(K1078=1,计算结果!B$17,0)</f>
        <v>-1.8685656209587287E-2</v>
      </c>
      <c r="M1078" s="2">
        <f t="shared" ca="1" si="83"/>
        <v>2.3373741167549102</v>
      </c>
      <c r="N1078" s="3">
        <f ca="1">1-M1078/MAX(M$2:M1078)</f>
        <v>0.45798060847360489</v>
      </c>
    </row>
    <row r="1079" spans="1:14" x14ac:dyDescent="0.15">
      <c r="A1079" s="1">
        <v>39979</v>
      </c>
      <c r="B1079" s="2">
        <v>2966.19</v>
      </c>
      <c r="C1079" s="3">
        <f t="shared" si="81"/>
        <v>2.061046901720065E-2</v>
      </c>
      <c r="D1079" s="3">
        <f>1-B1079/MAX(B$2:B1079)</f>
        <v>0.49530558769482069</v>
      </c>
      <c r="E1079" s="4">
        <f>E1078*(计算结果!B$18-1)/(计算结果!B$18+1)+B1079*2/(计算结果!B$18+1)</f>
        <v>2915.4464056796951</v>
      </c>
      <c r="F1079" s="4">
        <f>F1078*(计算结果!B$18-1)/(计算结果!B$18+1)+E1079*2/(计算结果!B$18+1)</f>
        <v>2856.9504658360092</v>
      </c>
      <c r="G1079" s="4">
        <f>G1078*(计算结果!B$18-1)/(计算结果!B$18+1)+F1079*2/(计算结果!B$18+1)</f>
        <v>2798.4973603109966</v>
      </c>
      <c r="H1079" s="3">
        <f t="shared" si="82"/>
        <v>0.38121717249399345</v>
      </c>
      <c r="I1079" s="3">
        <f ca="1">IFERROR(AVERAGE(OFFSET(H1079,0,0,-计算结果!B$19,1)),AVERAGE(OFFSET(H1079,0,0,-ROW(),1)))</f>
        <v>0.33987270520673463</v>
      </c>
      <c r="J1079" s="20" t="str">
        <f t="shared" ca="1" si="80"/>
        <v>买</v>
      </c>
      <c r="K1079" s="4" t="str">
        <f t="shared" ca="1" si="84"/>
        <v/>
      </c>
      <c r="L1079" s="3">
        <f ca="1">IF(J1078="买",B1079/B1078-1,0)-IF(K1079=1,计算结果!B$17,0)</f>
        <v>2.061046901720065E-2</v>
      </c>
      <c r="M1079" s="2">
        <f t="shared" ca="1" si="83"/>
        <v>2.3855484935698938</v>
      </c>
      <c r="N1079" s="3">
        <f ca="1">1-M1079/MAX(M$2:M1079)</f>
        <v>0.44680933459782823</v>
      </c>
    </row>
    <row r="1080" spans="1:14" x14ac:dyDescent="0.15">
      <c r="A1080" s="1">
        <v>39980</v>
      </c>
      <c r="B1080" s="2">
        <v>2961.22</v>
      </c>
      <c r="C1080" s="3">
        <f t="shared" si="81"/>
        <v>-1.6755501164794628E-3</v>
      </c>
      <c r="D1080" s="3">
        <f>1-B1080/MAX(B$2:B1080)</f>
        <v>0.49615122847614512</v>
      </c>
      <c r="E1080" s="4">
        <f>E1079*(计算结果!B$18-1)/(计算结果!B$18+1)+B1080*2/(计算结果!B$18+1)</f>
        <v>2922.4884971135884</v>
      </c>
      <c r="F1080" s="4">
        <f>F1079*(计算结果!B$18-1)/(计算结果!B$18+1)+E1080*2/(计算结果!B$18+1)</f>
        <v>2867.0332398787136</v>
      </c>
      <c r="G1080" s="4">
        <f>G1079*(计算结果!B$18-1)/(计算结果!B$18+1)+F1080*2/(计算结果!B$18+1)</f>
        <v>2809.0413417829532</v>
      </c>
      <c r="H1080" s="3">
        <f t="shared" si="82"/>
        <v>0.37677296471649563</v>
      </c>
      <c r="I1080" s="3">
        <f ca="1">IFERROR(AVERAGE(OFFSET(H1080,0,0,-计算结果!B$19,1)),AVERAGE(OFFSET(H1080,0,0,-ROW(),1)))</f>
        <v>0.33948408615058162</v>
      </c>
      <c r="J1080" s="20" t="str">
        <f t="shared" ca="1" si="80"/>
        <v>买</v>
      </c>
      <c r="K1080" s="4" t="str">
        <f t="shared" ca="1" si="84"/>
        <v/>
      </c>
      <c r="L1080" s="3">
        <f ca="1">IF(J1079="买",B1080/B1079-1,0)-IF(K1080=1,计算结果!B$17,0)</f>
        <v>-1.6755501164794628E-3</v>
      </c>
      <c r="M1080" s="2">
        <f t="shared" ca="1" si="83"/>
        <v>2.3815513875136256</v>
      </c>
      <c r="N1080" s="3">
        <f ca="1">1-M1080/MAX(M$2:M1080)</f>
        <v>0.44773623328167811</v>
      </c>
    </row>
    <row r="1081" spans="1:14" x14ac:dyDescent="0.15">
      <c r="A1081" s="1">
        <v>39981</v>
      </c>
      <c r="B1081" s="2">
        <v>3010.59</v>
      </c>
      <c r="C1081" s="3">
        <f t="shared" si="81"/>
        <v>1.6672182411303638E-2</v>
      </c>
      <c r="D1081" s="3">
        <f>1-B1081/MAX(B$2:B1081)</f>
        <v>0.48775096984958821</v>
      </c>
      <c r="E1081" s="4">
        <f>E1080*(计算结果!B$18-1)/(计算结果!B$18+1)+B1081*2/(计算结果!B$18+1)</f>
        <v>2936.0425744807289</v>
      </c>
      <c r="F1081" s="4">
        <f>F1080*(计算结果!B$18-1)/(计算结果!B$18+1)+E1081*2/(计算结果!B$18+1)</f>
        <v>2877.6500605867163</v>
      </c>
      <c r="G1081" s="4">
        <f>G1080*(计算结果!B$18-1)/(计算结果!B$18+1)+F1081*2/(计算结果!B$18+1)</f>
        <v>2819.5965292912242</v>
      </c>
      <c r="H1081" s="3">
        <f t="shared" si="82"/>
        <v>0.37575764198512879</v>
      </c>
      <c r="I1081" s="3">
        <f ca="1">IFERROR(AVERAGE(OFFSET(H1081,0,0,-计算结果!B$19,1)),AVERAGE(OFFSET(H1081,0,0,-ROW(),1)))</f>
        <v>0.33874231444902525</v>
      </c>
      <c r="J1081" s="20" t="str">
        <f t="shared" ca="1" si="80"/>
        <v>买</v>
      </c>
      <c r="K1081" s="4" t="str">
        <f t="shared" ca="1" si="84"/>
        <v/>
      </c>
      <c r="L1081" s="3">
        <f ca="1">IF(J1080="买",B1081/B1080-1,0)-IF(K1081=1,计算结果!B$17,0)</f>
        <v>1.6672182411303638E-2</v>
      </c>
      <c r="M1081" s="2">
        <f t="shared" ca="1" si="83"/>
        <v>2.421257046668146</v>
      </c>
      <c r="N1081" s="3">
        <f ca="1">1-M1081/MAX(M$2:M1081)</f>
        <v>0.43852879102379672</v>
      </c>
    </row>
    <row r="1082" spans="1:14" x14ac:dyDescent="0.15">
      <c r="A1082" s="1">
        <v>39982</v>
      </c>
      <c r="B1082" s="2">
        <v>3057.43</v>
      </c>
      <c r="C1082" s="3">
        <f t="shared" si="81"/>
        <v>1.5558412138484412E-2</v>
      </c>
      <c r="D1082" s="3">
        <f>1-B1082/MAX(B$2:B1082)</f>
        <v>0.47978118832096917</v>
      </c>
      <c r="E1082" s="4">
        <f>E1081*(计算结果!B$18-1)/(计算结果!B$18+1)+B1082*2/(计算结果!B$18+1)</f>
        <v>2954.717563022155</v>
      </c>
      <c r="F1082" s="4">
        <f>F1081*(计算结果!B$18-1)/(计算结果!B$18+1)+E1082*2/(计算结果!B$18+1)</f>
        <v>2889.5065994229376</v>
      </c>
      <c r="G1082" s="4">
        <f>G1081*(计算结果!B$18-1)/(计算结果!B$18+1)+F1082*2/(计算结果!B$18+1)</f>
        <v>2830.3519246961032</v>
      </c>
      <c r="H1082" s="3">
        <f t="shared" si="82"/>
        <v>0.38145157625025944</v>
      </c>
      <c r="I1082" s="3">
        <f ca="1">IFERROR(AVERAGE(OFFSET(H1082,0,0,-计算结果!B$19,1)),AVERAGE(OFFSET(H1082,0,0,-ROW(),1)))</f>
        <v>0.3379584876427123</v>
      </c>
      <c r="J1082" s="20" t="str">
        <f t="shared" ca="1" si="80"/>
        <v>买</v>
      </c>
      <c r="K1082" s="4" t="str">
        <f t="shared" ca="1" si="84"/>
        <v/>
      </c>
      <c r="L1082" s="3">
        <f ca="1">IF(J1081="买",B1082/B1081-1,0)-IF(K1082=1,计算结果!B$17,0)</f>
        <v>1.5558412138484412E-2</v>
      </c>
      <c r="M1082" s="2">
        <f t="shared" ca="1" si="83"/>
        <v>2.4589279616934188</v>
      </c>
      <c r="N1082" s="3">
        <f ca="1">1-M1082/MAX(M$2:M1082)</f>
        <v>0.42979319055065179</v>
      </c>
    </row>
    <row r="1083" spans="1:14" x14ac:dyDescent="0.15">
      <c r="A1083" s="1">
        <v>39983</v>
      </c>
      <c r="B1083" s="2">
        <v>3080</v>
      </c>
      <c r="C1083" s="3">
        <f t="shared" si="81"/>
        <v>7.3820169227096777E-3</v>
      </c>
      <c r="D1083" s="3">
        <f>1-B1083/MAX(B$2:B1083)</f>
        <v>0.47594092424964263</v>
      </c>
      <c r="E1083" s="4">
        <f>E1082*(计算结果!B$18-1)/(计算结果!B$18+1)+B1083*2/(计算结果!B$18+1)</f>
        <v>2973.9917840956696</v>
      </c>
      <c r="F1083" s="4">
        <f>F1082*(计算结果!B$18-1)/(计算结果!B$18+1)+E1083*2/(计算结果!B$18+1)</f>
        <v>2902.5043201418193</v>
      </c>
      <c r="G1083" s="4">
        <f>G1082*(计算结果!B$18-1)/(计算结果!B$18+1)+F1083*2/(计算结果!B$18+1)</f>
        <v>2841.4522932262134</v>
      </c>
      <c r="H1083" s="3">
        <f t="shared" si="82"/>
        <v>0.39219039983171344</v>
      </c>
      <c r="I1083" s="3">
        <f ca="1">IFERROR(AVERAGE(OFFSET(H1083,0,0,-计算结果!B$19,1)),AVERAGE(OFFSET(H1083,0,0,-ROW(),1)))</f>
        <v>0.33765690906897339</v>
      </c>
      <c r="J1083" s="20" t="str">
        <f t="shared" ca="1" si="80"/>
        <v>买</v>
      </c>
      <c r="K1083" s="4" t="str">
        <f t="shared" ca="1" si="84"/>
        <v/>
      </c>
      <c r="L1083" s="3">
        <f ca="1">IF(J1082="买",B1083/B1082-1,0)-IF(K1083=1,计算结果!B$17,0)</f>
        <v>7.3820169227096777E-3</v>
      </c>
      <c r="M1083" s="2">
        <f t="shared" ca="1" si="83"/>
        <v>2.4770798095183637</v>
      </c>
      <c r="N1083" s="3">
        <f ca="1">1-M1083/MAX(M$2:M1083)</f>
        <v>0.42558391423385233</v>
      </c>
    </row>
    <row r="1084" spans="1:14" x14ac:dyDescent="0.15">
      <c r="A1084" s="1">
        <v>39986</v>
      </c>
      <c r="B1084" s="2">
        <v>3082.56</v>
      </c>
      <c r="C1084" s="3">
        <f t="shared" si="81"/>
        <v>8.3116883116884921E-4</v>
      </c>
      <c r="D1084" s="3">
        <f>1-B1084/MAX(B$2:B1084)</f>
        <v>0.47550534268018785</v>
      </c>
      <c r="E1084" s="4">
        <f>E1083*(计算结果!B$18-1)/(计算结果!B$18+1)+B1084*2/(计算结果!B$18+1)</f>
        <v>2990.6945865424896</v>
      </c>
      <c r="F1084" s="4">
        <f>F1083*(计算结果!B$18-1)/(计算结果!B$18+1)+E1084*2/(计算结果!B$18+1)</f>
        <v>2916.0720534342299</v>
      </c>
      <c r="G1084" s="4">
        <f>G1083*(计算结果!B$18-1)/(计算结果!B$18+1)+F1084*2/(计算结果!B$18+1)</f>
        <v>2852.9322563351393</v>
      </c>
      <c r="H1084" s="3">
        <f t="shared" si="82"/>
        <v>0.40401745038243775</v>
      </c>
      <c r="I1084" s="3">
        <f ca="1">IFERROR(AVERAGE(OFFSET(H1084,0,0,-计算结果!B$19,1)),AVERAGE(OFFSET(H1084,0,0,-ROW(),1)))</f>
        <v>0.33856608145535494</v>
      </c>
      <c r="J1084" s="20" t="str">
        <f t="shared" ca="1" si="80"/>
        <v>买</v>
      </c>
      <c r="K1084" s="4" t="str">
        <f t="shared" ca="1" si="84"/>
        <v/>
      </c>
      <c r="L1084" s="3">
        <f ca="1">IF(J1083="买",B1084/B1083-1,0)-IF(K1084=1,计算结果!B$17,0)</f>
        <v>8.3116883116884921E-4</v>
      </c>
      <c r="M1084" s="2">
        <f t="shared" ca="1" si="83"/>
        <v>2.4791386810483531</v>
      </c>
      <c r="N1084" s="3">
        <f ca="1">1-M1084/MAX(M$2:M1084)</f>
        <v>0.42510647748724151</v>
      </c>
    </row>
    <row r="1085" spans="1:14" x14ac:dyDescent="0.15">
      <c r="A1085" s="1">
        <v>39987</v>
      </c>
      <c r="B1085" s="2">
        <v>3083.9</v>
      </c>
      <c r="C1085" s="3">
        <f t="shared" si="81"/>
        <v>4.3470362296282872E-4</v>
      </c>
      <c r="D1085" s="3">
        <f>1-B1085/MAX(B$2:B1085)</f>
        <v>0.4752773429524263</v>
      </c>
      <c r="E1085" s="4">
        <f>E1084*(计算结果!B$18-1)/(计算结果!B$18+1)+B1085*2/(计算结果!B$18+1)</f>
        <v>3005.0338809205678</v>
      </c>
      <c r="F1085" s="4">
        <f>F1084*(计算结果!B$18-1)/(计算结果!B$18+1)+E1085*2/(计算结果!B$18+1)</f>
        <v>2929.7584884321282</v>
      </c>
      <c r="G1085" s="4">
        <f>G1084*(计算结果!B$18-1)/(计算结果!B$18+1)+F1085*2/(计算结果!B$18+1)</f>
        <v>2864.7516766577533</v>
      </c>
      <c r="H1085" s="3">
        <f t="shared" si="82"/>
        <v>0.4142902551004527</v>
      </c>
      <c r="I1085" s="3">
        <f ca="1">IFERROR(AVERAGE(OFFSET(H1085,0,0,-计算结果!B$19,1)),AVERAGE(OFFSET(H1085,0,0,-ROW(),1)))</f>
        <v>0.34110699782627824</v>
      </c>
      <c r="J1085" s="20" t="str">
        <f t="shared" ca="1" si="80"/>
        <v>买</v>
      </c>
      <c r="K1085" s="4" t="str">
        <f t="shared" ca="1" si="84"/>
        <v/>
      </c>
      <c r="L1085" s="3">
        <f ca="1">IF(J1084="买",B1085/B1084-1,0)-IF(K1085=1,计算结果!B$17,0)</f>
        <v>4.3470362296282872E-4</v>
      </c>
      <c r="M1085" s="2">
        <f t="shared" ca="1" si="83"/>
        <v>2.4802163716148322</v>
      </c>
      <c r="N1085" s="3">
        <f ca="1">1-M1085/MAX(M$2:M1085)</f>
        <v>0.42485656919018733</v>
      </c>
    </row>
    <row r="1086" spans="1:14" x14ac:dyDescent="0.15">
      <c r="A1086" s="1">
        <v>39988</v>
      </c>
      <c r="B1086" s="2">
        <v>3120.73</v>
      </c>
      <c r="C1086" s="3">
        <f t="shared" si="81"/>
        <v>1.1942669995784527E-2</v>
      </c>
      <c r="D1086" s="3">
        <f>1-B1086/MAX(B$2:B1086)</f>
        <v>0.46901075341999587</v>
      </c>
      <c r="E1086" s="4">
        <f>E1085*(计算结果!B$18-1)/(计算结果!B$18+1)+B1086*2/(计算结果!B$18+1)</f>
        <v>3022.8332838558649</v>
      </c>
      <c r="F1086" s="4">
        <f>F1085*(计算结果!B$18-1)/(计算结果!B$18+1)+E1086*2/(计算结果!B$18+1)</f>
        <v>2944.0776877280878</v>
      </c>
      <c r="G1086" s="4">
        <f>G1085*(计算结果!B$18-1)/(计算结果!B$18+1)+F1086*2/(计算结果!B$18+1)</f>
        <v>2876.9556783608818</v>
      </c>
      <c r="H1086" s="3">
        <f t="shared" si="82"/>
        <v>0.42600556978700349</v>
      </c>
      <c r="I1086" s="3">
        <f ca="1">IFERROR(AVERAGE(OFFSET(H1086,0,0,-计算结果!B$19,1)),AVERAGE(OFFSET(H1086,0,0,-ROW(),1)))</f>
        <v>0.34556261578690761</v>
      </c>
      <c r="J1086" s="20" t="str">
        <f t="shared" ca="1" si="80"/>
        <v>买</v>
      </c>
      <c r="K1086" s="4" t="str">
        <f t="shared" ca="1" si="84"/>
        <v/>
      </c>
      <c r="L1086" s="3">
        <f ca="1">IF(J1085="买",B1086/B1085-1,0)-IF(K1086=1,计算结果!B$17,0)</f>
        <v>1.1942669995784527E-2</v>
      </c>
      <c r="M1086" s="2">
        <f t="shared" ca="1" si="83"/>
        <v>2.5098367772591703</v>
      </c>
      <c r="N1086" s="3">
        <f ca="1">1-M1086/MAX(M$2:M1086)</f>
        <v>0.41798782099578236</v>
      </c>
    </row>
    <row r="1087" spans="1:14" x14ac:dyDescent="0.15">
      <c r="A1087" s="1">
        <v>39989</v>
      </c>
      <c r="B1087" s="2">
        <v>3117.92</v>
      </c>
      <c r="C1087" s="3">
        <f t="shared" si="81"/>
        <v>-9.0043034802755884E-4</v>
      </c>
      <c r="D1087" s="3">
        <f>1-B1087/MAX(B$2:B1087)</f>
        <v>0.46948887225209279</v>
      </c>
      <c r="E1087" s="4">
        <f>E1086*(计算结果!B$18-1)/(计算结果!B$18+1)+B1087*2/(计算结果!B$18+1)</f>
        <v>3037.4620094165007</v>
      </c>
      <c r="F1087" s="4">
        <f>F1086*(计算结果!B$18-1)/(计算结果!B$18+1)+E1087*2/(计算结果!B$18+1)</f>
        <v>2958.4445064493821</v>
      </c>
      <c r="G1087" s="4">
        <f>G1086*(计算结果!B$18-1)/(计算结果!B$18+1)+F1087*2/(计算结果!B$18+1)</f>
        <v>2889.4924211437283</v>
      </c>
      <c r="H1087" s="3">
        <f t="shared" si="82"/>
        <v>0.43576419606120315</v>
      </c>
      <c r="I1087" s="3">
        <f ca="1">IFERROR(AVERAGE(OFFSET(H1087,0,0,-计算结果!B$19,1)),AVERAGE(OFFSET(H1087,0,0,-ROW(),1)))</f>
        <v>0.35216060796731929</v>
      </c>
      <c r="J1087" s="20" t="str">
        <f t="shared" ca="1" si="80"/>
        <v>买</v>
      </c>
      <c r="K1087" s="4" t="str">
        <f t="shared" ca="1" si="84"/>
        <v/>
      </c>
      <c r="L1087" s="3">
        <f ca="1">IF(J1086="买",B1087/B1086-1,0)-IF(K1087=1,计算结果!B$17,0)</f>
        <v>-9.0043034802755884E-4</v>
      </c>
      <c r="M1087" s="2">
        <f t="shared" ca="1" si="83"/>
        <v>2.5075768440563304</v>
      </c>
      <c r="N1087" s="3">
        <f ca="1">1-M1087/MAX(M$2:M1087)</f>
        <v>0.4185118824246794</v>
      </c>
    </row>
    <row r="1088" spans="1:14" x14ac:dyDescent="0.15">
      <c r="A1088" s="1">
        <v>39990</v>
      </c>
      <c r="B1088" s="2">
        <v>3128.42</v>
      </c>
      <c r="C1088" s="3">
        <f t="shared" si="81"/>
        <v>3.3676297018525592E-3</v>
      </c>
      <c r="D1088" s="3">
        <f>1-B1088/MAX(B$2:B1088)</f>
        <v>0.46770230722112571</v>
      </c>
      <c r="E1088" s="4">
        <f>E1087*(计算结果!B$18-1)/(计算结果!B$18+1)+B1088*2/(计算结果!B$18+1)</f>
        <v>3051.4555464293467</v>
      </c>
      <c r="F1088" s="4">
        <f>F1087*(计算结果!B$18-1)/(计算结果!B$18+1)+E1088*2/(计算结果!B$18+1)</f>
        <v>2972.7538972155303</v>
      </c>
      <c r="G1088" s="4">
        <f>G1087*(计算结果!B$18-1)/(计算结果!B$18+1)+F1088*2/(计算结果!B$18+1)</f>
        <v>2902.3018790009287</v>
      </c>
      <c r="H1088" s="3">
        <f t="shared" si="82"/>
        <v>0.44331169597358322</v>
      </c>
      <c r="I1088" s="3">
        <f ca="1">IFERROR(AVERAGE(OFFSET(H1088,0,0,-计算结果!B$19,1)),AVERAGE(OFFSET(H1088,0,0,-ROW(),1)))</f>
        <v>0.360663358469408</v>
      </c>
      <c r="J1088" s="20" t="str">
        <f t="shared" ca="1" si="80"/>
        <v>买</v>
      </c>
      <c r="K1088" s="4" t="str">
        <f t="shared" ca="1" si="84"/>
        <v/>
      </c>
      <c r="L1088" s="3">
        <f ca="1">IF(J1087="买",B1088/B1087-1,0)-IF(K1088=1,计算结果!B$17,0)</f>
        <v>3.3676297018525592E-3</v>
      </c>
      <c r="M1088" s="2">
        <f t="shared" ca="1" si="83"/>
        <v>2.5160214343160523</v>
      </c>
      <c r="N1088" s="3">
        <f ca="1">1-M1088/MAX(M$2:M1088)</f>
        <v>0.41655364576865839</v>
      </c>
    </row>
    <row r="1089" spans="1:14" x14ac:dyDescent="0.15">
      <c r="A1089" s="1">
        <v>39993</v>
      </c>
      <c r="B1089" s="2">
        <v>3179.97</v>
      </c>
      <c r="C1089" s="3">
        <f t="shared" si="81"/>
        <v>1.6477966513447573E-2</v>
      </c>
      <c r="D1089" s="3">
        <f>1-B1089/MAX(B$2:B1089)</f>
        <v>0.45893112366432998</v>
      </c>
      <c r="E1089" s="4">
        <f>E1088*(计算结果!B$18-1)/(计算结果!B$18+1)+B1089*2/(计算结果!B$18+1)</f>
        <v>3071.2270008248315</v>
      </c>
      <c r="F1089" s="4">
        <f>F1088*(计算结果!B$18-1)/(计算结果!B$18+1)+E1089*2/(计算结果!B$18+1)</f>
        <v>2987.9036054631151</v>
      </c>
      <c r="G1089" s="4">
        <f>G1088*(计算结果!B$18-1)/(计算结果!B$18+1)+F1089*2/(计算结果!B$18+1)</f>
        <v>2915.4713753797264</v>
      </c>
      <c r="H1089" s="3">
        <f t="shared" si="82"/>
        <v>0.45376039184907579</v>
      </c>
      <c r="I1089" s="3">
        <f ca="1">IFERROR(AVERAGE(OFFSET(H1089,0,0,-计算结果!B$19,1)),AVERAGE(OFFSET(H1089,0,0,-ROW(),1)))</f>
        <v>0.37042620623335443</v>
      </c>
      <c r="J1089" s="20" t="str">
        <f t="shared" ca="1" si="80"/>
        <v>买</v>
      </c>
      <c r="K1089" s="4" t="str">
        <f t="shared" ca="1" si="84"/>
        <v/>
      </c>
      <c r="L1089" s="3">
        <f ca="1">IF(J1088="买",B1089/B1088-1,0)-IF(K1089=1,计算结果!B$17,0)</f>
        <v>1.6477966513447573E-2</v>
      </c>
      <c r="M1089" s="2">
        <f t="shared" ca="1" si="83"/>
        <v>2.5574803512578286</v>
      </c>
      <c r="N1089" s="3">
        <f ca="1">1-M1089/MAX(M$2:M1089)</f>
        <v>0.4069396362812413</v>
      </c>
    </row>
    <row r="1090" spans="1:14" x14ac:dyDescent="0.15">
      <c r="A1090" s="1">
        <v>39994</v>
      </c>
      <c r="B1090" s="2">
        <v>3166.47</v>
      </c>
      <c r="C1090" s="3">
        <f t="shared" si="81"/>
        <v>-4.2453230690855381E-3</v>
      </c>
      <c r="D1090" s="3">
        <f>1-B1090/MAX(B$2:B1090)</f>
        <v>0.46122813584700195</v>
      </c>
      <c r="E1090" s="4">
        <f>E1089*(计算结果!B$18-1)/(计算结果!B$18+1)+B1090*2/(计算结果!B$18+1)</f>
        <v>3085.8797699287034</v>
      </c>
      <c r="F1090" s="4">
        <f>F1089*(计算结果!B$18-1)/(计算结果!B$18+1)+E1090*2/(计算结果!B$18+1)</f>
        <v>3002.9768615347439</v>
      </c>
      <c r="G1090" s="4">
        <f>G1089*(计算结果!B$18-1)/(计算结果!B$18+1)+F1090*2/(计算结果!B$18+1)</f>
        <v>2928.9337578651134</v>
      </c>
      <c r="H1090" s="3">
        <f t="shared" si="82"/>
        <v>0.46175663390396393</v>
      </c>
      <c r="I1090" s="3">
        <f ca="1">IFERROR(AVERAGE(OFFSET(H1090,0,0,-计算结果!B$19,1)),AVERAGE(OFFSET(H1090,0,0,-ROW(),1)))</f>
        <v>0.38080832783371238</v>
      </c>
      <c r="J1090" s="20" t="str">
        <f t="shared" ca="1" si="80"/>
        <v>买</v>
      </c>
      <c r="K1090" s="4" t="str">
        <f t="shared" ca="1" si="84"/>
        <v/>
      </c>
      <c r="L1090" s="3">
        <f ca="1">IF(J1089="买",B1090/B1089-1,0)-IF(K1090=1,计算结果!B$17,0)</f>
        <v>-4.2453230690855381E-3</v>
      </c>
      <c r="M1090" s="2">
        <f t="shared" ca="1" si="83"/>
        <v>2.5466230209239007</v>
      </c>
      <c r="N1090" s="3">
        <f ca="1">1-M1090/MAX(M$2:M1090)</f>
        <v>0.40945736912469677</v>
      </c>
    </row>
    <row r="1091" spans="1:14" x14ac:dyDescent="0.15">
      <c r="A1091" s="1">
        <v>39995</v>
      </c>
      <c r="B1091" s="2">
        <v>3237.9</v>
      </c>
      <c r="C1091" s="3">
        <f t="shared" si="81"/>
        <v>2.2558243090886831E-2</v>
      </c>
      <c r="D1091" s="3">
        <f>1-B1091/MAX(B$2:B1091)</f>
        <v>0.44907438916490838</v>
      </c>
      <c r="E1091" s="4">
        <f>E1090*(计算结果!B$18-1)/(计算结果!B$18+1)+B1091*2/(计算结果!B$18+1)</f>
        <v>3109.2674976319795</v>
      </c>
      <c r="F1091" s="4">
        <f>F1090*(计算结果!B$18-1)/(计算结果!B$18+1)+E1091*2/(计算结果!B$18+1)</f>
        <v>3019.3292670881647</v>
      </c>
      <c r="G1091" s="4">
        <f>G1090*(计算结果!B$18-1)/(计算结果!B$18+1)+F1091*2/(计算结果!B$18+1)</f>
        <v>2942.8407592840445</v>
      </c>
      <c r="H1091" s="3">
        <f t="shared" si="82"/>
        <v>0.47481447409270811</v>
      </c>
      <c r="I1091" s="3">
        <f ca="1">IFERROR(AVERAGE(OFFSET(H1091,0,0,-计算结果!B$19,1)),AVERAGE(OFFSET(H1091,0,0,-ROW(),1)))</f>
        <v>0.39128756806468512</v>
      </c>
      <c r="J1091" s="20" t="str">
        <f t="shared" ref="J1091:J1154" ca="1" si="85">IF(H1091&gt;I1091,"买","卖")</f>
        <v>买</v>
      </c>
      <c r="K1091" s="4" t="str">
        <f t="shared" ca="1" si="84"/>
        <v/>
      </c>
      <c r="L1091" s="3">
        <f ca="1">IF(J1090="买",B1091/B1090-1,0)-IF(K1091=1,计算结果!B$17,0)</f>
        <v>2.2558243090886831E-2</v>
      </c>
      <c r="M1091" s="2">
        <f t="shared" ca="1" si="83"/>
        <v>2.6040703620907508</v>
      </c>
      <c r="N1091" s="3">
        <f ca="1">1-M1091/MAX(M$2:M1091)</f>
        <v>0.39613576490187985</v>
      </c>
    </row>
    <row r="1092" spans="1:14" x14ac:dyDescent="0.15">
      <c r="A1092" s="1">
        <v>39996</v>
      </c>
      <c r="B1092" s="2">
        <v>3282.36</v>
      </c>
      <c r="C1092" s="3">
        <f t="shared" ref="C1092:C1155" si="86">B1092/B1091-1</f>
        <v>1.3731122023533882E-2</v>
      </c>
      <c r="D1092" s="3">
        <f>1-B1092/MAX(B$2:B1092)</f>
        <v>0.44150956237664185</v>
      </c>
      <c r="E1092" s="4">
        <f>E1091*(计算结果!B$18-1)/(计算结果!B$18+1)+B1092*2/(计算结果!B$18+1)</f>
        <v>3135.8971133809055</v>
      </c>
      <c r="F1092" s="4">
        <f>F1091*(计算结果!B$18-1)/(计算结果!B$18+1)+E1092*2/(计算结果!B$18+1)</f>
        <v>3037.2627819024324</v>
      </c>
      <c r="G1092" s="4">
        <f>G1091*(计算结果!B$18-1)/(计算结果!B$18+1)+F1092*2/(计算结果!B$18+1)</f>
        <v>2957.3672243022584</v>
      </c>
      <c r="H1092" s="3">
        <f t="shared" ref="H1092:H1155" si="87">(G1092-G1091)/G1091*100</f>
        <v>0.49362049143794023</v>
      </c>
      <c r="I1092" s="3">
        <f ca="1">IFERROR(AVERAGE(OFFSET(H1092,0,0,-计算结果!B$19,1)),AVERAGE(OFFSET(H1092,0,0,-ROW(),1)))</f>
        <v>0.40167778493298806</v>
      </c>
      <c r="J1092" s="20" t="str">
        <f t="shared" ca="1" si="85"/>
        <v>买</v>
      </c>
      <c r="K1092" s="4" t="str">
        <f t="shared" ca="1" si="84"/>
        <v/>
      </c>
      <c r="L1092" s="3">
        <f ca="1">IF(J1091="买",B1092/B1091-1,0)-IF(K1092=1,计算结果!B$17,0)</f>
        <v>1.3731122023533882E-2</v>
      </c>
      <c r="M1092" s="2">
        <f t="shared" ref="M1092:M1155" ca="1" si="88">IFERROR(M1091*(1+L1092),M1091)</f>
        <v>2.6398271699904869</v>
      </c>
      <c r="N1092" s="3">
        <f ca="1">1-M1092/MAX(M$2:M1092)</f>
        <v>0.38784403140409962</v>
      </c>
    </row>
    <row r="1093" spans="1:14" x14ac:dyDescent="0.15">
      <c r="A1093" s="1">
        <v>39997</v>
      </c>
      <c r="B1093" s="2">
        <v>3327.14</v>
      </c>
      <c r="C1093" s="3">
        <f t="shared" si="86"/>
        <v>1.36426229907749E-2</v>
      </c>
      <c r="D1093" s="3">
        <f>1-B1093/MAX(B$2:B1093)</f>
        <v>0.43389028789219353</v>
      </c>
      <c r="E1093" s="4">
        <f>E1092*(计算结果!B$18-1)/(计算结果!B$18+1)+B1093*2/(计算结果!B$18+1)</f>
        <v>3165.3190959376893</v>
      </c>
      <c r="F1093" s="4">
        <f>F1092*(计算结果!B$18-1)/(计算结果!B$18+1)+E1093*2/(计算结果!B$18+1)</f>
        <v>3056.9637532924721</v>
      </c>
      <c r="G1093" s="4">
        <f>G1092*(计算结果!B$18-1)/(计算结果!B$18+1)+F1093*2/(计算结果!B$18+1)</f>
        <v>2972.6897672238297</v>
      </c>
      <c r="H1093" s="3">
        <f t="shared" si="87"/>
        <v>0.51811431450439538</v>
      </c>
      <c r="I1093" s="3">
        <f ca="1">IFERROR(AVERAGE(OFFSET(H1093,0,0,-计算结果!B$19,1)),AVERAGE(OFFSET(H1093,0,0,-ROW(),1)))</f>
        <v>0.41219914453104112</v>
      </c>
      <c r="J1093" s="20" t="str">
        <f t="shared" ca="1" si="85"/>
        <v>买</v>
      </c>
      <c r="K1093" s="4" t="str">
        <f t="shared" ref="K1093:K1156" ca="1" si="89">IF(J1092&lt;&gt;J1093,1,"")</f>
        <v/>
      </c>
      <c r="L1093" s="3">
        <f ca="1">IF(J1092="买",B1093/B1092-1,0)-IF(K1093=1,计算结果!B$17,0)</f>
        <v>1.36426229907749E-2</v>
      </c>
      <c r="M1093" s="2">
        <f t="shared" ca="1" si="88"/>
        <v>2.6758413368314713</v>
      </c>
      <c r="N1093" s="3">
        <f ca="1">1-M1093/MAX(M$2:M1093)</f>
        <v>0.37949261831299308</v>
      </c>
    </row>
    <row r="1094" spans="1:14" x14ac:dyDescent="0.15">
      <c r="A1094" s="1">
        <v>40000</v>
      </c>
      <c r="B1094" s="2">
        <v>3374.75</v>
      </c>
      <c r="C1094" s="3">
        <f t="shared" si="86"/>
        <v>1.4309587213041874E-2</v>
      </c>
      <c r="D1094" s="3">
        <f>1-B1094/MAX(B$2:B1094)</f>
        <v>0.42578949159463686</v>
      </c>
      <c r="E1094" s="4">
        <f>E1093*(计算结果!B$18-1)/(计算结果!B$18+1)+B1094*2/(计算结果!B$18+1)</f>
        <v>3197.5392350241987</v>
      </c>
      <c r="F1094" s="4">
        <f>F1093*(计算结果!B$18-1)/(计算结果!B$18+1)+E1094*2/(计算结果!B$18+1)</f>
        <v>3078.5907504819684</v>
      </c>
      <c r="G1094" s="4">
        <f>G1093*(计算结果!B$18-1)/(计算结果!B$18+1)+F1094*2/(计算结果!B$18+1)</f>
        <v>2988.9822261866202</v>
      </c>
      <c r="H1094" s="3">
        <f t="shared" si="87"/>
        <v>0.54807128353679258</v>
      </c>
      <c r="I1094" s="3">
        <f ca="1">IFERROR(AVERAGE(OFFSET(H1094,0,0,-计算结果!B$19,1)),AVERAGE(OFFSET(H1094,0,0,-ROW(),1)))</f>
        <v>0.42315763888795244</v>
      </c>
      <c r="J1094" s="20" t="str">
        <f t="shared" ca="1" si="85"/>
        <v>买</v>
      </c>
      <c r="K1094" s="4" t="str">
        <f t="shared" ca="1" si="89"/>
        <v/>
      </c>
      <c r="L1094" s="3">
        <f ca="1">IF(J1093="买",B1094/B1093-1,0)-IF(K1094=1,计算结果!B$17,0)</f>
        <v>1.4309587213041874E-2</v>
      </c>
      <c r="M1094" s="2">
        <f t="shared" ca="1" si="88"/>
        <v>2.714131521809124</v>
      </c>
      <c r="N1094" s="3">
        <f ca="1">1-M1094/MAX(M$2:M1094)</f>
        <v>0.37061341381840662</v>
      </c>
    </row>
    <row r="1095" spans="1:14" x14ac:dyDescent="0.15">
      <c r="A1095" s="1">
        <v>40001</v>
      </c>
      <c r="B1095" s="2">
        <v>3340.49</v>
      </c>
      <c r="C1095" s="3">
        <f t="shared" si="86"/>
        <v>-1.0151863100970493E-2</v>
      </c>
      <c r="D1095" s="3">
        <f>1-B1095/MAX(B$2:B1095)</f>
        <v>0.43161879806710679</v>
      </c>
      <c r="E1095" s="4">
        <f>E1094*(计算结果!B$18-1)/(计算结果!B$18+1)+B1095*2/(计算结果!B$18+1)</f>
        <v>3219.5316604050904</v>
      </c>
      <c r="F1095" s="4">
        <f>F1094*(计算结果!B$18-1)/(计算结果!B$18+1)+E1095*2/(计算结果!B$18+1)</f>
        <v>3100.2739673932178</v>
      </c>
      <c r="G1095" s="4">
        <f>G1094*(计算结果!B$18-1)/(计算结果!B$18+1)+F1095*2/(计算结果!B$18+1)</f>
        <v>3006.1040325260969</v>
      </c>
      <c r="H1095" s="3">
        <f t="shared" si="87"/>
        <v>0.57283065083063212</v>
      </c>
      <c r="I1095" s="3">
        <f ca="1">IFERROR(AVERAGE(OFFSET(H1095,0,0,-计算结果!B$19,1)),AVERAGE(OFFSET(H1095,0,0,-ROW(),1)))</f>
        <v>0.43436755156234036</v>
      </c>
      <c r="J1095" s="20" t="str">
        <f t="shared" ca="1" si="85"/>
        <v>买</v>
      </c>
      <c r="K1095" s="4" t="str">
        <f t="shared" ca="1" si="89"/>
        <v/>
      </c>
      <c r="L1095" s="3">
        <f ca="1">IF(J1094="买",B1095/B1094-1,0)-IF(K1095=1,计算结果!B$17,0)</f>
        <v>-1.0151863100970493E-2</v>
      </c>
      <c r="M1095" s="2">
        <f t="shared" ca="1" si="88"/>
        <v>2.6865780301616891</v>
      </c>
      <c r="N1095" s="3">
        <f ca="1">1-M1095/MAX(M$2:M1095)</f>
        <v>0.37700286027890928</v>
      </c>
    </row>
    <row r="1096" spans="1:14" x14ac:dyDescent="0.15">
      <c r="A1096" s="1">
        <v>40002</v>
      </c>
      <c r="B1096" s="2">
        <v>3352.27</v>
      </c>
      <c r="C1096" s="3">
        <f t="shared" si="86"/>
        <v>3.5264287574579001E-3</v>
      </c>
      <c r="D1096" s="3">
        <f>1-B1096/MAX(B$2:B1096)</f>
        <v>0.42961444225141221</v>
      </c>
      <c r="E1096" s="4">
        <f>E1095*(计算结果!B$18-1)/(计算结果!B$18+1)+B1096*2/(计算结果!B$18+1)</f>
        <v>3239.9529434196916</v>
      </c>
      <c r="F1096" s="4">
        <f>F1095*(计算结果!B$18-1)/(计算结果!B$18+1)+E1096*2/(计算结果!B$18+1)</f>
        <v>3121.76304062806</v>
      </c>
      <c r="G1096" s="4">
        <f>G1095*(计算结果!B$18-1)/(计算结果!B$18+1)+F1096*2/(计算结果!B$18+1)</f>
        <v>3023.8977260802449</v>
      </c>
      <c r="H1096" s="3">
        <f t="shared" si="87"/>
        <v>0.59191875469444355</v>
      </c>
      <c r="I1096" s="3">
        <f ca="1">IFERROR(AVERAGE(OFFSET(H1096,0,0,-计算结果!B$19,1)),AVERAGE(OFFSET(H1096,0,0,-ROW(),1)))</f>
        <v>0.44553169129485165</v>
      </c>
      <c r="J1096" s="20" t="str">
        <f t="shared" ca="1" si="85"/>
        <v>买</v>
      </c>
      <c r="K1096" s="4" t="str">
        <f t="shared" ca="1" si="89"/>
        <v/>
      </c>
      <c r="L1096" s="3">
        <f ca="1">IF(J1095="买",B1096/B1095-1,0)-IF(K1096=1,计算结果!B$17,0)</f>
        <v>3.5264287574579001E-3</v>
      </c>
      <c r="M1096" s="2">
        <f t="shared" ca="1" si="88"/>
        <v>2.6960520561864056</v>
      </c>
      <c r="N1096" s="3">
        <f ca="1">1-M1096/MAX(M$2:M1096)</f>
        <v>0.3748059052495829</v>
      </c>
    </row>
    <row r="1097" spans="1:14" x14ac:dyDescent="0.15">
      <c r="A1097" s="1">
        <v>40003</v>
      </c>
      <c r="B1097" s="2">
        <v>3396.3</v>
      </c>
      <c r="C1097" s="3">
        <f t="shared" si="86"/>
        <v>1.3134383566956176E-2</v>
      </c>
      <c r="D1097" s="3">
        <f>1-B1097/MAX(B$2:B1097)</f>
        <v>0.42212277955489008</v>
      </c>
      <c r="E1097" s="4">
        <f>E1096*(计算结果!B$18-1)/(计算结果!B$18+1)+B1097*2/(计算结果!B$18+1)</f>
        <v>3264.0063367397388</v>
      </c>
      <c r="F1097" s="4">
        <f>F1096*(计算结果!B$18-1)/(计算结果!B$18+1)+E1097*2/(计算结果!B$18+1)</f>
        <v>3143.6466246452414</v>
      </c>
      <c r="G1097" s="4">
        <f>G1096*(计算结果!B$18-1)/(计算结果!B$18+1)+F1097*2/(计算结果!B$18+1)</f>
        <v>3042.3206335517825</v>
      </c>
      <c r="H1097" s="3">
        <f t="shared" si="87"/>
        <v>0.60924373574692681</v>
      </c>
      <c r="I1097" s="3">
        <f ca="1">IFERROR(AVERAGE(OFFSET(H1097,0,0,-计算结果!B$19,1)),AVERAGE(OFFSET(H1097,0,0,-ROW(),1)))</f>
        <v>0.45687672354958109</v>
      </c>
      <c r="J1097" s="20" t="str">
        <f t="shared" ca="1" si="85"/>
        <v>买</v>
      </c>
      <c r="K1097" s="4" t="str">
        <f t="shared" ca="1" si="89"/>
        <v/>
      </c>
      <c r="L1097" s="3">
        <f ca="1">IF(J1096="买",B1097/B1096-1,0)-IF(K1097=1,计算结果!B$17,0)</f>
        <v>1.3134383566956176E-2</v>
      </c>
      <c r="M1097" s="2">
        <f t="shared" ca="1" si="88"/>
        <v>2.7314630380088389</v>
      </c>
      <c r="N1097" s="3">
        <f ca="1">1-M1097/MAX(M$2:M1097)</f>
        <v>0.36659436620533492</v>
      </c>
    </row>
    <row r="1098" spans="1:14" x14ac:dyDescent="0.15">
      <c r="A1098" s="1">
        <v>40004</v>
      </c>
      <c r="B1098" s="2">
        <v>3398.31</v>
      </c>
      <c r="C1098" s="3">
        <f t="shared" si="86"/>
        <v>5.9182051055550744E-4</v>
      </c>
      <c r="D1098" s="3">
        <f>1-B1098/MAX(B$2:B1098)</f>
        <v>0.42178077996324781</v>
      </c>
      <c r="E1098" s="4">
        <f>E1097*(计算结果!B$18-1)/(计算结果!B$18+1)+B1098*2/(计算结果!B$18+1)</f>
        <v>3284.6684387797786</v>
      </c>
      <c r="F1098" s="4">
        <f>F1097*(计算结果!B$18-1)/(计算结果!B$18+1)+E1098*2/(计算结果!B$18+1)</f>
        <v>3165.3422883582471</v>
      </c>
      <c r="G1098" s="4">
        <f>G1097*(计算结果!B$18-1)/(计算结果!B$18+1)+F1098*2/(计算结果!B$18+1)</f>
        <v>3061.2470419835463</v>
      </c>
      <c r="H1098" s="3">
        <f t="shared" si="87"/>
        <v>0.62210433124755771</v>
      </c>
      <c r="I1098" s="3">
        <f ca="1">IFERROR(AVERAGE(OFFSET(H1098,0,0,-计算结果!B$19,1)),AVERAGE(OFFSET(H1098,0,0,-ROW(),1)))</f>
        <v>0.46885069922133538</v>
      </c>
      <c r="J1098" s="20" t="str">
        <f t="shared" ca="1" si="85"/>
        <v>买</v>
      </c>
      <c r="K1098" s="4" t="str">
        <f t="shared" ca="1" si="89"/>
        <v/>
      </c>
      <c r="L1098" s="3">
        <f ca="1">IF(J1097="买",B1098/B1097-1,0)-IF(K1098=1,计算结果!B$17,0)</f>
        <v>5.9182051055550744E-4</v>
      </c>
      <c r="M1098" s="2">
        <f t="shared" ca="1" si="88"/>
        <v>2.7330795738585567</v>
      </c>
      <c r="N1098" s="3">
        <f ca="1">1-M1098/MAX(M$2:M1098)</f>
        <v>0.36621950375975387</v>
      </c>
    </row>
    <row r="1099" spans="1:14" x14ac:dyDescent="0.15">
      <c r="A1099" s="1">
        <v>40007</v>
      </c>
      <c r="B1099" s="2">
        <v>3361.01</v>
      </c>
      <c r="C1099" s="3">
        <f t="shared" si="86"/>
        <v>-1.0976043974799121E-2</v>
      </c>
      <c r="D1099" s="3">
        <f>1-B1099/MAX(B$2:B1099)</f>
        <v>0.42812733954944526</v>
      </c>
      <c r="E1099" s="4">
        <f>E1098*(计算结果!B$18-1)/(计算结果!B$18+1)+B1099*2/(计算结果!B$18+1)</f>
        <v>3296.4132943521208</v>
      </c>
      <c r="F1099" s="4">
        <f>F1098*(计算结果!B$18-1)/(计算结果!B$18+1)+E1099*2/(计算结果!B$18+1)</f>
        <v>3185.5070585111503</v>
      </c>
      <c r="G1099" s="4">
        <f>G1098*(计算结果!B$18-1)/(计算结果!B$18+1)+F1099*2/(计算结果!B$18+1)</f>
        <v>3080.363967603178</v>
      </c>
      <c r="H1099" s="3">
        <f t="shared" si="87"/>
        <v>0.62448163632180587</v>
      </c>
      <c r="I1099" s="3">
        <f ca="1">IFERROR(AVERAGE(OFFSET(H1099,0,0,-计算结果!B$19,1)),AVERAGE(OFFSET(H1099,0,0,-ROW(),1)))</f>
        <v>0.48101392241272595</v>
      </c>
      <c r="J1099" s="20" t="str">
        <f t="shared" ca="1" si="85"/>
        <v>买</v>
      </c>
      <c r="K1099" s="4" t="str">
        <f t="shared" ca="1" si="89"/>
        <v/>
      </c>
      <c r="L1099" s="3">
        <f ca="1">IF(J1098="买",B1099/B1098-1,0)-IF(K1099=1,计算结果!B$17,0)</f>
        <v>-1.0976043974799121E-2</v>
      </c>
      <c r="M1099" s="2">
        <f t="shared" ca="1" si="88"/>
        <v>2.7030811722692598</v>
      </c>
      <c r="N1099" s="3">
        <f ca="1">1-M1099/MAX(M$2:M1099)</f>
        <v>0.37317590635685682</v>
      </c>
    </row>
    <row r="1100" spans="1:14" x14ac:dyDescent="0.15">
      <c r="A1100" s="1">
        <v>40008</v>
      </c>
      <c r="B1100" s="2">
        <v>3454.75</v>
      </c>
      <c r="C1100" s="3">
        <f t="shared" si="86"/>
        <v>2.7890425794627083E-2</v>
      </c>
      <c r="D1100" s="3">
        <f>1-B1100/MAX(B$2:B1100)</f>
        <v>0.41217756754917301</v>
      </c>
      <c r="E1100" s="4">
        <f>E1099*(计算结果!B$18-1)/(计算结果!B$18+1)+B1100*2/(计算结果!B$18+1)</f>
        <v>3320.7727875287173</v>
      </c>
      <c r="F1100" s="4">
        <f>F1099*(计算结果!B$18-1)/(计算结果!B$18+1)+E1100*2/(计算结果!B$18+1)</f>
        <v>3206.317170667699</v>
      </c>
      <c r="G1100" s="4">
        <f>G1099*(计算结果!B$18-1)/(计算结果!B$18+1)+F1100*2/(计算结果!B$18+1)</f>
        <v>3099.7413834592585</v>
      </c>
      <c r="H1100" s="3">
        <f t="shared" si="87"/>
        <v>0.62906254130605121</v>
      </c>
      <c r="I1100" s="3">
        <f ca="1">IFERROR(AVERAGE(OFFSET(H1100,0,0,-计算结果!B$19,1)),AVERAGE(OFFSET(H1100,0,0,-ROW(),1)))</f>
        <v>0.49362840124220375</v>
      </c>
      <c r="J1100" s="20" t="str">
        <f t="shared" ca="1" si="85"/>
        <v>买</v>
      </c>
      <c r="K1100" s="4" t="str">
        <f t="shared" ca="1" si="89"/>
        <v/>
      </c>
      <c r="L1100" s="3">
        <f ca="1">IF(J1099="买",B1100/B1099-1,0)-IF(K1100=1,计算结果!B$17,0)</f>
        <v>2.7890425794627083E-2</v>
      </c>
      <c r="M1100" s="2">
        <f t="shared" ca="1" si="88"/>
        <v>2.7784712571212893</v>
      </c>
      <c r="N1100" s="3">
        <f ca="1">1-M1100/MAX(M$2:M1100)</f>
        <v>0.35569351548681838</v>
      </c>
    </row>
    <row r="1101" spans="1:14" x14ac:dyDescent="0.15">
      <c r="A1101" s="1">
        <v>40009</v>
      </c>
      <c r="B1101" s="2">
        <v>3493.3</v>
      </c>
      <c r="C1101" s="3">
        <f t="shared" si="86"/>
        <v>1.1158549822707808E-2</v>
      </c>
      <c r="D1101" s="3">
        <f>1-B1101/MAX(B$2:B1101)</f>
        <v>0.40561832164976519</v>
      </c>
      <c r="E1101" s="4">
        <f>E1100*(计算结果!B$18-1)/(计算结果!B$18+1)+B1101*2/(计算结果!B$18+1)</f>
        <v>3347.3154356012224</v>
      </c>
      <c r="F1101" s="4">
        <f>F1100*(计算结果!B$18-1)/(计算结果!B$18+1)+E1101*2/(计算结果!B$18+1)</f>
        <v>3228.0092114267022</v>
      </c>
      <c r="G1101" s="4">
        <f>G1100*(计算结果!B$18-1)/(计算结果!B$18+1)+F1101*2/(计算结果!B$18+1)</f>
        <v>3119.4748954542497</v>
      </c>
      <c r="H1101" s="3">
        <f t="shared" si="87"/>
        <v>0.63661801272495</v>
      </c>
      <c r="I1101" s="3">
        <f ca="1">IFERROR(AVERAGE(OFFSET(H1101,0,0,-计算结果!B$19,1)),AVERAGE(OFFSET(H1101,0,0,-ROW(),1)))</f>
        <v>0.50667141977919483</v>
      </c>
      <c r="J1101" s="20" t="str">
        <f t="shared" ca="1" si="85"/>
        <v>买</v>
      </c>
      <c r="K1101" s="4" t="str">
        <f t="shared" ca="1" si="89"/>
        <v/>
      </c>
      <c r="L1101" s="3">
        <f ca="1">IF(J1100="买",B1101/B1100-1,0)-IF(K1101=1,计算结果!B$17,0)</f>
        <v>1.1158549822707808E-2</v>
      </c>
      <c r="M1101" s="2">
        <f t="shared" ca="1" si="88"/>
        <v>2.8094749670748387</v>
      </c>
      <c r="N1101" s="3">
        <f ca="1">1-M1101/MAX(M$2:M1101)</f>
        <v>0.34850398947828432</v>
      </c>
    </row>
    <row r="1102" spans="1:14" x14ac:dyDescent="0.15">
      <c r="A1102" s="1">
        <v>40010</v>
      </c>
      <c r="B1102" s="2">
        <v>3501.24</v>
      </c>
      <c r="C1102" s="3">
        <f t="shared" si="86"/>
        <v>2.2729224515500857E-3</v>
      </c>
      <c r="D1102" s="3">
        <f>1-B1102/MAX(B$2:B1102)</f>
        <v>0.40426733818825289</v>
      </c>
      <c r="E1102" s="4">
        <f>E1101*(计算结果!B$18-1)/(计算结果!B$18+1)+B1102*2/(计算结果!B$18+1)</f>
        <v>3370.9961378164189</v>
      </c>
      <c r="F1102" s="4">
        <f>F1101*(计算结果!B$18-1)/(计算结果!B$18+1)+E1102*2/(计算结果!B$18+1)</f>
        <v>3250.007200102043</v>
      </c>
      <c r="G1102" s="4">
        <f>G1101*(计算结果!B$18-1)/(计算结果!B$18+1)+F1102*2/(计算结果!B$18+1)</f>
        <v>3139.5567884769875</v>
      </c>
      <c r="H1102" s="3">
        <f t="shared" si="87"/>
        <v>0.64375876375865448</v>
      </c>
      <c r="I1102" s="3">
        <f ca="1">IFERROR(AVERAGE(OFFSET(H1102,0,0,-计算结果!B$19,1)),AVERAGE(OFFSET(H1102,0,0,-ROW(),1)))</f>
        <v>0.51978677915461469</v>
      </c>
      <c r="J1102" s="20" t="str">
        <f t="shared" ca="1" si="85"/>
        <v>买</v>
      </c>
      <c r="K1102" s="4" t="str">
        <f t="shared" ca="1" si="89"/>
        <v/>
      </c>
      <c r="L1102" s="3">
        <f ca="1">IF(J1101="买",B1102/B1101-1,0)-IF(K1102=1,计算结果!B$17,0)</f>
        <v>2.2729224515500857E-3</v>
      </c>
      <c r="M1102" s="2">
        <f t="shared" ca="1" si="88"/>
        <v>2.8158606858045712</v>
      </c>
      <c r="N1102" s="3">
        <f ca="1">1-M1102/MAX(M$2:M1102)</f>
        <v>0.34702318956887412</v>
      </c>
    </row>
    <row r="1103" spans="1:14" x14ac:dyDescent="0.15">
      <c r="A1103" s="1">
        <v>40011</v>
      </c>
      <c r="B1103" s="2">
        <v>3519.81</v>
      </c>
      <c r="C1103" s="3">
        <f t="shared" si="86"/>
        <v>5.3038352126675292E-3</v>
      </c>
      <c r="D1103" s="3">
        <f>1-B1103/MAX(B$2:B1103)</f>
        <v>0.40110767031919958</v>
      </c>
      <c r="E1103" s="4">
        <f>E1102*(计算结果!B$18-1)/(计算结果!B$18+1)+B1103*2/(计算结果!B$18+1)</f>
        <v>3393.8905781523549</v>
      </c>
      <c r="F1103" s="4">
        <f>F1102*(计算结果!B$18-1)/(计算结果!B$18+1)+E1103*2/(计算结果!B$18+1)</f>
        <v>3272.143104417476</v>
      </c>
      <c r="G1103" s="4">
        <f>G1102*(计算结果!B$18-1)/(计算结果!B$18+1)+F1103*2/(计算结果!B$18+1)</f>
        <v>3159.9546832370625</v>
      </c>
      <c r="H1103" s="3">
        <f t="shared" si="87"/>
        <v>0.64970618894172039</v>
      </c>
      <c r="I1103" s="3">
        <f ca="1">IFERROR(AVERAGE(OFFSET(H1103,0,0,-计算结果!B$19,1)),AVERAGE(OFFSET(H1103,0,0,-ROW(),1)))</f>
        <v>0.53266256861011496</v>
      </c>
      <c r="J1103" s="20" t="str">
        <f t="shared" ca="1" si="85"/>
        <v>买</v>
      </c>
      <c r="K1103" s="4" t="str">
        <f t="shared" ca="1" si="89"/>
        <v/>
      </c>
      <c r="L1103" s="3">
        <f ca="1">IF(J1102="买",B1103/B1102-1,0)-IF(K1103=1,计算结果!B$17,0)</f>
        <v>5.3038352126675292E-3</v>
      </c>
      <c r="M1103" s="2">
        <f t="shared" ca="1" si="88"/>
        <v>2.8307955468639077</v>
      </c>
      <c r="N1103" s="3">
        <f ca="1">1-M1103/MAX(M$2:M1103)</f>
        <v>0.34355990816865423</v>
      </c>
    </row>
    <row r="1104" spans="1:14" x14ac:dyDescent="0.15">
      <c r="A1104" s="1">
        <v>40014</v>
      </c>
      <c r="B1104" s="2">
        <v>3591.12</v>
      </c>
      <c r="C1104" s="3">
        <f t="shared" si="86"/>
        <v>2.0259616286106397E-2</v>
      </c>
      <c r="D1104" s="3">
        <f>1-B1104/MAX(B$2:B1104)</f>
        <v>0.38897434152317434</v>
      </c>
      <c r="E1104" s="4">
        <f>E1103*(计算结果!B$18-1)/(计算结果!B$18+1)+B1104*2/(计算结果!B$18+1)</f>
        <v>3424.2335661289158</v>
      </c>
      <c r="F1104" s="4">
        <f>F1103*(计算结果!B$18-1)/(计算结果!B$18+1)+E1104*2/(计算结果!B$18+1)</f>
        <v>3295.5416369884665</v>
      </c>
      <c r="G1104" s="4">
        <f>G1103*(计算结果!B$18-1)/(计算结果!B$18+1)+F1104*2/(计算结果!B$18+1)</f>
        <v>3180.8142145834322</v>
      </c>
      <c r="H1104" s="3">
        <f t="shared" si="87"/>
        <v>0.66012121809928026</v>
      </c>
      <c r="I1104" s="3">
        <f ca="1">IFERROR(AVERAGE(OFFSET(H1104,0,0,-计算结果!B$19,1)),AVERAGE(OFFSET(H1104,0,0,-ROW(),1)))</f>
        <v>0.54546775699595718</v>
      </c>
      <c r="J1104" s="20" t="str">
        <f t="shared" ca="1" si="85"/>
        <v>买</v>
      </c>
      <c r="K1104" s="4" t="str">
        <f t="shared" ca="1" si="89"/>
        <v/>
      </c>
      <c r="L1104" s="3">
        <f ca="1">IF(J1103="买",B1104/B1103-1,0)-IF(K1104=1,计算结果!B$17,0)</f>
        <v>2.0259616286106397E-2</v>
      </c>
      <c r="M1104" s="2">
        <f t="shared" ca="1" si="88"/>
        <v>2.888146378427789</v>
      </c>
      <c r="N1104" s="3">
        <f ca="1">1-M1104/MAX(M$2:M1104)</f>
        <v>0.33026068379333473</v>
      </c>
    </row>
    <row r="1105" spans="1:14" x14ac:dyDescent="0.15">
      <c r="A1105" s="1">
        <v>40015</v>
      </c>
      <c r="B1105" s="2">
        <v>3539.83</v>
      </c>
      <c r="C1105" s="3">
        <f t="shared" si="86"/>
        <v>-1.4282452271157764E-2</v>
      </c>
      <c r="D1105" s="3">
        <f>1-B1105/MAX(B$2:B1105)</f>
        <v>0.39770128632682233</v>
      </c>
      <c r="E1105" s="4">
        <f>E1104*(计算结果!B$18-1)/(计算结果!B$18+1)+B1105*2/(计算结果!B$18+1)</f>
        <v>3442.0176328783136</v>
      </c>
      <c r="F1105" s="4">
        <f>F1104*(计算结果!B$18-1)/(计算结果!B$18+1)+E1105*2/(计算结果!B$18+1)</f>
        <v>3318.0764055869045</v>
      </c>
      <c r="G1105" s="4">
        <f>G1104*(计算结果!B$18-1)/(计算结果!B$18+1)+F1105*2/(计算结果!B$18+1)</f>
        <v>3201.9314747378126</v>
      </c>
      <c r="H1105" s="3">
        <f t="shared" si="87"/>
        <v>0.66389479956300812</v>
      </c>
      <c r="I1105" s="3">
        <f ca="1">IFERROR(AVERAGE(OFFSET(H1105,0,0,-计算结果!B$19,1)),AVERAGE(OFFSET(H1105,0,0,-ROW(),1)))</f>
        <v>0.55794798421908487</v>
      </c>
      <c r="J1105" s="20" t="str">
        <f t="shared" ca="1" si="85"/>
        <v>买</v>
      </c>
      <c r="K1105" s="4" t="str">
        <f t="shared" ca="1" si="89"/>
        <v/>
      </c>
      <c r="L1105" s="3">
        <f ca="1">IF(J1104="买",B1105/B1104-1,0)-IF(K1105=1,计算结果!B$17,0)</f>
        <v>-1.4282452271157764E-2</v>
      </c>
      <c r="M1105" s="2">
        <f t="shared" ca="1" si="88"/>
        <v>2.846896565625777</v>
      </c>
      <c r="N1105" s="3">
        <f ca="1">1-M1105/MAX(M$2:M1105)</f>
        <v>0.33982620361117422</v>
      </c>
    </row>
    <row r="1106" spans="1:14" x14ac:dyDescent="0.15">
      <c r="A1106" s="1">
        <v>40016</v>
      </c>
      <c r="B1106" s="2">
        <v>3606.92</v>
      </c>
      <c r="C1106" s="3">
        <f t="shared" si="86"/>
        <v>1.8952887568047139E-2</v>
      </c>
      <c r="D1106" s="3">
        <f>1-B1106/MAX(B$2:B1106)</f>
        <v>0.38628598652419521</v>
      </c>
      <c r="E1106" s="4">
        <f>E1105*(计算结果!B$18-1)/(计算结果!B$18+1)+B1106*2/(计算结果!B$18+1)</f>
        <v>3467.3872278201115</v>
      </c>
      <c r="F1106" s="4">
        <f>F1105*(计算结果!B$18-1)/(计算结果!B$18+1)+E1106*2/(计算结果!B$18+1)</f>
        <v>3341.0473013150904</v>
      </c>
      <c r="G1106" s="4">
        <f>G1105*(计算结果!B$18-1)/(计算结果!B$18+1)+F1106*2/(计算结果!B$18+1)</f>
        <v>3223.3339095958554</v>
      </c>
      <c r="H1106" s="3">
        <f t="shared" si="87"/>
        <v>0.66842263886348074</v>
      </c>
      <c r="I1106" s="3">
        <f ca="1">IFERROR(AVERAGE(OFFSET(H1106,0,0,-计算结果!B$19,1)),AVERAGE(OFFSET(H1106,0,0,-ROW(),1)))</f>
        <v>0.57006883767290872</v>
      </c>
      <c r="J1106" s="20" t="str">
        <f t="shared" ca="1" si="85"/>
        <v>买</v>
      </c>
      <c r="K1106" s="4" t="str">
        <f t="shared" ca="1" si="89"/>
        <v/>
      </c>
      <c r="L1106" s="3">
        <f ca="1">IF(J1105="买",B1106/B1105-1,0)-IF(K1106=1,计算结果!B$17,0)</f>
        <v>1.8952887568047139E-2</v>
      </c>
      <c r="M1106" s="2">
        <f t="shared" ca="1" si="88"/>
        <v>2.900853476151942</v>
      </c>
      <c r="N1106" s="3">
        <f ca="1">1-M1106/MAX(M$2:M1106)</f>
        <v>0.32731400387284593</v>
      </c>
    </row>
    <row r="1107" spans="1:14" x14ac:dyDescent="0.15">
      <c r="A1107" s="1">
        <v>40017</v>
      </c>
      <c r="B1107" s="2">
        <v>3651.97</v>
      </c>
      <c r="C1107" s="3">
        <f t="shared" si="86"/>
        <v>1.2489880562917888E-2</v>
      </c>
      <c r="D1107" s="3">
        <f>1-B1107/MAX(B$2:B1107)</f>
        <v>0.37862077179609344</v>
      </c>
      <c r="E1107" s="4">
        <f>E1106*(计算结果!B$18-1)/(计算结果!B$18+1)+B1107*2/(计算结果!B$18+1)</f>
        <v>3495.7845773862482</v>
      </c>
      <c r="F1107" s="4">
        <f>F1106*(计算结果!B$18-1)/(计算结果!B$18+1)+E1107*2/(计算结果!B$18+1)</f>
        <v>3364.8530360952691</v>
      </c>
      <c r="G1107" s="4">
        <f>G1106*(计算结果!B$18-1)/(计算结果!B$18+1)+F1107*2/(计算结果!B$18+1)</f>
        <v>3245.1060829034577</v>
      </c>
      <c r="H1107" s="3">
        <f t="shared" si="87"/>
        <v>0.67545510078203874</v>
      </c>
      <c r="I1107" s="3">
        <f ca="1">IFERROR(AVERAGE(OFFSET(H1107,0,0,-计算结果!B$19,1)),AVERAGE(OFFSET(H1107,0,0,-ROW(),1)))</f>
        <v>0.58205338290895048</v>
      </c>
      <c r="J1107" s="20" t="str">
        <f t="shared" ca="1" si="85"/>
        <v>买</v>
      </c>
      <c r="K1107" s="4" t="str">
        <f t="shared" ca="1" si="89"/>
        <v/>
      </c>
      <c r="L1107" s="3">
        <f ca="1">IF(J1106="买",B1107/B1106-1,0)-IF(K1107=1,计算结果!B$17,0)</f>
        <v>1.2489880562917888E-2</v>
      </c>
      <c r="M1107" s="2">
        <f t="shared" ca="1" si="88"/>
        <v>2.9370847895996048</v>
      </c>
      <c r="N1107" s="3">
        <f ca="1">1-M1107/MAX(M$2:M1107)</f>
        <v>0.31891223612487041</v>
      </c>
    </row>
    <row r="1108" spans="1:14" x14ac:dyDescent="0.15">
      <c r="A1108" s="1">
        <v>40018</v>
      </c>
      <c r="B1108" s="2">
        <v>3667.56</v>
      </c>
      <c r="C1108" s="3">
        <f t="shared" si="86"/>
        <v>4.2689288247166335E-3</v>
      </c>
      <c r="D1108" s="3">
        <f>1-B1108/MAX(B$2:B1108)</f>
        <v>0.3759681480977336</v>
      </c>
      <c r="E1108" s="4">
        <f>E1107*(计算结果!B$18-1)/(计算结果!B$18+1)+B1108*2/(计算结果!B$18+1)</f>
        <v>3522.2115654806712</v>
      </c>
      <c r="F1108" s="4">
        <f>F1107*(计算结果!B$18-1)/(计算结果!B$18+1)+E1108*2/(计算结果!B$18+1)</f>
        <v>3389.0620406161001</v>
      </c>
      <c r="G1108" s="4">
        <f>G1107*(计算结果!B$18-1)/(计算结果!B$18+1)+F1108*2/(计算结果!B$18+1)</f>
        <v>3267.2531533207875</v>
      </c>
      <c r="H1108" s="3">
        <f t="shared" si="87"/>
        <v>0.68247600699433564</v>
      </c>
      <c r="I1108" s="3">
        <f ca="1">IFERROR(AVERAGE(OFFSET(H1108,0,0,-计算结果!B$19,1)),AVERAGE(OFFSET(H1108,0,0,-ROW(),1)))</f>
        <v>0.59401159845998808</v>
      </c>
      <c r="J1108" s="20" t="str">
        <f t="shared" ca="1" si="85"/>
        <v>买</v>
      </c>
      <c r="K1108" s="4" t="str">
        <f t="shared" ca="1" si="89"/>
        <v/>
      </c>
      <c r="L1108" s="3">
        <f ca="1">IF(J1107="买",B1108/B1107-1,0)-IF(K1108=1,计算结果!B$17,0)</f>
        <v>4.2689288247166335E-3</v>
      </c>
      <c r="M1108" s="2">
        <f t="shared" ca="1" si="88"/>
        <v>2.9496229955185633</v>
      </c>
      <c r="N1108" s="3">
        <f ca="1">1-M1108/MAX(M$2:M1108)</f>
        <v>0.31600472093750209</v>
      </c>
    </row>
    <row r="1109" spans="1:14" x14ac:dyDescent="0.15">
      <c r="A1109" s="1">
        <v>40021</v>
      </c>
      <c r="B1109" s="2">
        <v>3743.63</v>
      </c>
      <c r="C1109" s="3">
        <f t="shared" si="86"/>
        <v>2.0741310298945326E-2</v>
      </c>
      <c r="D1109" s="3">
        <f>1-B1109/MAX(B$2:B1109)</f>
        <v>0.36302490982100311</v>
      </c>
      <c r="E1109" s="4">
        <f>E1108*(计算结果!B$18-1)/(计算结果!B$18+1)+B1109*2/(计算结果!B$18+1)</f>
        <v>3556.2759400221066</v>
      </c>
      <c r="F1109" s="4">
        <f>F1108*(计算结果!B$18-1)/(计算结果!B$18+1)+E1109*2/(计算结果!B$18+1)</f>
        <v>3414.7872559093321</v>
      </c>
      <c r="G1109" s="4">
        <f>G1108*(计算结果!B$18-1)/(计算结果!B$18+1)+F1109*2/(计算结果!B$18+1)</f>
        <v>3289.9507075651791</v>
      </c>
      <c r="H1109" s="3">
        <f t="shared" si="87"/>
        <v>0.69469836524060224</v>
      </c>
      <c r="I1109" s="3">
        <f ca="1">IFERROR(AVERAGE(OFFSET(H1109,0,0,-计算结果!B$19,1)),AVERAGE(OFFSET(H1109,0,0,-ROW(),1)))</f>
        <v>0.6060584971295645</v>
      </c>
      <c r="J1109" s="20" t="str">
        <f t="shared" ca="1" si="85"/>
        <v>买</v>
      </c>
      <c r="K1109" s="4" t="str">
        <f t="shared" ca="1" si="89"/>
        <v/>
      </c>
      <c r="L1109" s="3">
        <f ca="1">IF(J1108="买",B1109/B1108-1,0)-IF(K1109=1,计算结果!B$17,0)</f>
        <v>2.0741310298945326E-2</v>
      </c>
      <c r="M1109" s="2">
        <f t="shared" ca="1" si="88"/>
        <v>3.0108020413335184</v>
      </c>
      <c r="N1109" s="3">
        <f ca="1">1-M1109/MAX(M$2:M1109)</f>
        <v>0.3018177626114531</v>
      </c>
    </row>
    <row r="1110" spans="1:14" x14ac:dyDescent="0.15">
      <c r="A1110" s="1">
        <v>40022</v>
      </c>
      <c r="B1110" s="2">
        <v>3755.82</v>
      </c>
      <c r="C1110" s="3">
        <f t="shared" si="86"/>
        <v>3.2561978614340514E-3</v>
      </c>
      <c r="D1110" s="3">
        <f>1-B1110/MAX(B$2:B1110)</f>
        <v>0.36095079289457566</v>
      </c>
      <c r="E1110" s="4">
        <f>E1109*(计算结果!B$18-1)/(计算结果!B$18+1)+B1110*2/(计算结果!B$18+1)</f>
        <v>3586.9750261725517</v>
      </c>
      <c r="F1110" s="4">
        <f>F1109*(计算结果!B$18-1)/(计算结果!B$18+1)+E1110*2/(计算结果!B$18+1)</f>
        <v>3441.2776821036737</v>
      </c>
      <c r="G1110" s="4">
        <f>G1109*(计算结果!B$18-1)/(计算结果!B$18+1)+F1110*2/(计算结果!B$18+1)</f>
        <v>3313.2317805711009</v>
      </c>
      <c r="H1110" s="3">
        <f t="shared" si="87"/>
        <v>0.70764200060467286</v>
      </c>
      <c r="I1110" s="3">
        <f ca="1">IFERROR(AVERAGE(OFFSET(H1110,0,0,-计算结果!B$19,1)),AVERAGE(OFFSET(H1110,0,0,-ROW(),1)))</f>
        <v>0.61835276546459994</v>
      </c>
      <c r="J1110" s="20" t="str">
        <f t="shared" ca="1" si="85"/>
        <v>买</v>
      </c>
      <c r="K1110" s="4" t="str">
        <f t="shared" ca="1" si="89"/>
        <v/>
      </c>
      <c r="L1110" s="3">
        <f ca="1">IF(J1109="买",B1110/B1109-1,0)-IF(K1110=1,计算结果!B$17,0)</f>
        <v>3.2561978614340514E-3</v>
      </c>
      <c r="M1110" s="2">
        <f t="shared" ca="1" si="88"/>
        <v>3.0206058085017098</v>
      </c>
      <c r="N1110" s="3">
        <f ca="1">1-M1110/MAX(M$2:M1110)</f>
        <v>0.29954434310317735</v>
      </c>
    </row>
    <row r="1111" spans="1:14" x14ac:dyDescent="0.15">
      <c r="A1111" s="1">
        <v>40023</v>
      </c>
      <c r="B1111" s="2">
        <v>3558.51</v>
      </c>
      <c r="C1111" s="3">
        <f t="shared" si="86"/>
        <v>-5.2534466507979549E-2</v>
      </c>
      <c r="D1111" s="3">
        <f>1-B1111/MAX(B$2:B1111)</f>
        <v>0.39452290206220642</v>
      </c>
      <c r="E1111" s="4">
        <f>E1110*(计算结果!B$18-1)/(计算结果!B$18+1)+B1111*2/(计算结果!B$18+1)</f>
        <v>3582.5957913767743</v>
      </c>
      <c r="F1111" s="4">
        <f>F1110*(计算结果!B$18-1)/(计算结果!B$18+1)+E1111*2/(计算结果!B$18+1)</f>
        <v>3463.0189296841509</v>
      </c>
      <c r="G1111" s="4">
        <f>G1110*(计算结果!B$18-1)/(计算结果!B$18+1)+F1111*2/(计算结果!B$18+1)</f>
        <v>3336.2759573577241</v>
      </c>
      <c r="H1111" s="3">
        <f t="shared" si="87"/>
        <v>0.69551961084506719</v>
      </c>
      <c r="I1111" s="3">
        <f ca="1">IFERROR(AVERAGE(OFFSET(H1111,0,0,-计算结果!B$19,1)),AVERAGE(OFFSET(H1111,0,0,-ROW(),1)))</f>
        <v>0.6293880223022178</v>
      </c>
      <c r="J1111" s="20" t="str">
        <f t="shared" ca="1" si="85"/>
        <v>买</v>
      </c>
      <c r="K1111" s="4" t="str">
        <f t="shared" ca="1" si="89"/>
        <v/>
      </c>
      <c r="L1111" s="3">
        <f ca="1">IF(J1110="买",B1111/B1110-1,0)-IF(K1111=1,计算结果!B$17,0)</f>
        <v>-5.2534466507979549E-2</v>
      </c>
      <c r="M1111" s="2">
        <f t="shared" ca="1" si="88"/>
        <v>2.8619198938211681</v>
      </c>
      <c r="N1111" s="3">
        <f ca="1">1-M1111/MAX(M$2:M1111)</f>
        <v>0.33634240735074827</v>
      </c>
    </row>
    <row r="1112" spans="1:14" x14ac:dyDescent="0.15">
      <c r="A1112" s="1">
        <v>40024</v>
      </c>
      <c r="B1112" s="2">
        <v>3634.82</v>
      </c>
      <c r="C1112" s="3">
        <f t="shared" si="86"/>
        <v>2.1444368569991434E-2</v>
      </c>
      <c r="D1112" s="3">
        <f>1-B1112/MAX(B$2:B1112)</f>
        <v>0.3815388280133396</v>
      </c>
      <c r="E1112" s="4">
        <f>E1111*(计算结果!B$18-1)/(计算结果!B$18+1)+B1112*2/(计算结果!B$18+1)</f>
        <v>3590.6302850111165</v>
      </c>
      <c r="F1112" s="4">
        <f>F1111*(计算结果!B$18-1)/(计算结果!B$18+1)+E1112*2/(计算结果!B$18+1)</f>
        <v>3482.6514458882993</v>
      </c>
      <c r="G1112" s="4">
        <f>G1111*(计算结果!B$18-1)/(计算结果!B$18+1)+F1112*2/(计算结果!B$18+1)</f>
        <v>3358.7952632855049</v>
      </c>
      <c r="H1112" s="3">
        <f t="shared" si="87"/>
        <v>0.67498331120114319</v>
      </c>
      <c r="I1112" s="3">
        <f ca="1">IFERROR(AVERAGE(OFFSET(H1112,0,0,-计算结果!B$19,1)),AVERAGE(OFFSET(H1112,0,0,-ROW(),1)))</f>
        <v>0.63845616329037791</v>
      </c>
      <c r="J1112" s="20" t="str">
        <f t="shared" ca="1" si="85"/>
        <v>买</v>
      </c>
      <c r="K1112" s="4" t="str">
        <f t="shared" ca="1" si="89"/>
        <v/>
      </c>
      <c r="L1112" s="3">
        <f ca="1">IF(J1111="买",B1112/B1111-1,0)-IF(K1112=1,计算结果!B$17,0)</f>
        <v>2.1444368569991434E-2</v>
      </c>
      <c r="M1112" s="2">
        <f t="shared" ca="1" si="88"/>
        <v>2.9232919588420598</v>
      </c>
      <c r="N1112" s="3">
        <f ca="1">1-M1112/MAX(M$2:M1112)</f>
        <v>0.32211068932970455</v>
      </c>
    </row>
    <row r="1113" spans="1:14" x14ac:dyDescent="0.15">
      <c r="A1113" s="1">
        <v>40025</v>
      </c>
      <c r="B1113" s="2">
        <v>3734.62</v>
      </c>
      <c r="C1113" s="3">
        <f t="shared" si="86"/>
        <v>2.7456655350196035E-2</v>
      </c>
      <c r="D1113" s="3">
        <f>1-B1113/MAX(B$2:B1113)</f>
        <v>0.36455795276662362</v>
      </c>
      <c r="E1113" s="4">
        <f>E1112*(计算结果!B$18-1)/(计算结果!B$18+1)+B1113*2/(计算结果!B$18+1)</f>
        <v>3612.78254885556</v>
      </c>
      <c r="F1113" s="4">
        <f>F1112*(计算结果!B$18-1)/(计算结果!B$18+1)+E1113*2/(计算结果!B$18+1)</f>
        <v>3502.6716155755698</v>
      </c>
      <c r="G1113" s="4">
        <f>G1112*(计算结果!B$18-1)/(计算结果!B$18+1)+F1113*2/(计算结果!B$18+1)</f>
        <v>3380.9300867147458</v>
      </c>
      <c r="H1113" s="3">
        <f t="shared" si="87"/>
        <v>0.65901079685306763</v>
      </c>
      <c r="I1113" s="3">
        <f ca="1">IFERROR(AVERAGE(OFFSET(H1113,0,0,-计算结果!B$19,1)),AVERAGE(OFFSET(H1113,0,0,-ROW(),1)))</f>
        <v>0.64550098740781148</v>
      </c>
      <c r="J1113" s="20" t="str">
        <f t="shared" ca="1" si="85"/>
        <v>买</v>
      </c>
      <c r="K1113" s="4" t="str">
        <f t="shared" ca="1" si="89"/>
        <v/>
      </c>
      <c r="L1113" s="3">
        <f ca="1">IF(J1112="买",B1113/B1112-1,0)-IF(K1113=1,计算结果!B$17,0)</f>
        <v>2.7456655350196035E-2</v>
      </c>
      <c r="M1113" s="2">
        <f t="shared" ca="1" si="88"/>
        <v>3.0035557786439857</v>
      </c>
      <c r="N1113" s="3">
        <f ca="1">1-M1113/MAX(M$2:M1113)</f>
        <v>0.30349811616104827</v>
      </c>
    </row>
    <row r="1114" spans="1:14" x14ac:dyDescent="0.15">
      <c r="A1114" s="1">
        <v>40028</v>
      </c>
      <c r="B1114" s="2">
        <v>3787.03</v>
      </c>
      <c r="C1114" s="3">
        <f t="shared" si="86"/>
        <v>1.4033556292206484E-2</v>
      </c>
      <c r="D1114" s="3">
        <f>1-B1114/MAX(B$2:B1114)</f>
        <v>0.35564044102633907</v>
      </c>
      <c r="E1114" s="4">
        <f>E1113*(计算结果!B$18-1)/(计算结果!B$18+1)+B1114*2/(计算结果!B$18+1)</f>
        <v>3639.5898490316276</v>
      </c>
      <c r="F1114" s="4">
        <f>F1113*(计算结果!B$18-1)/(计算结果!B$18+1)+E1114*2/(计算结果!B$18+1)</f>
        <v>3523.7359591841941</v>
      </c>
      <c r="G1114" s="4">
        <f>G1113*(计算结果!B$18-1)/(计算结果!B$18+1)+F1114*2/(计算结果!B$18+1)</f>
        <v>3402.9002209408154</v>
      </c>
      <c r="H1114" s="3">
        <f t="shared" si="87"/>
        <v>0.64982515646805372</v>
      </c>
      <c r="I1114" s="3">
        <f ca="1">IFERROR(AVERAGE(OFFSET(H1114,0,0,-计算结果!B$19,1)),AVERAGE(OFFSET(H1114,0,0,-ROW(),1)))</f>
        <v>0.65058868105437462</v>
      </c>
      <c r="J1114" s="20" t="str">
        <f t="shared" ca="1" si="85"/>
        <v>卖</v>
      </c>
      <c r="K1114" s="4">
        <f t="shared" ca="1" si="89"/>
        <v>1</v>
      </c>
      <c r="L1114" s="3">
        <f ca="1">IF(J1113="买",B1114/B1113-1,0)-IF(K1114=1,计算结果!B$17,0)</f>
        <v>1.4033556292206484E-2</v>
      </c>
      <c r="M1114" s="2">
        <f t="shared" ca="1" si="88"/>
        <v>3.0457063477403681</v>
      </c>
      <c r="N1114" s="3">
        <f ca="1">1-M1114/MAX(M$2:M1114)</f>
        <v>0.29372371776656647</v>
      </c>
    </row>
    <row r="1115" spans="1:14" x14ac:dyDescent="0.15">
      <c r="A1115" s="1">
        <v>40029</v>
      </c>
      <c r="B1115" s="2">
        <v>3786.61</v>
      </c>
      <c r="C1115" s="3">
        <f t="shared" si="86"/>
        <v>-1.1090485155917928E-4</v>
      </c>
      <c r="D1115" s="3">
        <f>1-B1115/MAX(B$2:B1115)</f>
        <v>0.35571190362757776</v>
      </c>
      <c r="E1115" s="4">
        <f>E1114*(计算结果!B$18-1)/(计算结果!B$18+1)+B1115*2/(计算结果!B$18+1)</f>
        <v>3662.2083337959921</v>
      </c>
      <c r="F1115" s="4">
        <f>F1114*(计算结果!B$18-1)/(计算结果!B$18+1)+E1115*2/(计算结果!B$18+1)</f>
        <v>3545.0394014321628</v>
      </c>
      <c r="G1115" s="4">
        <f>G1114*(计算结果!B$18-1)/(计算结果!B$18+1)+F1115*2/(计算结果!B$18+1)</f>
        <v>3424.7677871702535</v>
      </c>
      <c r="H1115" s="3">
        <f t="shared" si="87"/>
        <v>0.64261555760198863</v>
      </c>
      <c r="I1115" s="3">
        <f ca="1">IFERROR(AVERAGE(OFFSET(H1115,0,0,-计算结果!B$19,1)),AVERAGE(OFFSET(H1115,0,0,-ROW(),1)))</f>
        <v>0.65407792639294249</v>
      </c>
      <c r="J1115" s="20" t="str">
        <f t="shared" ca="1" si="85"/>
        <v>卖</v>
      </c>
      <c r="K1115" s="4" t="str">
        <f t="shared" ca="1" si="89"/>
        <v/>
      </c>
      <c r="L1115" s="3">
        <f ca="1">IF(J1114="买",B1115/B1114-1,0)-IF(K1115=1,计算结果!B$17,0)</f>
        <v>0</v>
      </c>
      <c r="M1115" s="2">
        <f t="shared" ca="1" si="88"/>
        <v>3.0457063477403681</v>
      </c>
      <c r="N1115" s="3">
        <f ca="1">1-M1115/MAX(M$2:M1115)</f>
        <v>0.29372371776656647</v>
      </c>
    </row>
    <row r="1116" spans="1:14" x14ac:dyDescent="0.15">
      <c r="A1116" s="1">
        <v>40030</v>
      </c>
      <c r="B1116" s="2">
        <v>3740.94</v>
      </c>
      <c r="C1116" s="3">
        <f t="shared" si="86"/>
        <v>-1.2060919925738323E-2</v>
      </c>
      <c r="D1116" s="3">
        <f>1-B1116/MAX(B$2:B1116)</f>
        <v>0.36348261076703192</v>
      </c>
      <c r="E1116" s="4">
        <f>E1115*(计算结果!B$18-1)/(计算结果!B$18+1)+B1116*2/(计算结果!B$18+1)</f>
        <v>3674.3208978273778</v>
      </c>
      <c r="F1116" s="4">
        <f>F1115*(计算结果!B$18-1)/(计算结果!B$18+1)+E1116*2/(计算结果!B$18+1)</f>
        <v>3564.9288624160417</v>
      </c>
      <c r="G1116" s="4">
        <f>G1115*(计算结果!B$18-1)/(计算结果!B$18+1)+F1116*2/(计算结果!B$18+1)</f>
        <v>3446.3310295157594</v>
      </c>
      <c r="H1116" s="3">
        <f t="shared" si="87"/>
        <v>0.62962640638834877</v>
      </c>
      <c r="I1116" s="3">
        <f ca="1">IFERROR(AVERAGE(OFFSET(H1116,0,0,-计算结果!B$19,1)),AVERAGE(OFFSET(H1116,0,0,-ROW(),1)))</f>
        <v>0.65596330897763788</v>
      </c>
      <c r="J1116" s="20" t="str">
        <f t="shared" ca="1" si="85"/>
        <v>卖</v>
      </c>
      <c r="K1116" s="4" t="str">
        <f t="shared" ca="1" si="89"/>
        <v/>
      </c>
      <c r="L1116" s="3">
        <f ca="1">IF(J1115="买",B1116/B1115-1,0)-IF(K1116=1,计算结果!B$17,0)</f>
        <v>0</v>
      </c>
      <c r="M1116" s="2">
        <f t="shared" ca="1" si="88"/>
        <v>3.0457063477403681</v>
      </c>
      <c r="N1116" s="3">
        <f ca="1">1-M1116/MAX(M$2:M1116)</f>
        <v>0.29372371776656647</v>
      </c>
    </row>
    <row r="1117" spans="1:14" x14ac:dyDescent="0.15">
      <c r="A1117" s="1">
        <v>40031</v>
      </c>
      <c r="B1117" s="2">
        <v>3663.12</v>
      </c>
      <c r="C1117" s="3">
        <f t="shared" si="86"/>
        <v>-2.0802258255946393E-2</v>
      </c>
      <c r="D1117" s="3">
        <f>1-B1117/MAX(B$2:B1117)</f>
        <v>0.37672360988225684</v>
      </c>
      <c r="E1117" s="4">
        <f>E1116*(计算结果!B$18-1)/(计算结果!B$18+1)+B1117*2/(计算结果!B$18+1)</f>
        <v>3672.5976827770119</v>
      </c>
      <c r="F1117" s="4">
        <f>F1116*(计算结果!B$18-1)/(计算结果!B$18+1)+E1117*2/(计算结果!B$18+1)</f>
        <v>3581.4932963177293</v>
      </c>
      <c r="G1117" s="4">
        <f>G1116*(计算结果!B$18-1)/(计算结果!B$18+1)+F1117*2/(计算结果!B$18+1)</f>
        <v>3467.1252244083698</v>
      </c>
      <c r="H1117" s="3">
        <f t="shared" si="87"/>
        <v>0.60337195453717696</v>
      </c>
      <c r="I1117" s="3">
        <f ca="1">IFERROR(AVERAGE(OFFSET(H1117,0,0,-计算结果!B$19,1)),AVERAGE(OFFSET(H1117,0,0,-ROW(),1)))</f>
        <v>0.65566971991715028</v>
      </c>
      <c r="J1117" s="20" t="str">
        <f t="shared" ca="1" si="85"/>
        <v>卖</v>
      </c>
      <c r="K1117" s="4" t="str">
        <f t="shared" ca="1" si="89"/>
        <v/>
      </c>
      <c r="L1117" s="3">
        <f ca="1">IF(J1116="买",B1117/B1116-1,0)-IF(K1117=1,计算结果!B$17,0)</f>
        <v>0</v>
      </c>
      <c r="M1117" s="2">
        <f t="shared" ca="1" si="88"/>
        <v>3.0457063477403681</v>
      </c>
      <c r="N1117" s="3">
        <f ca="1">1-M1117/MAX(M$2:M1117)</f>
        <v>0.29372371776656647</v>
      </c>
    </row>
    <row r="1118" spans="1:14" x14ac:dyDescent="0.15">
      <c r="A1118" s="1">
        <v>40032</v>
      </c>
      <c r="B1118" s="2">
        <v>3555.09</v>
      </c>
      <c r="C1118" s="3">
        <f t="shared" si="86"/>
        <v>-2.9491253357793235E-2</v>
      </c>
      <c r="D1118" s="3">
        <f>1-B1118/MAX(B$2:B1118)</f>
        <v>0.39510481181515</v>
      </c>
      <c r="E1118" s="4">
        <f>E1117*(计算结果!B$18-1)/(计算结果!B$18+1)+B1118*2/(计算结果!B$18+1)</f>
        <v>3654.5195777343943</v>
      </c>
      <c r="F1118" s="4">
        <f>F1117*(计算结果!B$18-1)/(计算结果!B$18+1)+E1118*2/(计算结果!B$18+1)</f>
        <v>3592.7281088433701</v>
      </c>
      <c r="G1118" s="4">
        <f>G1117*(计算结果!B$18-1)/(计算结果!B$18+1)+F1118*2/(计算结果!B$18+1)</f>
        <v>3486.4487450906772</v>
      </c>
      <c r="H1118" s="3">
        <f t="shared" si="87"/>
        <v>0.55733552818545096</v>
      </c>
      <c r="I1118" s="3">
        <f ca="1">IFERROR(AVERAGE(OFFSET(H1118,0,0,-计算结果!B$19,1)),AVERAGE(OFFSET(H1118,0,0,-ROW(),1)))</f>
        <v>0.65243127976404491</v>
      </c>
      <c r="J1118" s="20" t="str">
        <f t="shared" ca="1" si="85"/>
        <v>卖</v>
      </c>
      <c r="K1118" s="4" t="str">
        <f t="shared" ca="1" si="89"/>
        <v/>
      </c>
      <c r="L1118" s="3">
        <f ca="1">IF(J1117="买",B1118/B1117-1,0)-IF(K1118=1,计算结果!B$17,0)</f>
        <v>0</v>
      </c>
      <c r="M1118" s="2">
        <f t="shared" ca="1" si="88"/>
        <v>3.0457063477403681</v>
      </c>
      <c r="N1118" s="3">
        <f ca="1">1-M1118/MAX(M$2:M1118)</f>
        <v>0.29372371776656647</v>
      </c>
    </row>
    <row r="1119" spans="1:14" x14ac:dyDescent="0.15">
      <c r="A1119" s="1">
        <v>40035</v>
      </c>
      <c r="B1119" s="2">
        <v>3544.54</v>
      </c>
      <c r="C1119" s="3">
        <f t="shared" si="86"/>
        <v>-2.9675760669912732E-3</v>
      </c>
      <c r="D1119" s="3">
        <f>1-B1119/MAX(B$2:B1119)</f>
        <v>0.39689988429864564</v>
      </c>
      <c r="E1119" s="4">
        <f>E1118*(计算结果!B$18-1)/(计算结果!B$18+1)+B1119*2/(计算结果!B$18+1)</f>
        <v>3637.5996426983338</v>
      </c>
      <c r="F1119" s="4">
        <f>F1118*(计算结果!B$18-1)/(计算结果!B$18+1)+E1119*2/(计算结果!B$18+1)</f>
        <v>3599.6314217441341</v>
      </c>
      <c r="G1119" s="4">
        <f>G1118*(计算结果!B$18-1)/(计算结果!B$18+1)+F1119*2/(计算结果!B$18+1)</f>
        <v>3503.8614645758244</v>
      </c>
      <c r="H1119" s="3">
        <f t="shared" si="87"/>
        <v>0.49943999634775238</v>
      </c>
      <c r="I1119" s="3">
        <f ca="1">IFERROR(AVERAGE(OFFSET(H1119,0,0,-计算结果!B$19,1)),AVERAGE(OFFSET(H1119,0,0,-ROW(),1)))</f>
        <v>0.64617919776534227</v>
      </c>
      <c r="J1119" s="20" t="str">
        <f t="shared" ca="1" si="85"/>
        <v>卖</v>
      </c>
      <c r="K1119" s="4" t="str">
        <f t="shared" ca="1" si="89"/>
        <v/>
      </c>
      <c r="L1119" s="3">
        <f ca="1">IF(J1118="买",B1119/B1118-1,0)-IF(K1119=1,计算结果!B$17,0)</f>
        <v>0</v>
      </c>
      <c r="M1119" s="2">
        <f t="shared" ca="1" si="88"/>
        <v>3.0457063477403681</v>
      </c>
      <c r="N1119" s="3">
        <f ca="1">1-M1119/MAX(M$2:M1119)</f>
        <v>0.29372371776656647</v>
      </c>
    </row>
    <row r="1120" spans="1:14" x14ac:dyDescent="0.15">
      <c r="A1120" s="1">
        <v>40036</v>
      </c>
      <c r="B1120" s="2">
        <v>3556.38</v>
      </c>
      <c r="C1120" s="3">
        <f t="shared" si="86"/>
        <v>3.3403488181824592E-3</v>
      </c>
      <c r="D1120" s="3">
        <f>1-B1120/MAX(B$2:B1120)</f>
        <v>0.3948853195399169</v>
      </c>
      <c r="E1120" s="4">
        <f>E1119*(计算结果!B$18-1)/(计算结果!B$18+1)+B1120*2/(计算结果!B$18+1)</f>
        <v>3625.1043130524363</v>
      </c>
      <c r="F1120" s="4">
        <f>F1119*(计算结果!B$18-1)/(计算结果!B$18+1)+E1120*2/(计算结果!B$18+1)</f>
        <v>3603.5503280992575</v>
      </c>
      <c r="G1120" s="4">
        <f>G1119*(计算结果!B$18-1)/(计算结果!B$18+1)+F1120*2/(计算结果!B$18+1)</f>
        <v>3519.198212810199</v>
      </c>
      <c r="H1120" s="3">
        <f t="shared" si="87"/>
        <v>0.43770989205565924</v>
      </c>
      <c r="I1120" s="3">
        <f ca="1">IFERROR(AVERAGE(OFFSET(H1120,0,0,-计算结果!B$19,1)),AVERAGE(OFFSET(H1120,0,0,-ROW(),1)))</f>
        <v>0.63661156530282259</v>
      </c>
      <c r="J1120" s="20" t="str">
        <f t="shared" ca="1" si="85"/>
        <v>卖</v>
      </c>
      <c r="K1120" s="4" t="str">
        <f t="shared" ca="1" si="89"/>
        <v/>
      </c>
      <c r="L1120" s="3">
        <f ca="1">IF(J1119="买",B1120/B1119-1,0)-IF(K1120=1,计算结果!B$17,0)</f>
        <v>0</v>
      </c>
      <c r="M1120" s="2">
        <f t="shared" ca="1" si="88"/>
        <v>3.0457063477403681</v>
      </c>
      <c r="N1120" s="3">
        <f ca="1">1-M1120/MAX(M$2:M1120)</f>
        <v>0.29372371776656647</v>
      </c>
    </row>
    <row r="1121" spans="1:14" x14ac:dyDescent="0.15">
      <c r="A1121" s="1">
        <v>40037</v>
      </c>
      <c r="B1121" s="2">
        <v>3397.4</v>
      </c>
      <c r="C1121" s="3">
        <f t="shared" si="86"/>
        <v>-4.4702759547629922E-2</v>
      </c>
      <c r="D1121" s="3">
        <f>1-B1121/MAX(B$2:B1121)</f>
        <v>0.42193561559926496</v>
      </c>
      <c r="E1121" s="4">
        <f>E1120*(计算结果!B$18-1)/(计算结果!B$18+1)+B1121*2/(计算结果!B$18+1)</f>
        <v>3590.0728802751382</v>
      </c>
      <c r="F1121" s="4">
        <f>F1120*(计算结果!B$18-1)/(计算结果!B$18+1)+E1121*2/(计算结果!B$18+1)</f>
        <v>3601.4768745878546</v>
      </c>
      <c r="G1121" s="4">
        <f>G1120*(计算结果!B$18-1)/(计算结果!B$18+1)+F1121*2/(计算结果!B$18+1)</f>
        <v>3531.8564684683001</v>
      </c>
      <c r="H1121" s="3">
        <f t="shared" si="87"/>
        <v>0.35969146642618494</v>
      </c>
      <c r="I1121" s="3">
        <f ca="1">IFERROR(AVERAGE(OFFSET(H1121,0,0,-计算结果!B$19,1)),AVERAGE(OFFSET(H1121,0,0,-ROW(),1)))</f>
        <v>0.6227652379878843</v>
      </c>
      <c r="J1121" s="20" t="str">
        <f t="shared" ca="1" si="85"/>
        <v>卖</v>
      </c>
      <c r="K1121" s="4" t="str">
        <f t="shared" ca="1" si="89"/>
        <v/>
      </c>
      <c r="L1121" s="3">
        <f ca="1">IF(J1120="买",B1121/B1120-1,0)-IF(K1121=1,计算结果!B$17,0)</f>
        <v>0</v>
      </c>
      <c r="M1121" s="2">
        <f t="shared" ca="1" si="88"/>
        <v>3.0457063477403681</v>
      </c>
      <c r="N1121" s="3">
        <f ca="1">1-M1121/MAX(M$2:M1121)</f>
        <v>0.29372371776656647</v>
      </c>
    </row>
    <row r="1122" spans="1:14" x14ac:dyDescent="0.15">
      <c r="A1122" s="1">
        <v>40038</v>
      </c>
      <c r="B1122" s="2">
        <v>3440.82</v>
      </c>
      <c r="C1122" s="3">
        <f t="shared" si="86"/>
        <v>1.2780361452875644E-2</v>
      </c>
      <c r="D1122" s="3">
        <f>1-B1122/MAX(B$2:B1122)</f>
        <v>0.41454774382358939</v>
      </c>
      <c r="E1122" s="4">
        <f>E1121*(计算结果!B$18-1)/(计算结果!B$18+1)+B1122*2/(计算结果!B$18+1)</f>
        <v>3567.1108986943477</v>
      </c>
      <c r="F1122" s="4">
        <f>F1121*(计算结果!B$18-1)/(计算结果!B$18+1)+E1122*2/(计算结果!B$18+1)</f>
        <v>3596.1898013734685</v>
      </c>
      <c r="G1122" s="4">
        <f>G1121*(计算结果!B$18-1)/(计算结果!B$18+1)+F1122*2/(计算结果!B$18+1)</f>
        <v>3541.7539042998642</v>
      </c>
      <c r="H1122" s="3">
        <f t="shared" si="87"/>
        <v>0.28023324050471349</v>
      </c>
      <c r="I1122" s="3">
        <f ca="1">IFERROR(AVERAGE(OFFSET(H1122,0,0,-计算结果!B$19,1)),AVERAGE(OFFSET(H1122,0,0,-ROW(),1)))</f>
        <v>0.60458896182518729</v>
      </c>
      <c r="J1122" s="20" t="str">
        <f t="shared" ca="1" si="85"/>
        <v>卖</v>
      </c>
      <c r="K1122" s="4" t="str">
        <f t="shared" ca="1" si="89"/>
        <v/>
      </c>
      <c r="L1122" s="3">
        <f ca="1">IF(J1121="买",B1122/B1121-1,0)-IF(K1122=1,计算结果!B$17,0)</f>
        <v>0</v>
      </c>
      <c r="M1122" s="2">
        <f t="shared" ca="1" si="88"/>
        <v>3.0457063477403681</v>
      </c>
      <c r="N1122" s="3">
        <f ca="1">1-M1122/MAX(M$2:M1122)</f>
        <v>0.29372371776656647</v>
      </c>
    </row>
    <row r="1123" spans="1:14" x14ac:dyDescent="0.15">
      <c r="A1123" s="1">
        <v>40039</v>
      </c>
      <c r="B1123" s="2">
        <v>3344.46</v>
      </c>
      <c r="C1123" s="3">
        <f t="shared" si="86"/>
        <v>-2.8004952307880138E-2</v>
      </c>
      <c r="D1123" s="3">
        <f>1-B1123/MAX(B$2:B1123)</f>
        <v>0.43094330633635058</v>
      </c>
      <c r="E1123" s="4">
        <f>E1122*(计算结果!B$18-1)/(计算结果!B$18+1)+B1123*2/(计算结果!B$18+1)</f>
        <v>3532.8569142798328</v>
      </c>
      <c r="F1123" s="4">
        <f>F1122*(计算结果!B$18-1)/(计算结果!B$18+1)+E1123*2/(计算结果!B$18+1)</f>
        <v>3586.4462802821399</v>
      </c>
      <c r="G1123" s="4">
        <f>G1122*(计算结果!B$18-1)/(计算结果!B$18+1)+F1123*2/(计算结果!B$18+1)</f>
        <v>3548.6296544509837</v>
      </c>
      <c r="H1123" s="3">
        <f t="shared" si="87"/>
        <v>0.19413404592487407</v>
      </c>
      <c r="I1123" s="3">
        <f ca="1">IFERROR(AVERAGE(OFFSET(H1123,0,0,-计算结果!B$19,1)),AVERAGE(OFFSET(H1123,0,0,-ROW(),1)))</f>
        <v>0.58181035467434494</v>
      </c>
      <c r="J1123" s="20" t="str">
        <f t="shared" ca="1" si="85"/>
        <v>卖</v>
      </c>
      <c r="K1123" s="4" t="str">
        <f t="shared" ca="1" si="89"/>
        <v/>
      </c>
      <c r="L1123" s="3">
        <f ca="1">IF(J1122="买",B1123/B1122-1,0)-IF(K1123=1,计算结果!B$17,0)</f>
        <v>0</v>
      </c>
      <c r="M1123" s="2">
        <f t="shared" ca="1" si="88"/>
        <v>3.0457063477403681</v>
      </c>
      <c r="N1123" s="3">
        <f ca="1">1-M1123/MAX(M$2:M1123)</f>
        <v>0.29372371776656647</v>
      </c>
    </row>
    <row r="1124" spans="1:14" x14ac:dyDescent="0.15">
      <c r="A1124" s="1">
        <v>40042</v>
      </c>
      <c r="B1124" s="2">
        <v>3140.27</v>
      </c>
      <c r="C1124" s="3">
        <f t="shared" si="86"/>
        <v>-6.1053204403700434E-2</v>
      </c>
      <c r="D1124" s="3">
        <f>1-B1124/MAX(B$2:B1124)</f>
        <v>0.46568604097189137</v>
      </c>
      <c r="E1124" s="4">
        <f>E1123*(计算结果!B$18-1)/(计算结果!B$18+1)+B1124*2/(计算结果!B$18+1)</f>
        <v>3472.4589274675509</v>
      </c>
      <c r="F1124" s="4">
        <f>F1123*(计算结果!B$18-1)/(计算结果!B$18+1)+E1124*2/(计算结果!B$18+1)</f>
        <v>3568.9097644645112</v>
      </c>
      <c r="G1124" s="4">
        <f>G1123*(计算结果!B$18-1)/(计算结果!B$18+1)+F1124*2/(计算结果!B$18+1)</f>
        <v>3551.749671376142</v>
      </c>
      <c r="H1124" s="3">
        <f t="shared" si="87"/>
        <v>8.7921739628279955E-2</v>
      </c>
      <c r="I1124" s="3">
        <f ca="1">IFERROR(AVERAGE(OFFSET(H1124,0,0,-计算结果!B$19,1)),AVERAGE(OFFSET(H1124,0,0,-ROW(),1)))</f>
        <v>0.55320038075079503</v>
      </c>
      <c r="J1124" s="20" t="str">
        <f t="shared" ca="1" si="85"/>
        <v>卖</v>
      </c>
      <c r="K1124" s="4" t="str">
        <f t="shared" ca="1" si="89"/>
        <v/>
      </c>
      <c r="L1124" s="3">
        <f ca="1">IF(J1123="买",B1124/B1123-1,0)-IF(K1124=1,计算结果!B$17,0)</f>
        <v>0</v>
      </c>
      <c r="M1124" s="2">
        <f t="shared" ca="1" si="88"/>
        <v>3.0457063477403681</v>
      </c>
      <c r="N1124" s="3">
        <f ca="1">1-M1124/MAX(M$2:M1124)</f>
        <v>0.29372371776656647</v>
      </c>
    </row>
    <row r="1125" spans="1:14" x14ac:dyDescent="0.15">
      <c r="A1125" s="1">
        <v>40043</v>
      </c>
      <c r="B1125" s="2">
        <v>3171.99</v>
      </c>
      <c r="C1125" s="3">
        <f t="shared" si="86"/>
        <v>1.0101042267066207E-2</v>
      </c>
      <c r="D1125" s="3">
        <f>1-B1125/MAX(B$2:B1125)</f>
        <v>0.46028891308786501</v>
      </c>
      <c r="E1125" s="4">
        <f>E1124*(计算结果!B$18-1)/(计算结果!B$18+1)+B1125*2/(计算结果!B$18+1)</f>
        <v>3426.2329386263891</v>
      </c>
      <c r="F1125" s="4">
        <f>F1124*(计算结果!B$18-1)/(计算结果!B$18+1)+E1125*2/(计算结果!B$18+1)</f>
        <v>3546.9594835663388</v>
      </c>
      <c r="G1125" s="4">
        <f>G1124*(计算结果!B$18-1)/(计算结果!B$18+1)+F1125*2/(计算结果!B$18+1)</f>
        <v>3551.0127194054035</v>
      </c>
      <c r="H1125" s="3">
        <f t="shared" si="87"/>
        <v>-2.0748983991685371E-2</v>
      </c>
      <c r="I1125" s="3">
        <f ca="1">IFERROR(AVERAGE(OFFSET(H1125,0,0,-计算结果!B$19,1)),AVERAGE(OFFSET(H1125,0,0,-ROW(),1)))</f>
        <v>0.51896819157306029</v>
      </c>
      <c r="J1125" s="20" t="str">
        <f t="shared" ca="1" si="85"/>
        <v>卖</v>
      </c>
      <c r="K1125" s="4" t="str">
        <f t="shared" ca="1" si="89"/>
        <v/>
      </c>
      <c r="L1125" s="3">
        <f ca="1">IF(J1124="买",B1125/B1124-1,0)-IF(K1125=1,计算结果!B$17,0)</f>
        <v>0</v>
      </c>
      <c r="M1125" s="2">
        <f t="shared" ca="1" si="88"/>
        <v>3.0457063477403681</v>
      </c>
      <c r="N1125" s="3">
        <f ca="1">1-M1125/MAX(M$2:M1125)</f>
        <v>0.29372371776656647</v>
      </c>
    </row>
    <row r="1126" spans="1:14" x14ac:dyDescent="0.15">
      <c r="A1126" s="1">
        <v>40044</v>
      </c>
      <c r="B1126" s="2">
        <v>3014.57</v>
      </c>
      <c r="C1126" s="3">
        <f t="shared" si="86"/>
        <v>-4.9628151412835386E-2</v>
      </c>
      <c r="D1126" s="3">
        <f>1-B1126/MAX(B$2:B1126)</f>
        <v>0.4870737766283264</v>
      </c>
      <c r="E1126" s="4">
        <f>E1125*(计算结果!B$18-1)/(计算结果!B$18+1)+B1126*2/(计算结果!B$18+1)</f>
        <v>3362.9001788377141</v>
      </c>
      <c r="F1126" s="4">
        <f>F1125*(计算结果!B$18-1)/(计算结果!B$18+1)+E1126*2/(计算结果!B$18+1)</f>
        <v>3518.6426674542427</v>
      </c>
      <c r="G1126" s="4">
        <f>G1125*(计算结果!B$18-1)/(计算结果!B$18+1)+F1126*2/(计算结果!B$18+1)</f>
        <v>3546.0327114129177</v>
      </c>
      <c r="H1126" s="3">
        <f t="shared" si="87"/>
        <v>-0.14024190804136646</v>
      </c>
      <c r="I1126" s="3">
        <f ca="1">IFERROR(AVERAGE(OFFSET(H1126,0,0,-计算结果!B$19,1)),AVERAGE(OFFSET(H1126,0,0,-ROW(),1)))</f>
        <v>0.47853496422781794</v>
      </c>
      <c r="J1126" s="20" t="str">
        <f t="shared" ca="1" si="85"/>
        <v>卖</v>
      </c>
      <c r="K1126" s="4" t="str">
        <f t="shared" ca="1" si="89"/>
        <v/>
      </c>
      <c r="L1126" s="3">
        <f ca="1">IF(J1125="买",B1126/B1125-1,0)-IF(K1126=1,计算结果!B$17,0)</f>
        <v>0</v>
      </c>
      <c r="M1126" s="2">
        <f t="shared" ca="1" si="88"/>
        <v>3.0457063477403681</v>
      </c>
      <c r="N1126" s="3">
        <f ca="1">1-M1126/MAX(M$2:M1126)</f>
        <v>0.29372371776656647</v>
      </c>
    </row>
    <row r="1127" spans="1:14" x14ac:dyDescent="0.15">
      <c r="A1127" s="1">
        <v>40045</v>
      </c>
      <c r="B1127" s="2">
        <v>3144.39</v>
      </c>
      <c r="C1127" s="3">
        <f t="shared" si="86"/>
        <v>4.30641849417992E-2</v>
      </c>
      <c r="D1127" s="3">
        <f>1-B1127/MAX(B$2:B1127)</f>
        <v>0.46498502688355003</v>
      </c>
      <c r="E1127" s="4">
        <f>E1126*(计算结果!B$18-1)/(计算结果!B$18+1)+B1127*2/(计算结果!B$18+1)</f>
        <v>3329.2832282472964</v>
      </c>
      <c r="F1127" s="4">
        <f>F1126*(计算结果!B$18-1)/(计算结果!B$18+1)+E1127*2/(计算结果!B$18+1)</f>
        <v>3489.5104460377897</v>
      </c>
      <c r="G1127" s="4">
        <f>G1126*(计算结果!B$18-1)/(计算结果!B$18+1)+F1127*2/(计算结果!B$18+1)</f>
        <v>3537.3369782782825</v>
      </c>
      <c r="H1127" s="3">
        <f t="shared" si="87"/>
        <v>-0.24522427857611132</v>
      </c>
      <c r="I1127" s="3">
        <f ca="1">IFERROR(AVERAGE(OFFSET(H1127,0,0,-计算结果!B$19,1)),AVERAGE(OFFSET(H1127,0,0,-ROW(),1)))</f>
        <v>0.43250099525991043</v>
      </c>
      <c r="J1127" s="20" t="str">
        <f t="shared" ca="1" si="85"/>
        <v>卖</v>
      </c>
      <c r="K1127" s="4" t="str">
        <f t="shared" ca="1" si="89"/>
        <v/>
      </c>
      <c r="L1127" s="3">
        <f ca="1">IF(J1126="买",B1127/B1126-1,0)-IF(K1127=1,计算结果!B$17,0)</f>
        <v>0</v>
      </c>
      <c r="M1127" s="2">
        <f t="shared" ca="1" si="88"/>
        <v>3.0457063477403681</v>
      </c>
      <c r="N1127" s="3">
        <f ca="1">1-M1127/MAX(M$2:M1127)</f>
        <v>0.29372371776656647</v>
      </c>
    </row>
    <row r="1128" spans="1:14" x14ac:dyDescent="0.15">
      <c r="A1128" s="1">
        <v>40046</v>
      </c>
      <c r="B1128" s="2">
        <v>3203.62</v>
      </c>
      <c r="C1128" s="3">
        <f t="shared" si="86"/>
        <v>1.8836721907905751E-2</v>
      </c>
      <c r="D1128" s="3">
        <f>1-B1128/MAX(B$2:B1128)</f>
        <v>0.45490709861838974</v>
      </c>
      <c r="E1128" s="4">
        <f>E1127*(计算结果!B$18-1)/(计算结果!B$18+1)+B1128*2/(计算结果!B$18+1)</f>
        <v>3309.9504239015582</v>
      </c>
      <c r="F1128" s="4">
        <f>F1127*(计算结果!B$18-1)/(计算结果!B$18+1)+E1128*2/(计算结果!B$18+1)</f>
        <v>3461.8858272476004</v>
      </c>
      <c r="G1128" s="4">
        <f>G1127*(计算结果!B$18-1)/(计算结果!B$18+1)+F1128*2/(计算结果!B$18+1)</f>
        <v>3525.7291088889465</v>
      </c>
      <c r="H1128" s="3">
        <f t="shared" si="87"/>
        <v>-0.32815277313460361</v>
      </c>
      <c r="I1128" s="3">
        <f ca="1">IFERROR(AVERAGE(OFFSET(H1128,0,0,-计算结果!B$19,1)),AVERAGE(OFFSET(H1128,0,0,-ROW(),1)))</f>
        <v>0.38196955625346352</v>
      </c>
      <c r="J1128" s="20" t="str">
        <f t="shared" ca="1" si="85"/>
        <v>卖</v>
      </c>
      <c r="K1128" s="4" t="str">
        <f t="shared" ca="1" si="89"/>
        <v/>
      </c>
      <c r="L1128" s="3">
        <f ca="1">IF(J1127="买",B1128/B1127-1,0)-IF(K1128=1,计算结果!B$17,0)</f>
        <v>0</v>
      </c>
      <c r="M1128" s="2">
        <f t="shared" ca="1" si="88"/>
        <v>3.0457063477403681</v>
      </c>
      <c r="N1128" s="3">
        <f ca="1">1-M1128/MAX(M$2:M1128)</f>
        <v>0.29372371776656647</v>
      </c>
    </row>
    <row r="1129" spans="1:14" x14ac:dyDescent="0.15">
      <c r="A1129" s="1">
        <v>40049</v>
      </c>
      <c r="B1129" s="2">
        <v>3229.6</v>
      </c>
      <c r="C1129" s="3">
        <f t="shared" si="86"/>
        <v>8.1095760421023844E-3</v>
      </c>
      <c r="D1129" s="3">
        <f>1-B1129/MAX(B$2:B1129)</f>
        <v>0.45048662628462532</v>
      </c>
      <c r="E1129" s="4">
        <f>E1128*(计算结果!B$18-1)/(计算结果!B$18+1)+B1129*2/(计算结果!B$18+1)</f>
        <v>3297.588820224395</v>
      </c>
      <c r="F1129" s="4">
        <f>F1128*(计算结果!B$18-1)/(计算结果!B$18+1)+E1129*2/(计算结果!B$18+1)</f>
        <v>3436.6093646286458</v>
      </c>
      <c r="G1129" s="4">
        <f>G1128*(计算结果!B$18-1)/(计算结果!B$18+1)+F1129*2/(计算结果!B$18+1)</f>
        <v>3512.0183790027463</v>
      </c>
      <c r="H1129" s="3">
        <f t="shared" si="87"/>
        <v>-0.38887644123404574</v>
      </c>
      <c r="I1129" s="3">
        <f ca="1">IFERROR(AVERAGE(OFFSET(H1129,0,0,-计算结果!B$19,1)),AVERAGE(OFFSET(H1129,0,0,-ROW(),1)))</f>
        <v>0.32779081592973108</v>
      </c>
      <c r="J1129" s="20" t="str">
        <f t="shared" ca="1" si="85"/>
        <v>卖</v>
      </c>
      <c r="K1129" s="4" t="str">
        <f t="shared" ca="1" si="89"/>
        <v/>
      </c>
      <c r="L1129" s="3">
        <f ca="1">IF(J1128="买",B1129/B1128-1,0)-IF(K1129=1,计算结果!B$17,0)</f>
        <v>0</v>
      </c>
      <c r="M1129" s="2">
        <f t="shared" ca="1" si="88"/>
        <v>3.0457063477403681</v>
      </c>
      <c r="N1129" s="3">
        <f ca="1">1-M1129/MAX(M$2:M1129)</f>
        <v>0.29372371776656647</v>
      </c>
    </row>
    <row r="1130" spans="1:14" x14ac:dyDescent="0.15">
      <c r="A1130" s="1">
        <v>40050</v>
      </c>
      <c r="B1130" s="2">
        <v>3109.83</v>
      </c>
      <c r="C1130" s="3">
        <f t="shared" si="86"/>
        <v>-3.7085087936586603E-2</v>
      </c>
      <c r="D1130" s="3">
        <f>1-B1130/MAX(B$2:B1130)</f>
        <v>0.47086537807119033</v>
      </c>
      <c r="E1130" s="4">
        <f>E1129*(计算结果!B$18-1)/(计算结果!B$18+1)+B1130*2/(计算结果!B$18+1)</f>
        <v>3268.7028478821803</v>
      </c>
      <c r="F1130" s="4">
        <f>F1129*(计算结果!B$18-1)/(计算结果!B$18+1)+E1130*2/(计算结果!B$18+1)</f>
        <v>3410.7775928214969</v>
      </c>
      <c r="G1130" s="4">
        <f>G1129*(计算结果!B$18-1)/(计算结果!B$18+1)+F1130*2/(计算结果!B$18+1)</f>
        <v>3496.4428734364001</v>
      </c>
      <c r="H1130" s="3">
        <f t="shared" si="87"/>
        <v>-0.44349157337749956</v>
      </c>
      <c r="I1130" s="3">
        <f ca="1">IFERROR(AVERAGE(OFFSET(H1130,0,0,-计算结果!B$19,1)),AVERAGE(OFFSET(H1130,0,0,-ROW(),1)))</f>
        <v>0.27023413723062256</v>
      </c>
      <c r="J1130" s="20" t="str">
        <f t="shared" ca="1" si="85"/>
        <v>卖</v>
      </c>
      <c r="K1130" s="4" t="str">
        <f t="shared" ca="1" si="89"/>
        <v/>
      </c>
      <c r="L1130" s="3">
        <f ca="1">IF(J1129="买",B1130/B1129-1,0)-IF(K1130=1,计算结果!B$17,0)</f>
        <v>0</v>
      </c>
      <c r="M1130" s="2">
        <f t="shared" ca="1" si="88"/>
        <v>3.0457063477403681</v>
      </c>
      <c r="N1130" s="3">
        <f ca="1">1-M1130/MAX(M$2:M1130)</f>
        <v>0.29372371776656647</v>
      </c>
    </row>
    <row r="1131" spans="1:14" x14ac:dyDescent="0.15">
      <c r="A1131" s="1">
        <v>40051</v>
      </c>
      <c r="B1131" s="2">
        <v>3172.39</v>
      </c>
      <c r="C1131" s="3">
        <f t="shared" si="86"/>
        <v>2.0116855262184652E-2</v>
      </c>
      <c r="D1131" s="3">
        <f>1-B1131/MAX(B$2:B1131)</f>
        <v>0.46022085346763764</v>
      </c>
      <c r="E1131" s="4">
        <f>E1130*(计算结果!B$18-1)/(计算结果!B$18+1)+B1131*2/(计算结果!B$18+1)</f>
        <v>3253.8854866695374</v>
      </c>
      <c r="F1131" s="4">
        <f>F1130*(计算结果!B$18-1)/(计算结果!B$18+1)+E1131*2/(计算结果!B$18+1)</f>
        <v>3386.6403457211954</v>
      </c>
      <c r="G1131" s="4">
        <f>G1130*(计算结果!B$18-1)/(计算结果!B$18+1)+F1131*2/(计算结果!B$18+1)</f>
        <v>3479.5501768648301</v>
      </c>
      <c r="H1131" s="3">
        <f t="shared" si="87"/>
        <v>-0.48313949871480122</v>
      </c>
      <c r="I1131" s="3">
        <f ca="1">IFERROR(AVERAGE(OFFSET(H1131,0,0,-计算结果!B$19,1)),AVERAGE(OFFSET(H1131,0,0,-ROW(),1)))</f>
        <v>0.21130118175262907</v>
      </c>
      <c r="J1131" s="20" t="str">
        <f t="shared" ca="1" si="85"/>
        <v>卖</v>
      </c>
      <c r="K1131" s="4" t="str">
        <f t="shared" ca="1" si="89"/>
        <v/>
      </c>
      <c r="L1131" s="3">
        <f ca="1">IF(J1130="买",B1131/B1130-1,0)-IF(K1131=1,计算结果!B$17,0)</f>
        <v>0</v>
      </c>
      <c r="M1131" s="2">
        <f t="shared" ca="1" si="88"/>
        <v>3.0457063477403681</v>
      </c>
      <c r="N1131" s="3">
        <f ca="1">1-M1131/MAX(M$2:M1131)</f>
        <v>0.29372371776656647</v>
      </c>
    </row>
    <row r="1132" spans="1:14" x14ac:dyDescent="0.15">
      <c r="A1132" s="1">
        <v>40052</v>
      </c>
      <c r="B1132" s="2">
        <v>3156.3</v>
      </c>
      <c r="C1132" s="3">
        <f t="shared" si="86"/>
        <v>-5.0718858652308851E-3</v>
      </c>
      <c r="D1132" s="3">
        <f>1-B1132/MAX(B$2:B1132)</f>
        <v>0.46295855169128153</v>
      </c>
      <c r="E1132" s="4">
        <f>E1131*(计算结果!B$18-1)/(计算结果!B$18+1)+B1132*2/(计算结果!B$18+1)</f>
        <v>3238.8723348742242</v>
      </c>
      <c r="F1132" s="4">
        <f>F1131*(计算结果!B$18-1)/(计算结果!B$18+1)+E1132*2/(计算结果!B$18+1)</f>
        <v>3363.906805590892</v>
      </c>
      <c r="G1132" s="4">
        <f>G1131*(计算结果!B$18-1)/(计算结果!B$18+1)+F1132*2/(计算结果!B$18+1)</f>
        <v>3461.7588889765316</v>
      </c>
      <c r="H1132" s="3">
        <f t="shared" si="87"/>
        <v>-0.51130999652170328</v>
      </c>
      <c r="I1132" s="3">
        <f ca="1">IFERROR(AVERAGE(OFFSET(H1132,0,0,-计算结果!B$19,1)),AVERAGE(OFFSET(H1132,0,0,-ROW(),1)))</f>
        <v>0.15198651636648672</v>
      </c>
      <c r="J1132" s="20" t="str">
        <f t="shared" ca="1" si="85"/>
        <v>卖</v>
      </c>
      <c r="K1132" s="4" t="str">
        <f t="shared" ca="1" si="89"/>
        <v/>
      </c>
      <c r="L1132" s="3">
        <f ca="1">IF(J1131="买",B1132/B1131-1,0)-IF(K1132=1,计算结果!B$17,0)</f>
        <v>0</v>
      </c>
      <c r="M1132" s="2">
        <f t="shared" ca="1" si="88"/>
        <v>3.0457063477403681</v>
      </c>
      <c r="N1132" s="3">
        <f ca="1">1-M1132/MAX(M$2:M1132)</f>
        <v>0.29372371776656647</v>
      </c>
    </row>
    <row r="1133" spans="1:14" x14ac:dyDescent="0.15">
      <c r="A1133" s="1">
        <v>40053</v>
      </c>
      <c r="B1133" s="2">
        <v>3046.78</v>
      </c>
      <c r="C1133" s="3">
        <f t="shared" si="86"/>
        <v>-3.4698856255742427E-2</v>
      </c>
      <c r="D1133" s="3">
        <f>1-B1133/MAX(B$2:B1133)</f>
        <v>0.48159327570952148</v>
      </c>
      <c r="E1133" s="4">
        <f>E1132*(计算结果!B$18-1)/(计算结果!B$18+1)+B1133*2/(计算结果!B$18+1)</f>
        <v>3209.3196679704979</v>
      </c>
      <c r="F1133" s="4">
        <f>F1132*(计算结果!B$18-1)/(计算结果!B$18+1)+E1133*2/(计算结果!B$18+1)</f>
        <v>3340.1241690339084</v>
      </c>
      <c r="G1133" s="4">
        <f>G1132*(计算结果!B$18-1)/(计算结果!B$18+1)+F1133*2/(计算结果!B$18+1)</f>
        <v>3443.0458551392048</v>
      </c>
      <c r="H1133" s="3">
        <f t="shared" si="87"/>
        <v>-0.54056433268404924</v>
      </c>
      <c r="I1133" s="3">
        <f ca="1">IFERROR(AVERAGE(OFFSET(H1133,0,0,-计算结果!B$19,1)),AVERAGE(OFFSET(H1133,0,0,-ROW(),1)))</f>
        <v>9.2007759889630891E-2</v>
      </c>
      <c r="J1133" s="20" t="str">
        <f t="shared" ca="1" si="85"/>
        <v>卖</v>
      </c>
      <c r="K1133" s="4" t="str">
        <f t="shared" ca="1" si="89"/>
        <v/>
      </c>
      <c r="L1133" s="3">
        <f ca="1">IF(J1132="买",B1133/B1132-1,0)-IF(K1133=1,计算结果!B$17,0)</f>
        <v>0</v>
      </c>
      <c r="M1133" s="2">
        <f t="shared" ca="1" si="88"/>
        <v>3.0457063477403681</v>
      </c>
      <c r="N1133" s="3">
        <f ca="1">1-M1133/MAX(M$2:M1133)</f>
        <v>0.29372371776656647</v>
      </c>
    </row>
    <row r="1134" spans="1:14" x14ac:dyDescent="0.15">
      <c r="A1134" s="1">
        <v>40056</v>
      </c>
      <c r="B1134" s="2">
        <v>2830.27</v>
      </c>
      <c r="C1134" s="3">
        <f t="shared" si="86"/>
        <v>-7.1061907981541217E-2</v>
      </c>
      <c r="D1134" s="3">
        <f>1-B1134/MAX(B$2:B1134)</f>
        <v>0.51843224664806375</v>
      </c>
      <c r="E1134" s="4">
        <f>E1133*(计算结果!B$18-1)/(计算结果!B$18+1)+B1134*2/(计算结果!B$18+1)</f>
        <v>3151.0043344365749</v>
      </c>
      <c r="F1134" s="4">
        <f>F1133*(计算结果!B$18-1)/(计算结果!B$18+1)+E1134*2/(计算结果!B$18+1)</f>
        <v>3311.0288098650876</v>
      </c>
      <c r="G1134" s="4">
        <f>G1133*(计算结果!B$18-1)/(计算结果!B$18+1)+F1134*2/(计算结果!B$18+1)</f>
        <v>3422.7355404816485</v>
      </c>
      <c r="H1134" s="3">
        <f t="shared" si="87"/>
        <v>-0.58989381820867903</v>
      </c>
      <c r="I1134" s="3">
        <f ca="1">IFERROR(AVERAGE(OFFSET(H1134,0,0,-计算结果!B$19,1)),AVERAGE(OFFSET(H1134,0,0,-ROW(),1)))</f>
        <v>3.002181115579422E-2</v>
      </c>
      <c r="J1134" s="20" t="str">
        <f t="shared" ca="1" si="85"/>
        <v>卖</v>
      </c>
      <c r="K1134" s="4" t="str">
        <f t="shared" ca="1" si="89"/>
        <v/>
      </c>
      <c r="L1134" s="3">
        <f ca="1">IF(J1133="买",B1134/B1133-1,0)-IF(K1134=1,计算结果!B$17,0)</f>
        <v>0</v>
      </c>
      <c r="M1134" s="2">
        <f t="shared" ca="1" si="88"/>
        <v>3.0457063477403681</v>
      </c>
      <c r="N1134" s="3">
        <f ca="1">1-M1134/MAX(M$2:M1134)</f>
        <v>0.29372371776656647</v>
      </c>
    </row>
    <row r="1135" spans="1:14" x14ac:dyDescent="0.15">
      <c r="A1135" s="1">
        <v>40057</v>
      </c>
      <c r="B1135" s="2">
        <v>2843.7</v>
      </c>
      <c r="C1135" s="3">
        <f t="shared" si="86"/>
        <v>4.7451303232552977E-3</v>
      </c>
      <c r="D1135" s="3">
        <f>1-B1135/MAX(B$2:B1135)</f>
        <v>0.51614714489893143</v>
      </c>
      <c r="E1135" s="4">
        <f>E1134*(计算结果!B$18-1)/(计算结果!B$18+1)+B1135*2/(计算结果!B$18+1)</f>
        <v>3103.7267445232555</v>
      </c>
      <c r="F1135" s="4">
        <f>F1134*(计算结果!B$18-1)/(计算结果!B$18+1)+E1135*2/(计算结果!B$18+1)</f>
        <v>3279.1361844278822</v>
      </c>
      <c r="G1135" s="4">
        <f>G1134*(计算结果!B$18-1)/(计算结果!B$18+1)+F1135*2/(计算结果!B$18+1)</f>
        <v>3400.6433318579921</v>
      </c>
      <c r="H1135" s="3">
        <f t="shared" si="87"/>
        <v>-0.64545473532400455</v>
      </c>
      <c r="I1135" s="3">
        <f ca="1">IFERROR(AVERAGE(OFFSET(H1135,0,0,-计算结果!B$19,1)),AVERAGE(OFFSET(H1135,0,0,-ROW(),1)))</f>
        <v>-3.4381703490505421E-2</v>
      </c>
      <c r="J1135" s="20" t="str">
        <f t="shared" ca="1" si="85"/>
        <v>卖</v>
      </c>
      <c r="K1135" s="4" t="str">
        <f t="shared" ca="1" si="89"/>
        <v/>
      </c>
      <c r="L1135" s="3">
        <f ca="1">IF(J1134="买",B1135/B1134-1,0)-IF(K1135=1,计算结果!B$17,0)</f>
        <v>0</v>
      </c>
      <c r="M1135" s="2">
        <f t="shared" ca="1" si="88"/>
        <v>3.0457063477403681</v>
      </c>
      <c r="N1135" s="3">
        <f ca="1">1-M1135/MAX(M$2:M1135)</f>
        <v>0.29372371776656647</v>
      </c>
    </row>
    <row r="1136" spans="1:14" x14ac:dyDescent="0.15">
      <c r="A1136" s="1">
        <v>40058</v>
      </c>
      <c r="B1136" s="2">
        <v>2890.93</v>
      </c>
      <c r="C1136" s="3">
        <f t="shared" si="86"/>
        <v>1.6608643668460044E-2</v>
      </c>
      <c r="D1136" s="3">
        <f>1-B1136/MAX(B$2:B1136)</f>
        <v>0.50811100524059083</v>
      </c>
      <c r="E1136" s="4">
        <f>E1135*(计算结果!B$18-1)/(计算结果!B$18+1)+B1136*2/(计算结果!B$18+1)</f>
        <v>3070.9887838273703</v>
      </c>
      <c r="F1136" s="4">
        <f>F1135*(计算结果!B$18-1)/(计算结果!B$18+1)+E1136*2/(计算结果!B$18+1)</f>
        <v>3247.1135074124186</v>
      </c>
      <c r="G1136" s="4">
        <f>G1135*(计算结果!B$18-1)/(计算结果!B$18+1)+F1136*2/(计算结果!B$18+1)</f>
        <v>3377.0233588663655</v>
      </c>
      <c r="H1136" s="3">
        <f t="shared" si="87"/>
        <v>-0.69457366405789633</v>
      </c>
      <c r="I1136" s="3">
        <f ca="1">IFERROR(AVERAGE(OFFSET(H1136,0,0,-计算结果!B$19,1)),AVERAGE(OFFSET(H1136,0,0,-ROW(),1)))</f>
        <v>-0.10059170701281768</v>
      </c>
      <c r="J1136" s="20" t="str">
        <f t="shared" ca="1" si="85"/>
        <v>卖</v>
      </c>
      <c r="K1136" s="4" t="str">
        <f t="shared" ca="1" si="89"/>
        <v/>
      </c>
      <c r="L1136" s="3">
        <f ca="1">IF(J1135="买",B1136/B1135-1,0)-IF(K1136=1,计算结果!B$17,0)</f>
        <v>0</v>
      </c>
      <c r="M1136" s="2">
        <f t="shared" ca="1" si="88"/>
        <v>3.0457063477403681</v>
      </c>
      <c r="N1136" s="3">
        <f ca="1">1-M1136/MAX(M$2:M1136)</f>
        <v>0.29372371776656647</v>
      </c>
    </row>
    <row r="1137" spans="1:14" x14ac:dyDescent="0.15">
      <c r="A1137" s="1">
        <v>40059</v>
      </c>
      <c r="B1137" s="2">
        <v>3051.96</v>
      </c>
      <c r="C1137" s="3">
        <f t="shared" si="86"/>
        <v>5.5701798383219314E-2</v>
      </c>
      <c r="D1137" s="3">
        <f>1-B1137/MAX(B$2:B1137)</f>
        <v>0.48071190362757776</v>
      </c>
      <c r="E1137" s="4">
        <f>E1136*(计算结果!B$18-1)/(计算结果!B$18+1)+B1137*2/(计算结果!B$18+1)</f>
        <v>3068.0612786231595</v>
      </c>
      <c r="F1137" s="4">
        <f>F1136*(计算结果!B$18-1)/(计算结果!B$18+1)+E1137*2/(计算结果!B$18+1)</f>
        <v>3219.5670106756093</v>
      </c>
      <c r="G1137" s="4">
        <f>G1136*(计算结果!B$18-1)/(计算结果!B$18+1)+F1137*2/(计算结果!B$18+1)</f>
        <v>3352.7993052985566</v>
      </c>
      <c r="H1137" s="3">
        <f t="shared" si="87"/>
        <v>-0.71731969233226167</v>
      </c>
      <c r="I1137" s="3">
        <f ca="1">IFERROR(AVERAGE(OFFSET(H1137,0,0,-计算结果!B$19,1)),AVERAGE(OFFSET(H1137,0,0,-ROW(),1)))</f>
        <v>-0.16662628935628962</v>
      </c>
      <c r="J1137" s="20" t="str">
        <f t="shared" ca="1" si="85"/>
        <v>卖</v>
      </c>
      <c r="K1137" s="4" t="str">
        <f t="shared" ca="1" si="89"/>
        <v/>
      </c>
      <c r="L1137" s="3">
        <f ca="1">IF(J1136="买",B1137/B1136-1,0)-IF(K1137=1,计算结果!B$17,0)</f>
        <v>0</v>
      </c>
      <c r="M1137" s="2">
        <f t="shared" ca="1" si="88"/>
        <v>3.0457063477403681</v>
      </c>
      <c r="N1137" s="3">
        <f ca="1">1-M1137/MAX(M$2:M1137)</f>
        <v>0.29372371776656647</v>
      </c>
    </row>
    <row r="1138" spans="1:14" x14ac:dyDescent="0.15">
      <c r="A1138" s="1">
        <v>40060</v>
      </c>
      <c r="B1138" s="2">
        <v>3077.14</v>
      </c>
      <c r="C1138" s="3">
        <f t="shared" si="86"/>
        <v>8.2504357855279764E-3</v>
      </c>
      <c r="D1138" s="3">
        <f>1-B1138/MAX(B$2:B1138)</f>
        <v>0.476427550534268</v>
      </c>
      <c r="E1138" s="4">
        <f>E1137*(计算结果!B$18-1)/(计算结果!B$18+1)+B1138*2/(计算结果!B$18+1)</f>
        <v>3069.4580049888273</v>
      </c>
      <c r="F1138" s="4">
        <f>F1137*(计算结果!B$18-1)/(计算结果!B$18+1)+E1138*2/(计算结果!B$18+1)</f>
        <v>3196.473317493027</v>
      </c>
      <c r="G1138" s="4">
        <f>G1137*(计算结果!B$18-1)/(计算结果!B$18+1)+F1138*2/(计算结果!B$18+1)</f>
        <v>3328.7491533284756</v>
      </c>
      <c r="H1138" s="3">
        <f t="shared" si="87"/>
        <v>-0.71731558557870401</v>
      </c>
      <c r="I1138" s="3">
        <f ca="1">IFERROR(AVERAGE(OFFSET(H1138,0,0,-计算结果!B$19,1)),AVERAGE(OFFSET(H1138,0,0,-ROW(),1)))</f>
        <v>-0.23035884504449738</v>
      </c>
      <c r="J1138" s="20" t="str">
        <f t="shared" ca="1" si="85"/>
        <v>卖</v>
      </c>
      <c r="K1138" s="4" t="str">
        <f t="shared" ca="1" si="89"/>
        <v/>
      </c>
      <c r="L1138" s="3">
        <f ca="1">IF(J1137="买",B1138/B1137-1,0)-IF(K1138=1,计算结果!B$17,0)</f>
        <v>0</v>
      </c>
      <c r="M1138" s="2">
        <f t="shared" ca="1" si="88"/>
        <v>3.0457063477403681</v>
      </c>
      <c r="N1138" s="3">
        <f ca="1">1-M1138/MAX(M$2:M1138)</f>
        <v>0.29372371776656647</v>
      </c>
    </row>
    <row r="1139" spans="1:14" x14ac:dyDescent="0.15">
      <c r="A1139" s="1">
        <v>40063</v>
      </c>
      <c r="B1139" s="2">
        <v>3104.21</v>
      </c>
      <c r="C1139" s="3">
        <f t="shared" si="86"/>
        <v>8.7971298023490352E-3</v>
      </c>
      <c r="D1139" s="3">
        <f>1-B1139/MAX(B$2:B1139)</f>
        <v>0.47182161573538417</v>
      </c>
      <c r="E1139" s="4">
        <f>E1138*(计算结果!B$18-1)/(计算结果!B$18+1)+B1139*2/(计算结果!B$18+1)</f>
        <v>3074.804465759777</v>
      </c>
      <c r="F1139" s="4">
        <f>F1138*(计算结果!B$18-1)/(计算结果!B$18+1)+E1139*2/(计算结果!B$18+1)</f>
        <v>3177.7550326109886</v>
      </c>
      <c r="G1139" s="4">
        <f>G1138*(计算结果!B$18-1)/(计算结果!B$18+1)+F1139*2/(计算结果!B$18+1)</f>
        <v>3305.5192886027085</v>
      </c>
      <c r="H1139" s="3">
        <f t="shared" si="87"/>
        <v>-0.69785567057641373</v>
      </c>
      <c r="I1139" s="3">
        <f ca="1">IFERROR(AVERAGE(OFFSET(H1139,0,0,-计算结果!B$19,1)),AVERAGE(OFFSET(H1139,0,0,-ROW(),1)))</f>
        <v>-0.2902236283907057</v>
      </c>
      <c r="J1139" s="20" t="str">
        <f t="shared" ca="1" si="85"/>
        <v>卖</v>
      </c>
      <c r="K1139" s="4" t="str">
        <f t="shared" ca="1" si="89"/>
        <v/>
      </c>
      <c r="L1139" s="3">
        <f ca="1">IF(J1138="买",B1139/B1138-1,0)-IF(K1139=1,计算结果!B$17,0)</f>
        <v>0</v>
      </c>
      <c r="M1139" s="2">
        <f t="shared" ca="1" si="88"/>
        <v>3.0457063477403681</v>
      </c>
      <c r="N1139" s="3">
        <f ca="1">1-M1139/MAX(M$2:M1139)</f>
        <v>0.29372371776656647</v>
      </c>
    </row>
    <row r="1140" spans="1:14" x14ac:dyDescent="0.15">
      <c r="A1140" s="1">
        <v>40064</v>
      </c>
      <c r="B1140" s="2">
        <v>3170.97</v>
      </c>
      <c r="C1140" s="3">
        <f t="shared" si="86"/>
        <v>2.1506276959355031E-2</v>
      </c>
      <c r="D1140" s="3">
        <f>1-B1140/MAX(B$2:B1140)</f>
        <v>0.46046246511944466</v>
      </c>
      <c r="E1140" s="4">
        <f>E1139*(计算结果!B$18-1)/(计算结果!B$18+1)+B1140*2/(计算结果!B$18+1)</f>
        <v>3089.599163335196</v>
      </c>
      <c r="F1140" s="4">
        <f>F1139*(计算结果!B$18-1)/(计算结果!B$18+1)+E1140*2/(计算结果!B$18+1)</f>
        <v>3164.1925911839435</v>
      </c>
      <c r="G1140" s="4">
        <f>G1139*(计算结果!B$18-1)/(计算结果!B$18+1)+F1140*2/(计算结果!B$18+1)</f>
        <v>3283.7767197690523</v>
      </c>
      <c r="H1140" s="3">
        <f t="shared" si="87"/>
        <v>-0.65776560156897634</v>
      </c>
      <c r="I1140" s="3">
        <f ca="1">IFERROR(AVERAGE(OFFSET(H1140,0,0,-计算结果!B$19,1)),AVERAGE(OFFSET(H1140,0,0,-ROW(),1)))</f>
        <v>-0.34499740307193749</v>
      </c>
      <c r="J1140" s="20" t="str">
        <f t="shared" ca="1" si="85"/>
        <v>卖</v>
      </c>
      <c r="K1140" s="4" t="str">
        <f t="shared" ca="1" si="89"/>
        <v/>
      </c>
      <c r="L1140" s="3">
        <f ca="1">IF(J1139="买",B1140/B1139-1,0)-IF(K1140=1,计算结果!B$17,0)</f>
        <v>0</v>
      </c>
      <c r="M1140" s="2">
        <f t="shared" ca="1" si="88"/>
        <v>3.0457063477403681</v>
      </c>
      <c r="N1140" s="3">
        <f ca="1">1-M1140/MAX(M$2:M1140)</f>
        <v>0.29372371776656647</v>
      </c>
    </row>
    <row r="1141" spans="1:14" x14ac:dyDescent="0.15">
      <c r="A1141" s="1">
        <v>40065</v>
      </c>
      <c r="B1141" s="2">
        <v>3194.91</v>
      </c>
      <c r="C1141" s="3">
        <f t="shared" si="86"/>
        <v>7.5497403002866559E-3</v>
      </c>
      <c r="D1141" s="3">
        <f>1-B1141/MAX(B$2:B1141)</f>
        <v>0.45638909684883955</v>
      </c>
      <c r="E1141" s="4">
        <f>E1140*(计算结果!B$18-1)/(计算结果!B$18+1)+B1141*2/(计算结果!B$18+1)</f>
        <v>3105.8008305143967</v>
      </c>
      <c r="F1141" s="4">
        <f>F1140*(计算结果!B$18-1)/(计算结果!B$18+1)+E1141*2/(计算结果!B$18+1)</f>
        <v>3155.2092433886282</v>
      </c>
      <c r="G1141" s="4">
        <f>G1140*(计算结果!B$18-1)/(计算结果!B$18+1)+F1141*2/(计算结果!B$18+1)</f>
        <v>3263.9971080182177</v>
      </c>
      <c r="H1141" s="3">
        <f t="shared" si="87"/>
        <v>-0.60234338198931336</v>
      </c>
      <c r="I1141" s="3">
        <f ca="1">IFERROR(AVERAGE(OFFSET(H1141,0,0,-计算结果!B$19,1)),AVERAGE(OFFSET(H1141,0,0,-ROW(),1)))</f>
        <v>-0.39309914549271235</v>
      </c>
      <c r="J1141" s="20" t="str">
        <f t="shared" ca="1" si="85"/>
        <v>卖</v>
      </c>
      <c r="K1141" s="4" t="str">
        <f t="shared" ca="1" si="89"/>
        <v/>
      </c>
      <c r="L1141" s="3">
        <f ca="1">IF(J1140="买",B1141/B1140-1,0)-IF(K1141=1,计算结果!B$17,0)</f>
        <v>0</v>
      </c>
      <c r="M1141" s="2">
        <f t="shared" ca="1" si="88"/>
        <v>3.0457063477403681</v>
      </c>
      <c r="N1141" s="3">
        <f ca="1">1-M1141/MAX(M$2:M1141)</f>
        <v>0.29372371776656647</v>
      </c>
    </row>
    <row r="1142" spans="1:14" x14ac:dyDescent="0.15">
      <c r="A1142" s="1">
        <v>40066</v>
      </c>
      <c r="B1142" s="2">
        <v>3162.91</v>
      </c>
      <c r="C1142" s="3">
        <f t="shared" si="86"/>
        <v>-1.0015931591187188E-2</v>
      </c>
      <c r="D1142" s="3">
        <f>1-B1142/MAX(B$2:B1142)</f>
        <v>0.46183386646702507</v>
      </c>
      <c r="E1142" s="4">
        <f>E1141*(计算结果!B$18-1)/(计算结果!B$18+1)+B1142*2/(计算结果!B$18+1)</f>
        <v>3114.5868565891046</v>
      </c>
      <c r="F1142" s="4">
        <f>F1141*(计算结果!B$18-1)/(计算结果!B$18+1)+E1142*2/(计算结果!B$18+1)</f>
        <v>3148.9596454194707</v>
      </c>
      <c r="G1142" s="4">
        <f>G1141*(计算结果!B$18-1)/(计算结果!B$18+1)+F1142*2/(计算结果!B$18+1)</f>
        <v>3246.2990368491796</v>
      </c>
      <c r="H1142" s="3">
        <f t="shared" si="87"/>
        <v>-0.54222079809940971</v>
      </c>
      <c r="I1142" s="3">
        <f ca="1">IFERROR(AVERAGE(OFFSET(H1142,0,0,-计算结果!B$19,1)),AVERAGE(OFFSET(H1142,0,0,-ROW(),1)))</f>
        <v>-0.43422184742291858</v>
      </c>
      <c r="J1142" s="20" t="str">
        <f t="shared" ca="1" si="85"/>
        <v>卖</v>
      </c>
      <c r="K1142" s="4" t="str">
        <f t="shared" ca="1" si="89"/>
        <v/>
      </c>
      <c r="L1142" s="3">
        <f ca="1">IF(J1141="买",B1142/B1141-1,0)-IF(K1142=1,计算结果!B$17,0)</f>
        <v>0</v>
      </c>
      <c r="M1142" s="2">
        <f t="shared" ca="1" si="88"/>
        <v>3.0457063477403681</v>
      </c>
      <c r="N1142" s="3">
        <f ca="1">1-M1142/MAX(M$2:M1142)</f>
        <v>0.29372371776656647</v>
      </c>
    </row>
    <row r="1143" spans="1:14" x14ac:dyDescent="0.15">
      <c r="A1143" s="1">
        <v>40067</v>
      </c>
      <c r="B1143" s="2">
        <v>3238.13</v>
      </c>
      <c r="C1143" s="3">
        <f t="shared" si="86"/>
        <v>2.3781897050501044E-2</v>
      </c>
      <c r="D1143" s="3">
        <f>1-B1143/MAX(B$2:B1143)</f>
        <v>0.44903525488327767</v>
      </c>
      <c r="E1143" s="4">
        <f>E1142*(计算结果!B$18-1)/(计算结果!B$18+1)+B1143*2/(计算结果!B$18+1)</f>
        <v>3133.5934940369348</v>
      </c>
      <c r="F1143" s="4">
        <f>F1142*(计算结果!B$18-1)/(计算结果!B$18+1)+E1143*2/(计算结果!B$18+1)</f>
        <v>3146.5956221298497</v>
      </c>
      <c r="G1143" s="4">
        <f>G1142*(计算结果!B$18-1)/(计算结果!B$18+1)+F1143*2/(计算结果!B$18+1)</f>
        <v>3230.9600499692829</v>
      </c>
      <c r="H1143" s="3">
        <f t="shared" si="87"/>
        <v>-0.47250689803317097</v>
      </c>
      <c r="I1143" s="3">
        <f ca="1">IFERROR(AVERAGE(OFFSET(H1143,0,0,-计算结果!B$19,1)),AVERAGE(OFFSET(H1143,0,0,-ROW(),1)))</f>
        <v>-0.46755389462082075</v>
      </c>
      <c r="J1143" s="20" t="str">
        <f t="shared" ca="1" si="85"/>
        <v>卖</v>
      </c>
      <c r="K1143" s="4" t="str">
        <f t="shared" ca="1" si="89"/>
        <v/>
      </c>
      <c r="L1143" s="3">
        <f ca="1">IF(J1142="买",B1143/B1142-1,0)-IF(K1143=1,计算结果!B$17,0)</f>
        <v>0</v>
      </c>
      <c r="M1143" s="2">
        <f t="shared" ca="1" si="88"/>
        <v>3.0457063477403681</v>
      </c>
      <c r="N1143" s="3">
        <f ca="1">1-M1143/MAX(M$2:M1143)</f>
        <v>0.29372371776656647</v>
      </c>
    </row>
    <row r="1144" spans="1:14" x14ac:dyDescent="0.15">
      <c r="A1144" s="1">
        <v>40070</v>
      </c>
      <c r="B1144" s="2">
        <v>3293.39</v>
      </c>
      <c r="C1144" s="3">
        <f t="shared" si="86"/>
        <v>1.7065405033151793E-2</v>
      </c>
      <c r="D1144" s="3">
        <f>1-B1144/MAX(B$2:B1144)</f>
        <v>0.43963281834887358</v>
      </c>
      <c r="E1144" s="4">
        <f>E1143*(计算结果!B$18-1)/(计算结果!B$18+1)+B1144*2/(计算结果!B$18+1)</f>
        <v>3158.1775718774065</v>
      </c>
      <c r="F1144" s="4">
        <f>F1143*(计算结果!B$18-1)/(计算结果!B$18+1)+E1144*2/(计算结果!B$18+1)</f>
        <v>3148.3774605525505</v>
      </c>
      <c r="G1144" s="4">
        <f>G1143*(计算结果!B$18-1)/(计算结果!B$18+1)+F1144*2/(计算结果!B$18+1)</f>
        <v>3218.2550362128627</v>
      </c>
      <c r="H1144" s="3">
        <f t="shared" si="87"/>
        <v>-0.39322720058209781</v>
      </c>
      <c r="I1144" s="3">
        <f ca="1">IFERROR(AVERAGE(OFFSET(H1144,0,0,-计算结果!B$19,1)),AVERAGE(OFFSET(H1144,0,0,-ROW(),1)))</f>
        <v>-0.49161134163133957</v>
      </c>
      <c r="J1144" s="20" t="str">
        <f t="shared" ca="1" si="85"/>
        <v>买</v>
      </c>
      <c r="K1144" s="4">
        <f t="shared" ca="1" si="89"/>
        <v>1</v>
      </c>
      <c r="L1144" s="3">
        <f ca="1">IF(J1143="买",B1144/B1143-1,0)-IF(K1144=1,计算结果!B$17,0)</f>
        <v>0</v>
      </c>
      <c r="M1144" s="2">
        <f t="shared" ca="1" si="88"/>
        <v>3.0457063477403681</v>
      </c>
      <c r="N1144" s="3">
        <f ca="1">1-M1144/MAX(M$2:M1144)</f>
        <v>0.29372371776656647</v>
      </c>
    </row>
    <row r="1145" spans="1:14" x14ac:dyDescent="0.15">
      <c r="A1145" s="1">
        <v>40071</v>
      </c>
      <c r="B1145" s="2">
        <v>3302.64</v>
      </c>
      <c r="C1145" s="3">
        <f t="shared" si="86"/>
        <v>2.8086561263622745E-3</v>
      </c>
      <c r="D1145" s="3">
        <f>1-B1145/MAX(B$2:B1145)</f>
        <v>0.43805893963111686</v>
      </c>
      <c r="E1145" s="4">
        <f>E1144*(计算结果!B$18-1)/(计算结果!B$18+1)+B1145*2/(计算结果!B$18+1)</f>
        <v>3180.4025608193438</v>
      </c>
      <c r="F1145" s="4">
        <f>F1144*(计算结果!B$18-1)/(计算结果!B$18+1)+E1145*2/(计算结果!B$18+1)</f>
        <v>3153.3043990551337</v>
      </c>
      <c r="G1145" s="4">
        <f>G1144*(计算结果!B$18-1)/(计算结果!B$18+1)+F1145*2/(计算结果!B$18+1)</f>
        <v>3208.2626304962887</v>
      </c>
      <c r="H1145" s="3">
        <f t="shared" si="87"/>
        <v>-0.31049141861462753</v>
      </c>
      <c r="I1145" s="3">
        <f ca="1">IFERROR(AVERAGE(OFFSET(H1145,0,0,-计算结果!B$19,1)),AVERAGE(OFFSET(H1145,0,0,-ROW(),1)))</f>
        <v>-0.50609846336248676</v>
      </c>
      <c r="J1145" s="20" t="str">
        <f t="shared" ca="1" si="85"/>
        <v>买</v>
      </c>
      <c r="K1145" s="4" t="str">
        <f t="shared" ca="1" si="89"/>
        <v/>
      </c>
      <c r="L1145" s="3">
        <f ca="1">IF(J1144="买",B1145/B1144-1,0)-IF(K1145=1,计算结果!B$17,0)</f>
        <v>2.8086561263622745E-3</v>
      </c>
      <c r="M1145" s="2">
        <f t="shared" ca="1" si="88"/>
        <v>3.0542606895330495</v>
      </c>
      <c r="N1145" s="3">
        <f ca="1">1-M1145/MAX(M$2:M1145)</f>
        <v>0.29174003055956721</v>
      </c>
    </row>
    <row r="1146" spans="1:14" x14ac:dyDescent="0.15">
      <c r="A1146" s="1">
        <v>40072</v>
      </c>
      <c r="B1146" s="2">
        <v>3258.24</v>
      </c>
      <c r="C1146" s="3">
        <f t="shared" si="86"/>
        <v>-1.3443790422207669E-2</v>
      </c>
      <c r="D1146" s="3">
        <f>1-B1146/MAX(B$2:B1146)</f>
        <v>0.44561355747634934</v>
      </c>
      <c r="E1146" s="4">
        <f>E1145*(计算结果!B$18-1)/(计算结果!B$18+1)+B1146*2/(计算结果!B$18+1)</f>
        <v>3192.3775514625218</v>
      </c>
      <c r="F1146" s="4">
        <f>F1145*(计算结果!B$18-1)/(计算结果!B$18+1)+E1146*2/(计算结果!B$18+1)</f>
        <v>3159.3156532716553</v>
      </c>
      <c r="G1146" s="4">
        <f>G1145*(计算结果!B$18-1)/(计算结果!B$18+1)+F1146*2/(计算结果!B$18+1)</f>
        <v>3200.7323263078833</v>
      </c>
      <c r="H1146" s="3">
        <f t="shared" si="87"/>
        <v>-0.23471595239197995</v>
      </c>
      <c r="I1146" s="3">
        <f ca="1">IFERROR(AVERAGE(OFFSET(H1146,0,0,-计算结果!B$19,1)),AVERAGE(OFFSET(H1146,0,0,-ROW(),1)))</f>
        <v>-0.51082216558001736</v>
      </c>
      <c r="J1146" s="20" t="str">
        <f t="shared" ca="1" si="85"/>
        <v>买</v>
      </c>
      <c r="K1146" s="4" t="str">
        <f t="shared" ca="1" si="89"/>
        <v/>
      </c>
      <c r="L1146" s="3">
        <f ca="1">IF(J1145="买",B1146/B1145-1,0)-IF(K1146=1,计算结果!B$17,0)</f>
        <v>-1.3443790422207669E-2</v>
      </c>
      <c r="M1146" s="2">
        <f t="shared" ca="1" si="88"/>
        <v>3.0131998489281799</v>
      </c>
      <c r="N1146" s="3">
        <f ca="1">1-M1146/MAX(M$2:M1146)</f>
        <v>0.30126172915316352</v>
      </c>
    </row>
    <row r="1147" spans="1:14" x14ac:dyDescent="0.15">
      <c r="A1147" s="1">
        <v>40073</v>
      </c>
      <c r="B1147" s="2">
        <v>3320.1</v>
      </c>
      <c r="C1147" s="3">
        <f t="shared" si="86"/>
        <v>1.8985710076605766E-2</v>
      </c>
      <c r="D1147" s="3">
        <f>1-B1147/MAX(B$2:B1147)</f>
        <v>0.43508813720819439</v>
      </c>
      <c r="E1147" s="4">
        <f>E1146*(计算结果!B$18-1)/(计算结果!B$18+1)+B1147*2/(计算结果!B$18+1)</f>
        <v>3212.0271589298259</v>
      </c>
      <c r="F1147" s="4">
        <f>F1146*(计算结果!B$18-1)/(计算结果!B$18+1)+E1147*2/(计算结果!B$18+1)</f>
        <v>3167.425115680604</v>
      </c>
      <c r="G1147" s="4">
        <f>G1146*(计算结果!B$18-1)/(计算结果!B$18+1)+F1147*2/(计算结果!B$18+1)</f>
        <v>3195.6081400575322</v>
      </c>
      <c r="H1147" s="3">
        <f t="shared" si="87"/>
        <v>-0.16009418245423923</v>
      </c>
      <c r="I1147" s="3">
        <f ca="1">IFERROR(AVERAGE(OFFSET(H1147,0,0,-计算结果!B$19,1)),AVERAGE(OFFSET(H1147,0,0,-ROW(),1)))</f>
        <v>-0.50656566077392384</v>
      </c>
      <c r="J1147" s="20" t="str">
        <f t="shared" ca="1" si="85"/>
        <v>买</v>
      </c>
      <c r="K1147" s="4" t="str">
        <f t="shared" ca="1" si="89"/>
        <v/>
      </c>
      <c r="L1147" s="3">
        <f ca="1">IF(J1146="买",B1147/B1146-1,0)-IF(K1147=1,计算结果!B$17,0)</f>
        <v>1.8985710076605766E-2</v>
      </c>
      <c r="M1147" s="2">
        <f t="shared" ca="1" si="88"/>
        <v>3.0704075876628028</v>
      </c>
      <c r="N1147" s="3">
        <f ca="1">1-M1147/MAX(M$2:M1147)</f>
        <v>0.28799568692343658</v>
      </c>
    </row>
    <row r="1148" spans="1:14" x14ac:dyDescent="0.15">
      <c r="A1148" s="1">
        <v>40074</v>
      </c>
      <c r="B1148" s="2">
        <v>3199.69</v>
      </c>
      <c r="C1148" s="3">
        <f t="shared" si="86"/>
        <v>-3.6266979910243635E-2</v>
      </c>
      <c r="D1148" s="3">
        <f>1-B1148/MAX(B$2:B1148)</f>
        <v>0.45557578438712309</v>
      </c>
      <c r="E1148" s="4">
        <f>E1147*(计算结果!B$18-1)/(计算结果!B$18+1)+B1148*2/(计算结果!B$18+1)</f>
        <v>3210.1291344790834</v>
      </c>
      <c r="F1148" s="4">
        <f>F1147*(计算结果!B$18-1)/(计算结果!B$18+1)+E1148*2/(计算结果!B$18+1)</f>
        <v>3173.9949647265239</v>
      </c>
      <c r="G1148" s="4">
        <f>G1147*(计算结果!B$18-1)/(计算结果!B$18+1)+F1148*2/(计算结果!B$18+1)</f>
        <v>3192.2830361604542</v>
      </c>
      <c r="H1148" s="3">
        <f t="shared" si="87"/>
        <v>-0.10405230401679</v>
      </c>
      <c r="I1148" s="3">
        <f ca="1">IFERROR(AVERAGE(OFFSET(H1148,0,0,-计算结果!B$19,1)),AVERAGE(OFFSET(H1148,0,0,-ROW(),1)))</f>
        <v>-0.49536063731803315</v>
      </c>
      <c r="J1148" s="20" t="str">
        <f t="shared" ca="1" si="85"/>
        <v>买</v>
      </c>
      <c r="K1148" s="4" t="str">
        <f t="shared" ca="1" si="89"/>
        <v/>
      </c>
      <c r="L1148" s="3">
        <f ca="1">IF(J1147="买",B1148/B1147-1,0)-IF(K1148=1,计算结果!B$17,0)</f>
        <v>-3.6266979910243635E-2</v>
      </c>
      <c r="M1148" s="2">
        <f t="shared" ca="1" si="88"/>
        <v>2.9590531773647761</v>
      </c>
      <c r="N1148" s="3">
        <f ca="1">1-M1148/MAX(M$2:M1148)</f>
        <v>0.31381793304179117</v>
      </c>
    </row>
    <row r="1149" spans="1:14" x14ac:dyDescent="0.15">
      <c r="A1149" s="1">
        <v>40077</v>
      </c>
      <c r="B1149" s="2">
        <v>3208.6</v>
      </c>
      <c r="C1149" s="3">
        <f t="shared" si="86"/>
        <v>2.7846447624613191E-3</v>
      </c>
      <c r="D1149" s="3">
        <f>1-B1149/MAX(B$2:B1149)</f>
        <v>0.4540597563465596</v>
      </c>
      <c r="E1149" s="4">
        <f>E1148*(计算结果!B$18-1)/(计算结果!B$18+1)+B1149*2/(计算结果!B$18+1)</f>
        <v>3209.8938830207626</v>
      </c>
      <c r="F1149" s="4">
        <f>F1148*(计算结果!B$18-1)/(计算结果!B$18+1)+E1149*2/(计算结果!B$18+1)</f>
        <v>3179.51787523333</v>
      </c>
      <c r="G1149" s="4">
        <f>G1148*(计算结果!B$18-1)/(计算结果!B$18+1)+F1149*2/(计算结果!B$18+1)</f>
        <v>3190.3191652485889</v>
      </c>
      <c r="H1149" s="3">
        <f t="shared" si="87"/>
        <v>-6.1519322992970103E-2</v>
      </c>
      <c r="I1149" s="3">
        <f ca="1">IFERROR(AVERAGE(OFFSET(H1149,0,0,-计算结果!B$19,1)),AVERAGE(OFFSET(H1149,0,0,-ROW(),1)))</f>
        <v>-0.47899278140597945</v>
      </c>
      <c r="J1149" s="20" t="str">
        <f t="shared" ca="1" si="85"/>
        <v>买</v>
      </c>
      <c r="K1149" s="4" t="str">
        <f t="shared" ca="1" si="89"/>
        <v/>
      </c>
      <c r="L1149" s="3">
        <f ca="1">IF(J1148="买",B1149/B1148-1,0)-IF(K1149=1,计算结果!B$17,0)</f>
        <v>2.7846447624613191E-3</v>
      </c>
      <c r="M1149" s="2">
        <f t="shared" ca="1" si="88"/>
        <v>2.9672930892969696</v>
      </c>
      <c r="N1149" s="3">
        <f ca="1">1-M1149/MAX(M$2:M1149)</f>
        <v>0.31190715974294114</v>
      </c>
    </row>
    <row r="1150" spans="1:14" x14ac:dyDescent="0.15">
      <c r="A1150" s="1">
        <v>40078</v>
      </c>
      <c r="B1150" s="2">
        <v>3131.03</v>
      </c>
      <c r="C1150" s="3">
        <f t="shared" si="86"/>
        <v>-2.4175652932743152E-2</v>
      </c>
      <c r="D1150" s="3">
        <f>1-B1150/MAX(B$2:B1150)</f>
        <v>0.46725821819914237</v>
      </c>
      <c r="E1150" s="4">
        <f>E1149*(计算结果!B$18-1)/(计算结果!B$18+1)+B1150*2/(计算结果!B$18+1)</f>
        <v>3197.7609779406453</v>
      </c>
      <c r="F1150" s="4">
        <f>F1149*(计算结果!B$18-1)/(计算结果!B$18+1)+E1150*2/(计算结果!B$18+1)</f>
        <v>3182.3245064190705</v>
      </c>
      <c r="G1150" s="4">
        <f>G1149*(计算结果!B$18-1)/(计算结果!B$18+1)+F1150*2/(计算结果!B$18+1)</f>
        <v>3189.0892177363557</v>
      </c>
      <c r="H1150" s="3">
        <f t="shared" si="87"/>
        <v>-3.8552491099657783E-2</v>
      </c>
      <c r="I1150" s="3">
        <f ca="1">IFERROR(AVERAGE(OFFSET(H1150,0,0,-计算结果!B$19,1)),AVERAGE(OFFSET(H1150,0,0,-ROW(),1)))</f>
        <v>-0.45874582729208735</v>
      </c>
      <c r="J1150" s="20" t="str">
        <f t="shared" ca="1" si="85"/>
        <v>买</v>
      </c>
      <c r="K1150" s="4" t="str">
        <f t="shared" ca="1" si="89"/>
        <v/>
      </c>
      <c r="L1150" s="3">
        <f ca="1">IF(J1149="买",B1150/B1149-1,0)-IF(K1150=1,计算结果!B$17,0)</f>
        <v>-2.4175652932743152E-2</v>
      </c>
      <c r="M1150" s="2">
        <f t="shared" ca="1" si="88"/>
        <v>2.8955568414203987</v>
      </c>
      <c r="N1150" s="3">
        <f ca="1">1-M1150/MAX(M$2:M1150)</f>
        <v>0.32854225343450127</v>
      </c>
    </row>
    <row r="1151" spans="1:14" x14ac:dyDescent="0.15">
      <c r="A1151" s="1">
        <v>40079</v>
      </c>
      <c r="B1151" s="2">
        <v>3060.07</v>
      </c>
      <c r="C1151" s="3">
        <f t="shared" si="86"/>
        <v>-2.2663468571045287E-2</v>
      </c>
      <c r="D1151" s="3">
        <f>1-B1151/MAX(B$2:B1151)</f>
        <v>0.4793319948274688</v>
      </c>
      <c r="E1151" s="4">
        <f>E1150*(计算结果!B$18-1)/(计算结果!B$18+1)+B1151*2/(计算结果!B$18+1)</f>
        <v>3176.5777505651613</v>
      </c>
      <c r="F1151" s="4">
        <f>F1150*(计算结果!B$18-1)/(计算结果!B$18+1)+E1151*2/(计算结果!B$18+1)</f>
        <v>3181.4403901338537</v>
      </c>
      <c r="G1151" s="4">
        <f>G1150*(计算结果!B$18-1)/(计算结果!B$18+1)+F1151*2/(计算结果!B$18+1)</f>
        <v>3187.9124750282785</v>
      </c>
      <c r="H1151" s="3">
        <f t="shared" si="87"/>
        <v>-3.6899021248219012E-2</v>
      </c>
      <c r="I1151" s="3">
        <f ca="1">IFERROR(AVERAGE(OFFSET(H1151,0,0,-计算结果!B$19,1)),AVERAGE(OFFSET(H1151,0,0,-ROW(),1)))</f>
        <v>-0.43643380341875815</v>
      </c>
      <c r="J1151" s="20" t="str">
        <f t="shared" ca="1" si="85"/>
        <v>买</v>
      </c>
      <c r="K1151" s="4" t="str">
        <f t="shared" ca="1" si="89"/>
        <v/>
      </c>
      <c r="L1151" s="3">
        <f ca="1">IF(J1150="买",B1151/B1150-1,0)-IF(K1151=1,计算结果!B$17,0)</f>
        <v>-2.2663468571045287E-2</v>
      </c>
      <c r="M1151" s="2">
        <f t="shared" ca="1" si="88"/>
        <v>2.8299334799491924</v>
      </c>
      <c r="N1151" s="3">
        <f ca="1">1-M1151/MAX(M$2:M1151)</f>
        <v>0.34375981497057329</v>
      </c>
    </row>
    <row r="1152" spans="1:14" x14ac:dyDescent="0.15">
      <c r="A1152" s="1">
        <v>40080</v>
      </c>
      <c r="B1152" s="2">
        <v>3080.93</v>
      </c>
      <c r="C1152" s="3">
        <f t="shared" si="86"/>
        <v>6.8168375233246259E-3</v>
      </c>
      <c r="D1152" s="3">
        <f>1-B1152/MAX(B$2:B1152)</f>
        <v>0.47578268563261417</v>
      </c>
      <c r="E1152" s="4">
        <f>E1151*(计算结果!B$18-1)/(计算结果!B$18+1)+B1152*2/(计算结果!B$18+1)</f>
        <v>3161.8627120166748</v>
      </c>
      <c r="F1152" s="4">
        <f>F1151*(计算结果!B$18-1)/(计算结果!B$18+1)+E1152*2/(计算结果!B$18+1)</f>
        <v>3178.428439654288</v>
      </c>
      <c r="G1152" s="4">
        <f>G1151*(计算结果!B$18-1)/(计算结果!B$18+1)+F1152*2/(计算结果!B$18+1)</f>
        <v>3186.4533926630493</v>
      </c>
      <c r="H1152" s="3">
        <f t="shared" si="87"/>
        <v>-4.5769210311093482E-2</v>
      </c>
      <c r="I1152" s="3">
        <f ca="1">IFERROR(AVERAGE(OFFSET(H1152,0,0,-计算结果!B$19,1)),AVERAGE(OFFSET(H1152,0,0,-ROW(),1)))</f>
        <v>-0.41315676410822766</v>
      </c>
      <c r="J1152" s="20" t="str">
        <f t="shared" ca="1" si="85"/>
        <v>买</v>
      </c>
      <c r="K1152" s="4" t="str">
        <f t="shared" ca="1" si="89"/>
        <v/>
      </c>
      <c r="L1152" s="3">
        <f ca="1">IF(J1151="买",B1152/B1151-1,0)-IF(K1152=1,计算结果!B$17,0)</f>
        <v>6.8168375233246259E-3</v>
      </c>
      <c r="M1152" s="2">
        <f t="shared" ca="1" si="88"/>
        <v>2.8492246766838227</v>
      </c>
      <c r="N1152" s="3">
        <f ca="1">1-M1152/MAX(M$2:M1152)</f>
        <v>0.33928633225295124</v>
      </c>
    </row>
    <row r="1153" spans="1:14" x14ac:dyDescent="0.15">
      <c r="A1153" s="1">
        <v>40081</v>
      </c>
      <c r="B1153" s="2">
        <v>3058.53</v>
      </c>
      <c r="C1153" s="3">
        <f t="shared" si="86"/>
        <v>-7.270531949768344E-3</v>
      </c>
      <c r="D1153" s="3">
        <f>1-B1153/MAX(B$2:B1153)</f>
        <v>0.47959402436534404</v>
      </c>
      <c r="E1153" s="4">
        <f>E1152*(计算结果!B$18-1)/(计算结果!B$18+1)+B1153*2/(计算结果!B$18+1)</f>
        <v>3145.965371706417</v>
      </c>
      <c r="F1153" s="4">
        <f>F1152*(计算结果!B$18-1)/(计算结果!B$18+1)+E1153*2/(计算结果!B$18+1)</f>
        <v>3173.4341215084619</v>
      </c>
      <c r="G1153" s="4">
        <f>G1152*(计算结果!B$18-1)/(计算结果!B$18+1)+F1153*2/(计算结果!B$18+1)</f>
        <v>3184.450427870036</v>
      </c>
      <c r="H1153" s="3">
        <f t="shared" si="87"/>
        <v>-6.2858750660692228E-2</v>
      </c>
      <c r="I1153" s="3">
        <f ca="1">IFERROR(AVERAGE(OFFSET(H1153,0,0,-计算结果!B$19,1)),AVERAGE(OFFSET(H1153,0,0,-ROW(),1)))</f>
        <v>-0.38927148500705988</v>
      </c>
      <c r="J1153" s="20" t="str">
        <f t="shared" ca="1" si="85"/>
        <v>买</v>
      </c>
      <c r="K1153" s="4" t="str">
        <f t="shared" ca="1" si="89"/>
        <v/>
      </c>
      <c r="L1153" s="3">
        <f ca="1">IF(J1152="买",B1153/B1152-1,0)-IF(K1153=1,计算结果!B$17,0)</f>
        <v>-7.270531949768344E-3</v>
      </c>
      <c r="M1153" s="2">
        <f t="shared" ca="1" si="88"/>
        <v>2.8285092976399246</v>
      </c>
      <c r="N1153" s="3">
        <f ca="1">1-M1153/MAX(M$2:M1153)</f>
        <v>0.3440900720839547</v>
      </c>
    </row>
    <row r="1154" spans="1:14" x14ac:dyDescent="0.15">
      <c r="A1154" s="1">
        <v>40084</v>
      </c>
      <c r="B1154" s="2">
        <v>2972.64</v>
      </c>
      <c r="C1154" s="3">
        <f t="shared" si="86"/>
        <v>-2.8082117880158242E-2</v>
      </c>
      <c r="D1154" s="3">
        <f>1-B1154/MAX(B$2:B1154)</f>
        <v>0.49420812631865518</v>
      </c>
      <c r="E1154" s="4">
        <f>E1153*(计算结果!B$18-1)/(计算结果!B$18+1)+B1154*2/(计算结果!B$18+1)</f>
        <v>3119.29992990543</v>
      </c>
      <c r="F1154" s="4">
        <f>F1153*(计算结果!B$18-1)/(计算结果!B$18+1)+E1154*2/(计算结果!B$18+1)</f>
        <v>3165.1057843387653</v>
      </c>
      <c r="G1154" s="4">
        <f>G1153*(计算结果!B$18-1)/(计算结果!B$18+1)+F1154*2/(计算结果!B$18+1)</f>
        <v>3181.4743288652248</v>
      </c>
      <c r="H1154" s="3">
        <f t="shared" si="87"/>
        <v>-9.3457225107498654E-2</v>
      </c>
      <c r="I1154" s="3">
        <f ca="1">IFERROR(AVERAGE(OFFSET(H1154,0,0,-计算结果!B$19,1)),AVERAGE(OFFSET(H1154,0,0,-ROW(),1)))</f>
        <v>-0.3644496553520008</v>
      </c>
      <c r="J1154" s="20" t="str">
        <f t="shared" ca="1" si="85"/>
        <v>买</v>
      </c>
      <c r="K1154" s="4" t="str">
        <f t="shared" ca="1" si="89"/>
        <v/>
      </c>
      <c r="L1154" s="3">
        <f ca="1">IF(J1153="买",B1154/B1153-1,0)-IF(K1154=1,计算结果!B$17,0)</f>
        <v>-2.8082117880158242E-2</v>
      </c>
      <c r="M1154" s="2">
        <f t="shared" ca="1" si="88"/>
        <v>2.7490787661184766</v>
      </c>
      <c r="N1154" s="3">
        <f ca="1">1-M1154/MAX(M$2:M1154)</f>
        <v>0.36250941199845921</v>
      </c>
    </row>
    <row r="1155" spans="1:14" x14ac:dyDescent="0.15">
      <c r="A1155" s="1">
        <v>40085</v>
      </c>
      <c r="B1155" s="2">
        <v>2972.29</v>
      </c>
      <c r="C1155" s="3">
        <f t="shared" si="86"/>
        <v>-1.1774045965873281E-4</v>
      </c>
      <c r="D1155" s="3">
        <f>1-B1155/MAX(B$2:B1155)</f>
        <v>0.494267678486354</v>
      </c>
      <c r="E1155" s="4">
        <f>E1154*(计算结果!B$18-1)/(计算结果!B$18+1)+B1155*2/(计算结果!B$18+1)</f>
        <v>3096.6830176122871</v>
      </c>
      <c r="F1155" s="4">
        <f>F1154*(计算结果!B$18-1)/(计算结果!B$18+1)+E1155*2/(计算结果!B$18+1)</f>
        <v>3154.5792048423841</v>
      </c>
      <c r="G1155" s="4">
        <f>G1154*(计算结果!B$18-1)/(计算结果!B$18+1)+F1155*2/(计算结果!B$18+1)</f>
        <v>3177.3366174770958</v>
      </c>
      <c r="H1155" s="3">
        <f t="shared" si="87"/>
        <v>-0.13005641285827502</v>
      </c>
      <c r="I1155" s="3">
        <f ca="1">IFERROR(AVERAGE(OFFSET(H1155,0,0,-计算结果!B$19,1)),AVERAGE(OFFSET(H1155,0,0,-ROW(),1)))</f>
        <v>-0.3386797392287143</v>
      </c>
      <c r="J1155" s="20" t="str">
        <f t="shared" ref="J1155:J1218" ca="1" si="90">IF(H1155&gt;I1155,"买","卖")</f>
        <v>买</v>
      </c>
      <c r="K1155" s="4" t="str">
        <f t="shared" ca="1" si="89"/>
        <v/>
      </c>
      <c r="L1155" s="3">
        <f ca="1">IF(J1154="买",B1155/B1154-1,0)-IF(K1155=1,计算结果!B$17,0)</f>
        <v>-1.1774045965873281E-4</v>
      </c>
      <c r="M1155" s="2">
        <f t="shared" ca="1" si="88"/>
        <v>2.7487550883209155</v>
      </c>
      <c r="N1155" s="3">
        <f ca="1">1-M1155/MAX(M$2:M1155)</f>
        <v>0.36258447043331876</v>
      </c>
    </row>
    <row r="1156" spans="1:14" x14ac:dyDescent="0.15">
      <c r="A1156" s="1">
        <v>40086</v>
      </c>
      <c r="B1156" s="2">
        <v>3004.8</v>
      </c>
      <c r="C1156" s="3">
        <f t="shared" ref="C1156:C1219" si="91">B1156/B1155-1</f>
        <v>1.0937694504910445E-2</v>
      </c>
      <c r="D1156" s="3">
        <f>1-B1156/MAX(B$2:B1156)</f>
        <v>0.4887361328523786</v>
      </c>
      <c r="E1156" s="4">
        <f>E1155*(计算结果!B$18-1)/(计算结果!B$18+1)+B1156*2/(计算结果!B$18+1)</f>
        <v>3082.5471687488584</v>
      </c>
      <c r="F1156" s="4">
        <f>F1155*(计算结果!B$18-1)/(计算结果!B$18+1)+E1156*2/(计算结果!B$18+1)</f>
        <v>3143.4973531356877</v>
      </c>
      <c r="G1156" s="4">
        <f>G1155*(计算结果!B$18-1)/(计算结果!B$18+1)+F1156*2/(计算结果!B$18+1)</f>
        <v>3172.130576809187</v>
      </c>
      <c r="H1156" s="3">
        <f t="shared" ref="H1156:H1219" si="92">(G1156-G1155)/G1155*100</f>
        <v>-0.16384920122321178</v>
      </c>
      <c r="I1156" s="3">
        <f ca="1">IFERROR(AVERAGE(OFFSET(H1156,0,0,-计算结果!B$19,1)),AVERAGE(OFFSET(H1156,0,0,-ROW(),1)))</f>
        <v>-0.3121435160869801</v>
      </c>
      <c r="J1156" s="20" t="str">
        <f t="shared" ca="1" si="90"/>
        <v>买</v>
      </c>
      <c r="K1156" s="4" t="str">
        <f t="shared" ca="1" si="89"/>
        <v/>
      </c>
      <c r="L1156" s="3">
        <f ca="1">IF(J1155="买",B1156/B1155-1,0)-IF(K1156=1,计算结果!B$17,0)</f>
        <v>1.0937694504910445E-2</v>
      </c>
      <c r="M1156" s="2">
        <f t="shared" ref="M1156:M1219" ca="1" si="93">IFERROR(M1155*(1+L1156),M1155)</f>
        <v>2.7788201317457877</v>
      </c>
      <c r="N1156" s="3">
        <f ca="1">1-M1156/MAX(M$2:M1156)</f>
        <v>0.35561261409823264</v>
      </c>
    </row>
    <row r="1157" spans="1:14" x14ac:dyDescent="0.15">
      <c r="A1157" s="1">
        <v>40095</v>
      </c>
      <c r="B1157" s="2">
        <v>3163.71</v>
      </c>
      <c r="C1157" s="3">
        <f t="shared" si="91"/>
        <v>5.2885383386581442E-2</v>
      </c>
      <c r="D1157" s="3">
        <f>1-B1157/MAX(B$2:B1157)</f>
        <v>0.46169774722657042</v>
      </c>
      <c r="E1157" s="4">
        <f>E1156*(计算结果!B$18-1)/(计算结果!B$18+1)+B1157*2/(计算结果!B$18+1)</f>
        <v>3095.0337581721114</v>
      </c>
      <c r="F1157" s="4">
        <f>F1156*(计算结果!B$18-1)/(计算结果!B$18+1)+E1157*2/(计算结果!B$18+1)</f>
        <v>3136.0414154489836</v>
      </c>
      <c r="G1157" s="4">
        <f>G1156*(计算结果!B$18-1)/(计算结果!B$18+1)+F1157*2/(计算结果!B$18+1)</f>
        <v>3166.5783981383865</v>
      </c>
      <c r="H1157" s="3">
        <f t="shared" si="92"/>
        <v>-0.1750299534133723</v>
      </c>
      <c r="I1157" s="3">
        <f ca="1">IFERROR(AVERAGE(OFFSET(H1157,0,0,-计算结果!B$19,1)),AVERAGE(OFFSET(H1157,0,0,-ROW(),1)))</f>
        <v>-0.28502902914103567</v>
      </c>
      <c r="J1157" s="20" t="str">
        <f t="shared" ca="1" si="90"/>
        <v>买</v>
      </c>
      <c r="K1157" s="4" t="str">
        <f t="shared" ref="K1157:K1220" ca="1" si="94">IF(J1156&lt;&gt;J1157,1,"")</f>
        <v/>
      </c>
      <c r="L1157" s="3">
        <f ca="1">IF(J1156="买",B1157/B1156-1,0)-IF(K1157=1,计算结果!B$17,0)</f>
        <v>5.2885383386581442E-2</v>
      </c>
      <c r="M1157" s="2">
        <f t="shared" ca="1" si="93"/>
        <v>2.9257790997755144</v>
      </c>
      <c r="N1157" s="3">
        <f ca="1">1-M1157/MAX(M$2:M1157)</f>
        <v>0.32153394014534076</v>
      </c>
    </row>
    <row r="1158" spans="1:14" x14ac:dyDescent="0.15">
      <c r="A1158" s="1">
        <v>40098</v>
      </c>
      <c r="B1158" s="2">
        <v>3151.63</v>
      </c>
      <c r="C1158" s="3">
        <f t="shared" si="91"/>
        <v>-3.8183019303286159E-3</v>
      </c>
      <c r="D1158" s="3">
        <f>1-B1158/MAX(B$2:B1158)</f>
        <v>0.46375314775743548</v>
      </c>
      <c r="E1158" s="4">
        <f>E1157*(计算结果!B$18-1)/(计算结果!B$18+1)+B1158*2/(计算结果!B$18+1)</f>
        <v>3103.7408722994787</v>
      </c>
      <c r="F1158" s="4">
        <f>F1157*(计算结果!B$18-1)/(计算结果!B$18+1)+E1158*2/(计算结果!B$18+1)</f>
        <v>3131.0721011182909</v>
      </c>
      <c r="G1158" s="4">
        <f>G1157*(计算结果!B$18-1)/(计算结果!B$18+1)+F1158*2/(计算结果!B$18+1)</f>
        <v>3161.1158909045257</v>
      </c>
      <c r="H1158" s="3">
        <f t="shared" si="92"/>
        <v>-0.17250503689004543</v>
      </c>
      <c r="I1158" s="3">
        <f ca="1">IFERROR(AVERAGE(OFFSET(H1158,0,0,-计算结果!B$19,1)),AVERAGE(OFFSET(H1158,0,0,-ROW(),1)))</f>
        <v>-0.25778850170660284</v>
      </c>
      <c r="J1158" s="20" t="str">
        <f t="shared" ca="1" si="90"/>
        <v>买</v>
      </c>
      <c r="K1158" s="4" t="str">
        <f t="shared" ca="1" si="94"/>
        <v/>
      </c>
      <c r="L1158" s="3">
        <f ca="1">IF(J1157="买",B1158/B1157-1,0)-IF(K1158=1,计算结果!B$17,0)</f>
        <v>-3.8183019303286159E-3</v>
      </c>
      <c r="M1158" s="2">
        <f t="shared" ca="1" si="93"/>
        <v>2.9146075917911265</v>
      </c>
      <c r="N1158" s="3">
        <f ca="1">1-M1158/MAX(M$2:M1158)</f>
        <v>0.3241245284113462</v>
      </c>
    </row>
    <row r="1159" spans="1:14" x14ac:dyDescent="0.15">
      <c r="A1159" s="1">
        <v>40099</v>
      </c>
      <c r="B1159" s="2">
        <v>3198.52</v>
      </c>
      <c r="C1159" s="3">
        <f t="shared" si="91"/>
        <v>1.487801550308876E-2</v>
      </c>
      <c r="D1159" s="3">
        <f>1-B1159/MAX(B$2:B1159)</f>
        <v>0.45577485877628798</v>
      </c>
      <c r="E1159" s="4">
        <f>E1158*(计算结果!B$18-1)/(计算结果!B$18+1)+B1159*2/(计算结果!B$18+1)</f>
        <v>3118.3222765610972</v>
      </c>
      <c r="F1159" s="4">
        <f>F1158*(计算结果!B$18-1)/(计算结果!B$18+1)+E1159*2/(计算结果!B$18+1)</f>
        <v>3129.1105896479539</v>
      </c>
      <c r="G1159" s="4">
        <f>G1158*(计算结果!B$18-1)/(计算结果!B$18+1)+F1159*2/(计算结果!B$18+1)</f>
        <v>3156.1919984035144</v>
      </c>
      <c r="H1159" s="3">
        <f t="shared" si="92"/>
        <v>-0.15576437786348904</v>
      </c>
      <c r="I1159" s="3">
        <f ca="1">IFERROR(AVERAGE(OFFSET(H1159,0,0,-计算结果!B$19,1)),AVERAGE(OFFSET(H1159,0,0,-ROW(),1)))</f>
        <v>-0.23068393707095658</v>
      </c>
      <c r="J1159" s="20" t="str">
        <f t="shared" ca="1" si="90"/>
        <v>买</v>
      </c>
      <c r="K1159" s="4" t="str">
        <f t="shared" ca="1" si="94"/>
        <v/>
      </c>
      <c r="L1159" s="3">
        <f ca="1">IF(J1158="买",B1159/B1158-1,0)-IF(K1159=1,计算结果!B$17,0)</f>
        <v>1.487801550308876E-2</v>
      </c>
      <c r="M1159" s="2">
        <f t="shared" ca="1" si="93"/>
        <v>2.957971168727215</v>
      </c>
      <c r="N1159" s="3">
        <f ca="1">1-M1159/MAX(M$2:M1159)</f>
        <v>0.31406884266689283</v>
      </c>
    </row>
    <row r="1160" spans="1:14" x14ac:dyDescent="0.15">
      <c r="A1160" s="1">
        <v>40100</v>
      </c>
      <c r="B1160" s="2">
        <v>3227.4</v>
      </c>
      <c r="C1160" s="3">
        <f t="shared" si="91"/>
        <v>9.0291759938971872E-3</v>
      </c>
      <c r="D1160" s="3">
        <f>1-B1160/MAX(B$2:B1160)</f>
        <v>0.45086095419587557</v>
      </c>
      <c r="E1160" s="4">
        <f>E1159*(计算结果!B$18-1)/(计算结果!B$18+1)+B1160*2/(计算结果!B$18+1)</f>
        <v>3135.1034647824667</v>
      </c>
      <c r="F1160" s="4">
        <f>F1159*(计算结果!B$18-1)/(计算结果!B$18+1)+E1160*2/(计算结果!B$18+1)</f>
        <v>3130.0325704378788</v>
      </c>
      <c r="G1160" s="4">
        <f>G1159*(计算结果!B$18-1)/(计算结果!B$18+1)+F1160*2/(计算结果!B$18+1)</f>
        <v>3152.1674710241855</v>
      </c>
      <c r="H1160" s="3">
        <f t="shared" si="92"/>
        <v>-0.12751212161251957</v>
      </c>
      <c r="I1160" s="3">
        <f ca="1">IFERROR(AVERAGE(OFFSET(H1160,0,0,-计算结果!B$19,1)),AVERAGE(OFFSET(H1160,0,0,-ROW(),1)))</f>
        <v>-0.20417126307313369</v>
      </c>
      <c r="J1160" s="20" t="str">
        <f t="shared" ca="1" si="90"/>
        <v>买</v>
      </c>
      <c r="K1160" s="4" t="str">
        <f t="shared" ca="1" si="94"/>
        <v/>
      </c>
      <c r="L1160" s="3">
        <f ca="1">IF(J1159="买",B1160/B1159-1,0)-IF(K1160=1,计算结果!B$17,0)</f>
        <v>9.0291759938971872E-3</v>
      </c>
      <c r="M1160" s="2">
        <f t="shared" ca="1" si="93"/>
        <v>2.9846792109945266</v>
      </c>
      <c r="N1160" s="3">
        <f ca="1">1-M1160/MAX(M$2:M1160)</f>
        <v>0.30787544952763468</v>
      </c>
    </row>
    <row r="1161" spans="1:14" x14ac:dyDescent="0.15">
      <c r="A1161" s="1">
        <v>40101</v>
      </c>
      <c r="B1161" s="2">
        <v>3239.64</v>
      </c>
      <c r="C1161" s="3">
        <f t="shared" si="91"/>
        <v>3.7925264919129731E-3</v>
      </c>
      <c r="D1161" s="3">
        <f>1-B1161/MAX(B$2:B1161)</f>
        <v>0.44877832981691967</v>
      </c>
      <c r="E1161" s="4">
        <f>E1160*(计算结果!B$18-1)/(计算结果!B$18+1)+B1161*2/(计算结果!B$18+1)</f>
        <v>3151.1860086620873</v>
      </c>
      <c r="F1161" s="4">
        <f>F1160*(计算结果!B$18-1)/(计算结果!B$18+1)+E1161*2/(计算结果!B$18+1)</f>
        <v>3133.2869455492955</v>
      </c>
      <c r="G1161" s="4">
        <f>G1160*(计算结果!B$18-1)/(计算结果!B$18+1)+F1161*2/(计算结果!B$18+1)</f>
        <v>3149.2627747972788</v>
      </c>
      <c r="H1161" s="3">
        <f t="shared" si="92"/>
        <v>-9.2149172073110991E-2</v>
      </c>
      <c r="I1161" s="3">
        <f ca="1">IFERROR(AVERAGE(OFFSET(H1161,0,0,-计算结果!B$19,1)),AVERAGE(OFFSET(H1161,0,0,-ROW(),1)))</f>
        <v>-0.1786615525773235</v>
      </c>
      <c r="J1161" s="20" t="str">
        <f t="shared" ca="1" si="90"/>
        <v>买</v>
      </c>
      <c r="K1161" s="4" t="str">
        <f t="shared" ca="1" si="94"/>
        <v/>
      </c>
      <c r="L1161" s="3">
        <f ca="1">IF(J1160="买",B1161/B1160-1,0)-IF(K1161=1,计算结果!B$17,0)</f>
        <v>3.7925264919129731E-3</v>
      </c>
      <c r="M1161" s="2">
        <f t="shared" ca="1" si="93"/>
        <v>2.9959986859720851</v>
      </c>
      <c r="N1161" s="3">
        <f ca="1">1-M1161/MAX(M$2:M1161)</f>
        <v>0.30525054883426483</v>
      </c>
    </row>
    <row r="1162" spans="1:14" x14ac:dyDescent="0.15">
      <c r="A1162" s="1">
        <v>40102</v>
      </c>
      <c r="B1162" s="2">
        <v>3241.71</v>
      </c>
      <c r="C1162" s="3">
        <f t="shared" si="91"/>
        <v>6.3895988443163354E-4</v>
      </c>
      <c r="D1162" s="3">
        <f>1-B1162/MAX(B$2:B1162)</f>
        <v>0.44842612128224324</v>
      </c>
      <c r="E1162" s="4">
        <f>E1161*(计算结果!B$18-1)/(计算结果!B$18+1)+B1162*2/(计算结果!B$18+1)</f>
        <v>3165.1127765602278</v>
      </c>
      <c r="F1162" s="4">
        <f>F1161*(计算结果!B$18-1)/(计算结果!B$18+1)+E1162*2/(计算结果!B$18+1)</f>
        <v>3138.1832272432853</v>
      </c>
      <c r="G1162" s="4">
        <f>G1161*(计算结果!B$18-1)/(计算结果!B$18+1)+F1162*2/(计算结果!B$18+1)</f>
        <v>3147.5582290197417</v>
      </c>
      <c r="H1162" s="3">
        <f t="shared" si="92"/>
        <v>-5.4125231821812683E-2</v>
      </c>
      <c r="I1162" s="3">
        <f ca="1">IFERROR(AVERAGE(OFFSET(H1162,0,0,-计算结果!B$19,1)),AVERAGE(OFFSET(H1162,0,0,-ROW(),1)))</f>
        <v>-0.15425677426344364</v>
      </c>
      <c r="J1162" s="20" t="str">
        <f t="shared" ca="1" si="90"/>
        <v>买</v>
      </c>
      <c r="K1162" s="4" t="str">
        <f t="shared" ca="1" si="94"/>
        <v/>
      </c>
      <c r="L1162" s="3">
        <f ca="1">IF(J1161="买",B1162/B1161-1,0)-IF(K1162=1,计算结果!B$17,0)</f>
        <v>6.3895988443163354E-4</v>
      </c>
      <c r="M1162" s="2">
        <f t="shared" ca="1" si="93"/>
        <v>2.9979130089462309</v>
      </c>
      <c r="N1162" s="3">
        <f ca="1">1-M1162/MAX(M$2:M1162)</f>
        <v>0.30480663180523915</v>
      </c>
    </row>
    <row r="1163" spans="1:14" x14ac:dyDescent="0.15">
      <c r="A1163" s="1">
        <v>40105</v>
      </c>
      <c r="B1163" s="2">
        <v>3329.16</v>
      </c>
      <c r="C1163" s="3">
        <f t="shared" si="91"/>
        <v>2.6976503141860286E-2</v>
      </c>
      <c r="D1163" s="3">
        <f>1-B1163/MAX(B$2:B1163)</f>
        <v>0.43354658681004565</v>
      </c>
      <c r="E1163" s="4">
        <f>E1162*(计算结果!B$18-1)/(计算结果!B$18+1)+B1163*2/(计算结果!B$18+1)</f>
        <v>3190.3508109355771</v>
      </c>
      <c r="F1163" s="4">
        <f>F1162*(计算结果!B$18-1)/(计算结果!B$18+1)+E1163*2/(计算结果!B$18+1)</f>
        <v>3146.2090093497918</v>
      </c>
      <c r="G1163" s="4">
        <f>G1162*(计算结果!B$18-1)/(计算结果!B$18+1)+F1163*2/(计算结果!B$18+1)</f>
        <v>3147.3506567628265</v>
      </c>
      <c r="H1163" s="3">
        <f t="shared" si="92"/>
        <v>-6.5947074465997346E-3</v>
      </c>
      <c r="I1163" s="3">
        <f ca="1">IFERROR(AVERAGE(OFFSET(H1163,0,0,-计算结果!B$19,1)),AVERAGE(OFFSET(H1163,0,0,-ROW(),1)))</f>
        <v>-0.13096116473411509</v>
      </c>
      <c r="J1163" s="20" t="str">
        <f t="shared" ca="1" si="90"/>
        <v>买</v>
      </c>
      <c r="K1163" s="4" t="str">
        <f t="shared" ca="1" si="94"/>
        <v/>
      </c>
      <c r="L1163" s="3">
        <f ca="1">IF(J1162="买",B1163/B1162-1,0)-IF(K1163=1,计算结果!B$17,0)</f>
        <v>2.6976503141860286E-2</v>
      </c>
      <c r="M1163" s="2">
        <f t="shared" ca="1" si="93"/>
        <v>3.0787862186510928</v>
      </c>
      <c r="N1163" s="3">
        <f ca="1">1-M1163/MAX(M$2:M1163)</f>
        <v>0.28605274572393269</v>
      </c>
    </row>
    <row r="1164" spans="1:14" x14ac:dyDescent="0.15">
      <c r="A1164" s="1">
        <v>40106</v>
      </c>
      <c r="B1164" s="2">
        <v>3377.57</v>
      </c>
      <c r="C1164" s="3">
        <f t="shared" si="91"/>
        <v>1.4541205589398087E-2</v>
      </c>
      <c r="D1164" s="3">
        <f>1-B1164/MAX(B$2:B1164)</f>
        <v>0.42530967127203423</v>
      </c>
      <c r="E1164" s="4">
        <f>E1163*(计算结果!B$18-1)/(计算结果!B$18+1)+B1164*2/(计算结果!B$18+1)</f>
        <v>3219.1537630993348</v>
      </c>
      <c r="F1164" s="4">
        <f>F1163*(计算结果!B$18-1)/(计算结果!B$18+1)+E1164*2/(计算结果!B$18+1)</f>
        <v>3157.4312791574139</v>
      </c>
      <c r="G1164" s="4">
        <f>G1163*(计算结果!B$18-1)/(计算结果!B$18+1)+F1164*2/(计算结果!B$18+1)</f>
        <v>3148.901521746609</v>
      </c>
      <c r="H1164" s="3">
        <f t="shared" si="92"/>
        <v>4.9275252519133936E-2</v>
      </c>
      <c r="I1164" s="3">
        <f ca="1">IFERROR(AVERAGE(OFFSET(H1164,0,0,-计算结果!B$19,1)),AVERAGE(OFFSET(H1164,0,0,-ROW(),1)))</f>
        <v>-0.10883604207905354</v>
      </c>
      <c r="J1164" s="20" t="str">
        <f t="shared" ca="1" si="90"/>
        <v>买</v>
      </c>
      <c r="K1164" s="4" t="str">
        <f t="shared" ca="1" si="94"/>
        <v/>
      </c>
      <c r="L1164" s="3">
        <f ca="1">IF(J1163="买",B1164/B1163-1,0)-IF(K1164=1,计算结果!B$17,0)</f>
        <v>1.4541205589398087E-2</v>
      </c>
      <c r="M1164" s="2">
        <f t="shared" ca="1" si="93"/>
        <v>3.1235554820223039</v>
      </c>
      <c r="N1164" s="3">
        <f ca="1">1-M1164/MAX(M$2:M1164)</f>
        <v>0.27567109191951811</v>
      </c>
    </row>
    <row r="1165" spans="1:14" x14ac:dyDescent="0.15">
      <c r="A1165" s="1">
        <v>40107</v>
      </c>
      <c r="B1165" s="2">
        <v>3369.28</v>
      </c>
      <c r="C1165" s="3">
        <f t="shared" si="91"/>
        <v>-2.4544272953632706E-3</v>
      </c>
      <c r="D1165" s="3">
        <f>1-B1165/MAX(B$2:B1165)</f>
        <v>0.42672020690124546</v>
      </c>
      <c r="E1165" s="4">
        <f>E1164*(计算结果!B$18-1)/(计算结果!B$18+1)+B1165*2/(计算结果!B$18+1)</f>
        <v>3242.2501072378986</v>
      </c>
      <c r="F1165" s="4">
        <f>F1164*(计算结果!B$18-1)/(计算结果!B$18+1)+E1165*2/(计算结果!B$18+1)</f>
        <v>3170.4803296313348</v>
      </c>
      <c r="G1165" s="4">
        <f>G1164*(计算结果!B$18-1)/(计算结果!B$18+1)+F1165*2/(计算结果!B$18+1)</f>
        <v>3152.2213383442595</v>
      </c>
      <c r="H1165" s="3">
        <f t="shared" si="92"/>
        <v>0.10542776821452023</v>
      </c>
      <c r="I1165" s="3">
        <f ca="1">IFERROR(AVERAGE(OFFSET(H1165,0,0,-计算结果!B$19,1)),AVERAGE(OFFSET(H1165,0,0,-ROW(),1)))</f>
        <v>-8.8040082737596143E-2</v>
      </c>
      <c r="J1165" s="20" t="str">
        <f t="shared" ca="1" si="90"/>
        <v>买</v>
      </c>
      <c r="K1165" s="4" t="str">
        <f t="shared" ca="1" si="94"/>
        <v/>
      </c>
      <c r="L1165" s="3">
        <f ca="1">IF(J1164="买",B1165/B1164-1,0)-IF(K1165=1,计算结果!B$17,0)</f>
        <v>-2.4544272953632706E-3</v>
      </c>
      <c r="M1165" s="2">
        <f t="shared" ca="1" si="93"/>
        <v>3.1158889421886466</v>
      </c>
      <c r="N1165" s="3">
        <f ca="1">1-M1165/MAX(M$2:M1165)</f>
        <v>0.27744890456233162</v>
      </c>
    </row>
    <row r="1166" spans="1:14" x14ac:dyDescent="0.15">
      <c r="A1166" s="1">
        <v>40108</v>
      </c>
      <c r="B1166" s="2">
        <v>3347.32</v>
      </c>
      <c r="C1166" s="3">
        <f t="shared" si="91"/>
        <v>-6.5177129831892611E-3</v>
      </c>
      <c r="D1166" s="3">
        <f>1-B1166/MAX(B$2:B1166)</f>
        <v>0.43045668005172522</v>
      </c>
      <c r="E1166" s="4">
        <f>E1165*(计算结果!B$18-1)/(计算结果!B$18+1)+B1166*2/(计算结果!B$18+1)</f>
        <v>3258.4147061243757</v>
      </c>
      <c r="F1166" s="4">
        <f>F1165*(计算结果!B$18-1)/(计算结果!B$18+1)+E1166*2/(计算结果!B$18+1)</f>
        <v>3184.0086952456491</v>
      </c>
      <c r="G1166" s="4">
        <f>G1165*(计算结果!B$18-1)/(计算结果!B$18+1)+F1166*2/(计算结果!B$18+1)</f>
        <v>3157.1117009444733</v>
      </c>
      <c r="H1166" s="3">
        <f t="shared" si="92"/>
        <v>0.15514020353604252</v>
      </c>
      <c r="I1166" s="3">
        <f ca="1">IFERROR(AVERAGE(OFFSET(H1166,0,0,-计算结果!B$19,1)),AVERAGE(OFFSET(H1166,0,0,-ROW(),1)))</f>
        <v>-6.8547274941195016E-2</v>
      </c>
      <c r="J1166" s="20" t="str">
        <f t="shared" ca="1" si="90"/>
        <v>买</v>
      </c>
      <c r="K1166" s="4" t="str">
        <f t="shared" ca="1" si="94"/>
        <v/>
      </c>
      <c r="L1166" s="3">
        <f ca="1">IF(J1165="买",B1166/B1165-1,0)-IF(K1166=1,计算结果!B$17,0)</f>
        <v>-6.5177129831892611E-3</v>
      </c>
      <c r="M1166" s="2">
        <f t="shared" ca="1" si="93"/>
        <v>3.0955804723759677</v>
      </c>
      <c r="N1166" s="3">
        <f ca="1">1-M1166/MAX(M$2:M1166)</f>
        <v>0.28215828521808328</v>
      </c>
    </row>
    <row r="1167" spans="1:14" x14ac:dyDescent="0.15">
      <c r="A1167" s="1">
        <v>40109</v>
      </c>
      <c r="B1167" s="2">
        <v>3413.25</v>
      </c>
      <c r="C1167" s="3">
        <f t="shared" si="91"/>
        <v>1.9696354098203805E-2</v>
      </c>
      <c r="D1167" s="3">
        <f>1-B1167/MAX(B$2:B1167)</f>
        <v>0.41923875314775738</v>
      </c>
      <c r="E1167" s="4">
        <f>E1166*(计算结果!B$18-1)/(计算结果!B$18+1)+B1167*2/(计算结果!B$18+1)</f>
        <v>3282.2355205667795</v>
      </c>
      <c r="F1167" s="4">
        <f>F1166*(计算结果!B$18-1)/(计算结果!B$18+1)+E1167*2/(计算结果!B$18+1)</f>
        <v>3199.1205145258232</v>
      </c>
      <c r="G1167" s="4">
        <f>G1166*(计算结果!B$18-1)/(计算结果!B$18+1)+F1167*2/(计算结果!B$18+1)</f>
        <v>3163.5745953416044</v>
      </c>
      <c r="H1167" s="3">
        <f t="shared" si="92"/>
        <v>0.20470908251987635</v>
      </c>
      <c r="I1167" s="3">
        <f ca="1">IFERROR(AVERAGE(OFFSET(H1167,0,0,-计算结果!B$19,1)),AVERAGE(OFFSET(H1167,0,0,-ROW(),1)))</f>
        <v>-5.0307111692489234E-2</v>
      </c>
      <c r="J1167" s="20" t="str">
        <f t="shared" ca="1" si="90"/>
        <v>买</v>
      </c>
      <c r="K1167" s="4" t="str">
        <f t="shared" ca="1" si="94"/>
        <v/>
      </c>
      <c r="L1167" s="3">
        <f ca="1">IF(J1166="买",B1167/B1166-1,0)-IF(K1167=1,计算结果!B$17,0)</f>
        <v>1.9696354098203805E-2</v>
      </c>
      <c r="M1167" s="2">
        <f t="shared" ca="1" si="93"/>
        <v>3.1565521214993697</v>
      </c>
      <c r="N1167" s="3">
        <f ca="1">1-M1167/MAX(M$2:M1167)</f>
        <v>0.2680194206172769</v>
      </c>
    </row>
    <row r="1168" spans="1:14" x14ac:dyDescent="0.15">
      <c r="A1168" s="1">
        <v>40112</v>
      </c>
      <c r="B1168" s="2">
        <v>3414.24</v>
      </c>
      <c r="C1168" s="3">
        <f t="shared" si="91"/>
        <v>2.9004614370453652E-4</v>
      </c>
      <c r="D1168" s="3">
        <f>1-B1168/MAX(B$2:B1168)</f>
        <v>0.41907030558769487</v>
      </c>
      <c r="E1168" s="4">
        <f>E1167*(计算结果!B$18-1)/(计算结果!B$18+1)+B1168*2/(计算结果!B$18+1)</f>
        <v>3302.5439020180443</v>
      </c>
      <c r="F1168" s="4">
        <f>F1167*(计算结果!B$18-1)/(计算结果!B$18+1)+E1168*2/(计算结果!B$18+1)</f>
        <v>3215.0318049092416</v>
      </c>
      <c r="G1168" s="4">
        <f>G1167*(计算结果!B$18-1)/(计算结果!B$18+1)+F1168*2/(计算结果!B$18+1)</f>
        <v>3171.4910891212407</v>
      </c>
      <c r="H1168" s="3">
        <f t="shared" si="92"/>
        <v>0.25023888456094667</v>
      </c>
      <c r="I1168" s="3">
        <f ca="1">IFERROR(AVERAGE(OFFSET(H1168,0,0,-计算结果!B$19,1)),AVERAGE(OFFSET(H1168,0,0,-ROW(),1)))</f>
        <v>-3.2592552263602394E-2</v>
      </c>
      <c r="J1168" s="20" t="str">
        <f t="shared" ca="1" si="90"/>
        <v>买</v>
      </c>
      <c r="K1168" s="4" t="str">
        <f t="shared" ca="1" si="94"/>
        <v/>
      </c>
      <c r="L1168" s="3">
        <f ca="1">IF(J1167="买",B1168/B1167-1,0)-IF(K1168=1,计算结果!B$17,0)</f>
        <v>2.9004614370453652E-4</v>
      </c>
      <c r="M1168" s="2">
        <f t="shared" ca="1" si="93"/>
        <v>3.1574676672696129</v>
      </c>
      <c r="N1168" s="3">
        <f ca="1">1-M1168/MAX(M$2:M1168)</f>
        <v>0.2678071124729603</v>
      </c>
    </row>
    <row r="1169" spans="1:14" x14ac:dyDescent="0.15">
      <c r="A1169" s="1">
        <v>40113</v>
      </c>
      <c r="B1169" s="2">
        <v>3314.72</v>
      </c>
      <c r="C1169" s="3">
        <f t="shared" si="91"/>
        <v>-2.9148507427714465E-2</v>
      </c>
      <c r="D1169" s="3">
        <f>1-B1169/MAX(B$2:B1169)</f>
        <v>0.4360035391002518</v>
      </c>
      <c r="E1169" s="4">
        <f>E1168*(计算结果!B$18-1)/(计算结果!B$18+1)+B1169*2/(计算结果!B$18+1)</f>
        <v>3304.4171478614217</v>
      </c>
      <c r="F1169" s="4">
        <f>F1168*(计算结果!B$18-1)/(计算结果!B$18+1)+E1169*2/(计算结果!B$18+1)</f>
        <v>3228.7833961326542</v>
      </c>
      <c r="G1169" s="4">
        <f>G1168*(计算结果!B$18-1)/(计算结果!B$18+1)+F1169*2/(计算结果!B$18+1)</f>
        <v>3180.3052901999199</v>
      </c>
      <c r="H1169" s="3">
        <f t="shared" si="92"/>
        <v>0.27791978066447626</v>
      </c>
      <c r="I1169" s="3">
        <f ca="1">IFERROR(AVERAGE(OFFSET(H1169,0,0,-计算结果!B$19,1)),AVERAGE(OFFSET(H1169,0,0,-ROW(),1)))</f>
        <v>-1.5620597080730067E-2</v>
      </c>
      <c r="J1169" s="20" t="str">
        <f t="shared" ca="1" si="90"/>
        <v>买</v>
      </c>
      <c r="K1169" s="4" t="str">
        <f t="shared" ca="1" si="94"/>
        <v/>
      </c>
      <c r="L1169" s="3">
        <f ca="1">IF(J1168="买",B1169/B1168-1,0)-IF(K1169=1,计算结果!B$17,0)</f>
        <v>-2.9148507427714465E-2</v>
      </c>
      <c r="M1169" s="2">
        <f t="shared" ca="1" si="93"/>
        <v>3.0654321975174366</v>
      </c>
      <c r="N1169" s="3">
        <f ca="1">1-M1169/MAX(M$2:M1169)</f>
        <v>0.28914944229356188</v>
      </c>
    </row>
    <row r="1170" spans="1:14" x14ac:dyDescent="0.15">
      <c r="A1170" s="1">
        <v>40114</v>
      </c>
      <c r="B1170" s="2">
        <v>3329.33</v>
      </c>
      <c r="C1170" s="3">
        <f t="shared" si="91"/>
        <v>4.4076121059999362E-3</v>
      </c>
      <c r="D1170" s="3">
        <f>1-B1170/MAX(B$2:B1170)</f>
        <v>0.43351766147144899</v>
      </c>
      <c r="E1170" s="4">
        <f>E1169*(计算结果!B$18-1)/(计算结果!B$18+1)+B1170*2/(计算结果!B$18+1)</f>
        <v>3308.2498943442802</v>
      </c>
      <c r="F1170" s="4">
        <f>F1169*(计算结果!B$18-1)/(计算结果!B$18+1)+E1170*2/(计算结果!B$18+1)</f>
        <v>3241.0090112421349</v>
      </c>
      <c r="G1170" s="4">
        <f>G1169*(计算结果!B$18-1)/(计算结果!B$18+1)+F1170*2/(计算结果!B$18+1)</f>
        <v>3189.6443242064147</v>
      </c>
      <c r="H1170" s="3">
        <f t="shared" si="92"/>
        <v>0.2936521231239318</v>
      </c>
      <c r="I1170" s="3">
        <f ca="1">IFERROR(AVERAGE(OFFSET(H1170,0,0,-计算结果!B$19,1)),AVERAGE(OFFSET(H1170,0,0,-ROW(),1)))</f>
        <v>9.8963363044939903E-4</v>
      </c>
      <c r="J1170" s="20" t="str">
        <f t="shared" ca="1" si="90"/>
        <v>买</v>
      </c>
      <c r="K1170" s="4" t="str">
        <f t="shared" ca="1" si="94"/>
        <v/>
      </c>
      <c r="L1170" s="3">
        <f ca="1">IF(J1169="买",B1170/B1169-1,0)-IF(K1170=1,计算结果!B$17,0)</f>
        <v>4.4076121059999362E-3</v>
      </c>
      <c r="M1170" s="2">
        <f t="shared" ca="1" si="93"/>
        <v>3.0789434335813364</v>
      </c>
      <c r="N1170" s="3">
        <f ca="1">1-M1170/MAX(M$2:M1170)</f>
        <v>0.28601628876985818</v>
      </c>
    </row>
    <row r="1171" spans="1:14" x14ac:dyDescent="0.15">
      <c r="A1171" s="1">
        <v>40115</v>
      </c>
      <c r="B1171" s="2">
        <v>3247.05</v>
      </c>
      <c r="C1171" s="3">
        <f t="shared" si="91"/>
        <v>-2.4713681131038334E-2</v>
      </c>
      <c r="D1171" s="3">
        <f>1-B1171/MAX(B$2:B1171)</f>
        <v>0.44751752535220846</v>
      </c>
      <c r="E1171" s="4">
        <f>E1170*(计算结果!B$18-1)/(计算结果!B$18+1)+B1171*2/(计算结果!B$18+1)</f>
        <v>3298.8345259836215</v>
      </c>
      <c r="F1171" s="4">
        <f>F1170*(计算结果!B$18-1)/(计算结果!B$18+1)+E1171*2/(计算结果!B$18+1)</f>
        <v>3249.9052442792868</v>
      </c>
      <c r="G1171" s="4">
        <f>G1170*(计算结果!B$18-1)/(计算结果!B$18+1)+F1171*2/(计算结果!B$18+1)</f>
        <v>3198.9152349868564</v>
      </c>
      <c r="H1171" s="3">
        <f t="shared" si="92"/>
        <v>0.29065656976497811</v>
      </c>
      <c r="I1171" s="3">
        <f ca="1">IFERROR(AVERAGE(OFFSET(H1171,0,0,-计算结果!B$19,1)),AVERAGE(OFFSET(H1171,0,0,-ROW(),1)))</f>
        <v>1.7367413181109254E-2</v>
      </c>
      <c r="J1171" s="20" t="str">
        <f t="shared" ca="1" si="90"/>
        <v>买</v>
      </c>
      <c r="K1171" s="4" t="str">
        <f t="shared" ca="1" si="94"/>
        <v/>
      </c>
      <c r="L1171" s="3">
        <f ca="1">IF(J1170="买",B1171/B1170-1,0)-IF(K1171=1,计算结果!B$17,0)</f>
        <v>-2.4713681131038334E-2</v>
      </c>
      <c r="M1171" s="2">
        <f t="shared" ca="1" si="93"/>
        <v>3.0028514073433028</v>
      </c>
      <c r="N1171" s="3">
        <f ca="1">1-M1171/MAX(M$2:M1171)</f>
        <v>0.30366145454195526</v>
      </c>
    </row>
    <row r="1172" spans="1:14" x14ac:dyDescent="0.15">
      <c r="A1172" s="1">
        <v>40116</v>
      </c>
      <c r="B1172" s="2">
        <v>3280.37</v>
      </c>
      <c r="C1172" s="3">
        <f t="shared" si="91"/>
        <v>1.0261622087741173E-2</v>
      </c>
      <c r="D1172" s="3">
        <f>1-B1172/MAX(B$2:B1172)</f>
        <v>0.44184815898727281</v>
      </c>
      <c r="E1172" s="4">
        <f>E1171*(计算结果!B$18-1)/(计算结果!B$18+1)+B1172*2/(计算结果!B$18+1)</f>
        <v>3295.9938296784485</v>
      </c>
      <c r="F1172" s="4">
        <f>F1171*(计算结果!B$18-1)/(计算结果!B$18+1)+E1172*2/(计算结果!B$18+1)</f>
        <v>3256.9957958791583</v>
      </c>
      <c r="G1172" s="4">
        <f>G1171*(计算结果!B$18-1)/(计算结果!B$18+1)+F1172*2/(计算结果!B$18+1)</f>
        <v>3207.8507058933646</v>
      </c>
      <c r="H1172" s="3">
        <f t="shared" si="92"/>
        <v>0.27932815501893049</v>
      </c>
      <c r="I1172" s="3">
        <f ca="1">IFERROR(AVERAGE(OFFSET(H1172,0,0,-计算结果!B$19,1)),AVERAGE(OFFSET(H1172,0,0,-ROW(),1)))</f>
        <v>3.3622281447610446E-2</v>
      </c>
      <c r="J1172" s="20" t="str">
        <f t="shared" ca="1" si="90"/>
        <v>买</v>
      </c>
      <c r="K1172" s="4" t="str">
        <f t="shared" ca="1" si="94"/>
        <v/>
      </c>
      <c r="L1172" s="3">
        <f ca="1">IF(J1171="买",B1172/B1171-1,0)-IF(K1172=1,计算结果!B$17,0)</f>
        <v>1.0261622087741173E-2</v>
      </c>
      <c r="M1172" s="2">
        <f t="shared" ca="1" si="93"/>
        <v>3.0336655336711016</v>
      </c>
      <c r="N1172" s="3">
        <f ca="1">1-M1172/MAX(M$2:M1172)</f>
        <v>0.29651589154333746</v>
      </c>
    </row>
    <row r="1173" spans="1:14" x14ac:dyDescent="0.15">
      <c r="A1173" s="1">
        <v>40119</v>
      </c>
      <c r="B1173" s="2">
        <v>3392.8</v>
      </c>
      <c r="C1173" s="3">
        <f t="shared" si="91"/>
        <v>3.4273572798190433E-2</v>
      </c>
      <c r="D1173" s="3">
        <f>1-B1173/MAX(B$2:B1173)</f>
        <v>0.42271830123187903</v>
      </c>
      <c r="E1173" s="4">
        <f>E1172*(计算结果!B$18-1)/(计算结果!B$18+1)+B1173*2/(计算结果!B$18+1)</f>
        <v>3310.8870866509947</v>
      </c>
      <c r="F1173" s="4">
        <f>F1172*(计算结果!B$18-1)/(计算结果!B$18+1)+E1173*2/(计算结果!B$18+1)</f>
        <v>3265.2867636902101</v>
      </c>
      <c r="G1173" s="4">
        <f>G1172*(计算结果!B$18-1)/(计算结果!B$18+1)+F1173*2/(计算结果!B$18+1)</f>
        <v>3216.6870224774948</v>
      </c>
      <c r="H1173" s="3">
        <f t="shared" si="92"/>
        <v>0.2754590968930174</v>
      </c>
      <c r="I1173" s="3">
        <f ca="1">IFERROR(AVERAGE(OFFSET(H1173,0,0,-计算结果!B$19,1)),AVERAGE(OFFSET(H1173,0,0,-ROW(),1)))</f>
        <v>5.0538173825295928E-2</v>
      </c>
      <c r="J1173" s="20" t="str">
        <f t="shared" ca="1" si="90"/>
        <v>买</v>
      </c>
      <c r="K1173" s="4" t="str">
        <f t="shared" ca="1" si="94"/>
        <v/>
      </c>
      <c r="L1173" s="3">
        <f ca="1">IF(J1172="买",B1173/B1172-1,0)-IF(K1173=1,计算结果!B$17,0)</f>
        <v>3.4273572798190433E-2</v>
      </c>
      <c r="M1173" s="2">
        <f t="shared" ca="1" si="93"/>
        <v>3.1376400901847394</v>
      </c>
      <c r="N1173" s="3">
        <f ca="1">1-M1173/MAX(M$2:M1173)</f>
        <v>0.2724049777397779</v>
      </c>
    </row>
    <row r="1174" spans="1:14" x14ac:dyDescent="0.15">
      <c r="A1174" s="1">
        <v>40120</v>
      </c>
      <c r="B1174" s="2">
        <v>3435.43</v>
      </c>
      <c r="C1174" s="3">
        <f t="shared" si="91"/>
        <v>1.2564843197359066E-2</v>
      </c>
      <c r="D1174" s="3">
        <f>1-B1174/MAX(B$2:B1174)</f>
        <v>0.41546484720615262</v>
      </c>
      <c r="E1174" s="4">
        <f>E1173*(计算结果!B$18-1)/(计算结果!B$18+1)+B1174*2/(计算结果!B$18+1)</f>
        <v>3330.0475348585342</v>
      </c>
      <c r="F1174" s="4">
        <f>F1173*(计算结果!B$18-1)/(计算结果!B$18+1)+E1174*2/(计算结果!B$18+1)</f>
        <v>3275.2499592545678</v>
      </c>
      <c r="G1174" s="4">
        <f>G1173*(计算结果!B$18-1)/(计算结果!B$18+1)+F1174*2/(计算结果!B$18+1)</f>
        <v>3225.6967050585827</v>
      </c>
      <c r="H1174" s="3">
        <f t="shared" si="92"/>
        <v>0.28009198651066175</v>
      </c>
      <c r="I1174" s="3">
        <f ca="1">IFERROR(AVERAGE(OFFSET(H1174,0,0,-计算结果!B$19,1)),AVERAGE(OFFSET(H1174,0,0,-ROW(),1)))</f>
        <v>6.9215634406203957E-2</v>
      </c>
      <c r="J1174" s="20" t="str">
        <f t="shared" ca="1" si="90"/>
        <v>买</v>
      </c>
      <c r="K1174" s="4" t="str">
        <f t="shared" ca="1" si="94"/>
        <v/>
      </c>
      <c r="L1174" s="3">
        <f ca="1">IF(J1173="买",B1174/B1173-1,0)-IF(K1174=1,计算结果!B$17,0)</f>
        <v>1.2564843197359066E-2</v>
      </c>
      <c r="M1174" s="2">
        <f t="shared" ca="1" si="93"/>
        <v>3.1770640459276582</v>
      </c>
      <c r="N1174" s="3">
        <f ca="1">1-M1174/MAX(M$2:M1174)</f>
        <v>0.26326286037389923</v>
      </c>
    </row>
    <row r="1175" spans="1:14" x14ac:dyDescent="0.15">
      <c r="A1175" s="1">
        <v>40121</v>
      </c>
      <c r="B1175" s="2">
        <v>3453.89</v>
      </c>
      <c r="C1175" s="3">
        <f t="shared" si="91"/>
        <v>5.3734175925574945E-3</v>
      </c>
      <c r="D1175" s="3">
        <f>1-B1175/MAX(B$2:B1175)</f>
        <v>0.41232389573266182</v>
      </c>
      <c r="E1175" s="4">
        <f>E1174*(计算结果!B$18-1)/(计算结果!B$18+1)+B1175*2/(计算结果!B$18+1)</f>
        <v>3349.100221803375</v>
      </c>
      <c r="F1175" s="4">
        <f>F1174*(计算结果!B$18-1)/(计算结果!B$18+1)+E1175*2/(计算结果!B$18+1)</f>
        <v>3286.6115381082309</v>
      </c>
      <c r="G1175" s="4">
        <f>G1174*(计算结果!B$18-1)/(计算结果!B$18+1)+F1175*2/(计算结果!B$18+1)</f>
        <v>3235.0682178354518</v>
      </c>
      <c r="H1175" s="3">
        <f t="shared" si="92"/>
        <v>0.29052678021999495</v>
      </c>
      <c r="I1175" s="3">
        <f ca="1">IFERROR(AVERAGE(OFFSET(H1175,0,0,-计算结果!B$19,1)),AVERAGE(OFFSET(H1175,0,0,-ROW(),1)))</f>
        <v>9.0244794060117442E-2</v>
      </c>
      <c r="J1175" s="20" t="str">
        <f t="shared" ca="1" si="90"/>
        <v>买</v>
      </c>
      <c r="K1175" s="4" t="str">
        <f t="shared" ca="1" si="94"/>
        <v/>
      </c>
      <c r="L1175" s="3">
        <f ca="1">IF(J1174="买",B1175/B1174-1,0)-IF(K1175=1,计算结果!B$17,0)</f>
        <v>5.3734175925574945E-3</v>
      </c>
      <c r="M1175" s="2">
        <f t="shared" ca="1" si="93"/>
        <v>3.1941357377647277</v>
      </c>
      <c r="N1175" s="3">
        <f ca="1">1-M1175/MAX(M$2:M1175)</f>
        <v>0.25930406406674189</v>
      </c>
    </row>
    <row r="1176" spans="1:14" x14ac:dyDescent="0.15">
      <c r="A1176" s="1">
        <v>40122</v>
      </c>
      <c r="B1176" s="2">
        <v>3464.32</v>
      </c>
      <c r="C1176" s="3">
        <f t="shared" si="91"/>
        <v>3.0197834904992504E-3</v>
      </c>
      <c r="D1176" s="3">
        <f>1-B1176/MAX(B$2:B1176)</f>
        <v>0.41054924113523439</v>
      </c>
      <c r="E1176" s="4">
        <f>E1175*(计算结果!B$18-1)/(计算结果!B$18+1)+B1176*2/(计算结果!B$18+1)</f>
        <v>3366.8263415259325</v>
      </c>
      <c r="F1176" s="4">
        <f>F1175*(计算结果!B$18-1)/(计算结果!B$18+1)+E1176*2/(计算结果!B$18+1)</f>
        <v>3298.9522770955691</v>
      </c>
      <c r="G1176" s="4">
        <f>G1175*(计算结果!B$18-1)/(计算结果!B$18+1)+F1176*2/(计算结果!B$18+1)</f>
        <v>3244.8965346447008</v>
      </c>
      <c r="H1176" s="3">
        <f t="shared" si="92"/>
        <v>0.30380555053101588</v>
      </c>
      <c r="I1176" s="3">
        <f ca="1">IFERROR(AVERAGE(OFFSET(H1176,0,0,-计算结果!B$19,1)),AVERAGE(OFFSET(H1176,0,0,-ROW(),1)))</f>
        <v>0.11362753164782882</v>
      </c>
      <c r="J1176" s="20" t="str">
        <f t="shared" ca="1" si="90"/>
        <v>买</v>
      </c>
      <c r="K1176" s="4" t="str">
        <f t="shared" ca="1" si="94"/>
        <v/>
      </c>
      <c r="L1176" s="3">
        <f ca="1">IF(J1175="买",B1176/B1175-1,0)-IF(K1176=1,计算结果!B$17,0)</f>
        <v>3.0197834904992504E-3</v>
      </c>
      <c r="M1176" s="2">
        <f t="shared" ca="1" si="93"/>
        <v>3.2037813361320433</v>
      </c>
      <c r="N1176" s="3">
        <f ca="1">1-M1176/MAX(M$2:M1176)</f>
        <v>0.25706732270793076</v>
      </c>
    </row>
    <row r="1177" spans="1:14" x14ac:dyDescent="0.15">
      <c r="A1177" s="1">
        <v>40123</v>
      </c>
      <c r="B1177" s="2">
        <v>3483.02</v>
      </c>
      <c r="C1177" s="3">
        <f t="shared" si="91"/>
        <v>5.3978847219655623E-3</v>
      </c>
      <c r="D1177" s="3">
        <f>1-B1177/MAX(B$2:B1177)</f>
        <v>0.40736745388960727</v>
      </c>
      <c r="E1177" s="4">
        <f>E1176*(计算结果!B$18-1)/(计算结果!B$18+1)+B1177*2/(计算结果!B$18+1)</f>
        <v>3384.7022889834816</v>
      </c>
      <c r="F1177" s="4">
        <f>F1176*(计算结果!B$18-1)/(计算结果!B$18+1)+E1177*2/(计算结果!B$18+1)</f>
        <v>3312.1445866167865</v>
      </c>
      <c r="G1177" s="4">
        <f>G1176*(计算结果!B$18-1)/(计算结果!B$18+1)+F1177*2/(计算结果!B$18+1)</f>
        <v>3255.2423887942523</v>
      </c>
      <c r="H1177" s="3">
        <f t="shared" si="92"/>
        <v>0.31883463891967695</v>
      </c>
      <c r="I1177" s="3">
        <f ca="1">IFERROR(AVERAGE(OFFSET(H1177,0,0,-计算结果!B$19,1)),AVERAGE(OFFSET(H1177,0,0,-ROW(),1)))</f>
        <v>0.13832076126448128</v>
      </c>
      <c r="J1177" s="20" t="str">
        <f t="shared" ca="1" si="90"/>
        <v>买</v>
      </c>
      <c r="K1177" s="4" t="str">
        <f t="shared" ca="1" si="94"/>
        <v/>
      </c>
      <c r="L1177" s="3">
        <f ca="1">IF(J1176="买",B1177/B1176-1,0)-IF(K1177=1,计算结果!B$17,0)</f>
        <v>5.3978847219655623E-3</v>
      </c>
      <c r="M1177" s="2">
        <f t="shared" ca="1" si="93"/>
        <v>3.2210749784588688</v>
      </c>
      <c r="N1177" s="3">
        <f ca="1">1-M1177/MAX(M$2:M1177)</f>
        <v>0.25305705775972687</v>
      </c>
    </row>
    <row r="1178" spans="1:14" x14ac:dyDescent="0.15">
      <c r="A1178" s="1">
        <v>40126</v>
      </c>
      <c r="B1178" s="2">
        <v>3495.79</v>
      </c>
      <c r="C1178" s="3">
        <f t="shared" si="91"/>
        <v>3.6663585049756531E-3</v>
      </c>
      <c r="D1178" s="3">
        <f>1-B1178/MAX(B$2:B1178)</f>
        <v>0.40519465051385017</v>
      </c>
      <c r="E1178" s="4">
        <f>E1177*(计算结果!B$18-1)/(计算结果!B$18+1)+B1178*2/(计算结果!B$18+1)</f>
        <v>3401.7927060629459</v>
      </c>
      <c r="F1178" s="4">
        <f>F1177*(计算结果!B$18-1)/(计算结果!B$18+1)+E1178*2/(计算结果!B$18+1)</f>
        <v>3325.9366049931186</v>
      </c>
      <c r="G1178" s="4">
        <f>G1177*(计算结果!B$18-1)/(计算结果!B$18+1)+F1178*2/(计算结果!B$18+1)</f>
        <v>3266.1184220556161</v>
      </c>
      <c r="H1178" s="3">
        <f t="shared" si="92"/>
        <v>0.33410824640288234</v>
      </c>
      <c r="I1178" s="3">
        <f ca="1">IFERROR(AVERAGE(OFFSET(H1178,0,0,-计算结果!B$19,1)),AVERAGE(OFFSET(H1178,0,0,-ROW(),1)))</f>
        <v>0.16365142542912767</v>
      </c>
      <c r="J1178" s="20" t="str">
        <f t="shared" ca="1" si="90"/>
        <v>买</v>
      </c>
      <c r="K1178" s="4" t="str">
        <f t="shared" ca="1" si="94"/>
        <v/>
      </c>
      <c r="L1178" s="3">
        <f ca="1">IF(J1177="买",B1178/B1177-1,0)-IF(K1178=1,计算结果!B$17,0)</f>
        <v>3.6663585049756531E-3</v>
      </c>
      <c r="M1178" s="2">
        <f t="shared" ca="1" si="93"/>
        <v>3.2328845941013058</v>
      </c>
      <c r="N1178" s="3">
        <f ca="1">1-M1178/MAX(M$2:M1178)</f>
        <v>0.25031849715071275</v>
      </c>
    </row>
    <row r="1179" spans="1:14" x14ac:dyDescent="0.15">
      <c r="A1179" s="1">
        <v>40127</v>
      </c>
      <c r="B1179" s="2">
        <v>3503.78</v>
      </c>
      <c r="C1179" s="3">
        <f t="shared" si="91"/>
        <v>2.2856064008422994E-3</v>
      </c>
      <c r="D1179" s="3">
        <f>1-B1179/MAX(B$2:B1179)</f>
        <v>0.40383515959980942</v>
      </c>
      <c r="E1179" s="4">
        <f>E1178*(计算结果!B$18-1)/(计算结果!B$18+1)+B1179*2/(计算结果!B$18+1)</f>
        <v>3417.4830589763387</v>
      </c>
      <c r="F1179" s="4">
        <f>F1178*(计算结果!B$18-1)/(计算结果!B$18+1)+E1179*2/(计算结果!B$18+1)</f>
        <v>3340.0206748366909</v>
      </c>
      <c r="G1179" s="4">
        <f>G1178*(计算结果!B$18-1)/(计算结果!B$18+1)+F1179*2/(计算结果!B$18+1)</f>
        <v>3277.4879994065509</v>
      </c>
      <c r="H1179" s="3">
        <f t="shared" si="92"/>
        <v>0.34810670899615132</v>
      </c>
      <c r="I1179" s="3">
        <f ca="1">IFERROR(AVERAGE(OFFSET(H1179,0,0,-计算结果!B$19,1)),AVERAGE(OFFSET(H1179,0,0,-ROW(),1)))</f>
        <v>0.18884497977210968</v>
      </c>
      <c r="J1179" s="20" t="str">
        <f t="shared" ca="1" si="90"/>
        <v>买</v>
      </c>
      <c r="K1179" s="4" t="str">
        <f t="shared" ca="1" si="94"/>
        <v/>
      </c>
      <c r="L1179" s="3">
        <f ca="1">IF(J1178="买",B1179/B1178-1,0)-IF(K1179=1,计算结果!B$17,0)</f>
        <v>2.2856064008422994E-3</v>
      </c>
      <c r="M1179" s="2">
        <f t="shared" ca="1" si="93"/>
        <v>3.240273695822768</v>
      </c>
      <c r="N1179" s="3">
        <f ca="1">1-M1179/MAX(M$2:M1179)</f>
        <v>0.24860502030920739</v>
      </c>
    </row>
    <row r="1180" spans="1:14" x14ac:dyDescent="0.15">
      <c r="A1180" s="1">
        <v>40128</v>
      </c>
      <c r="B1180" s="2">
        <v>3495.67</v>
      </c>
      <c r="C1180" s="3">
        <f t="shared" si="91"/>
        <v>-2.3146430426568276E-3</v>
      </c>
      <c r="D1180" s="3">
        <f>1-B1180/MAX(B$2:B1180)</f>
        <v>0.40521506839991828</v>
      </c>
      <c r="E1180" s="4">
        <f>E1179*(计算结果!B$18-1)/(计算结果!B$18+1)+B1180*2/(计算结果!B$18+1)</f>
        <v>3429.5118191338252</v>
      </c>
      <c r="F1180" s="4">
        <f>F1179*(计算结果!B$18-1)/(计算结果!B$18+1)+E1180*2/(计算结果!B$18+1)</f>
        <v>3353.7885431900959</v>
      </c>
      <c r="G1180" s="4">
        <f>G1179*(计算结果!B$18-1)/(计算结果!B$18+1)+F1180*2/(计算结果!B$18+1)</f>
        <v>3289.2265446040192</v>
      </c>
      <c r="H1180" s="3">
        <f t="shared" si="92"/>
        <v>0.35815677127097828</v>
      </c>
      <c r="I1180" s="3">
        <f ca="1">IFERROR(AVERAGE(OFFSET(H1180,0,0,-计算结果!B$19,1)),AVERAGE(OFFSET(H1180,0,0,-ROW(),1)))</f>
        <v>0.2131284244162846</v>
      </c>
      <c r="J1180" s="20" t="str">
        <f t="shared" ca="1" si="90"/>
        <v>买</v>
      </c>
      <c r="K1180" s="4" t="str">
        <f t="shared" ca="1" si="94"/>
        <v/>
      </c>
      <c r="L1180" s="3">
        <f ca="1">IF(J1179="买",B1180/B1179-1,0)-IF(K1180=1,计算结果!B$17,0)</f>
        <v>-2.3146430426568276E-3</v>
      </c>
      <c r="M1180" s="2">
        <f t="shared" ca="1" si="93"/>
        <v>3.2327736188564278</v>
      </c>
      <c r="N1180" s="3">
        <f ca="1">1-M1180/MAX(M$2:M1180)</f>
        <v>0.25034423147123597</v>
      </c>
    </row>
    <row r="1181" spans="1:14" x14ac:dyDescent="0.15">
      <c r="A1181" s="1">
        <v>40129</v>
      </c>
      <c r="B1181" s="2">
        <v>3499.99</v>
      </c>
      <c r="C1181" s="3">
        <f t="shared" si="91"/>
        <v>1.2358145934827647E-3</v>
      </c>
      <c r="D1181" s="3">
        <f>1-B1181/MAX(B$2:B1181)</f>
        <v>0.40448002450146325</v>
      </c>
      <c r="E1181" s="4">
        <f>E1180*(计算结果!B$18-1)/(计算结果!B$18+1)+B1181*2/(计算结果!B$18+1)</f>
        <v>3440.35461619016</v>
      </c>
      <c r="F1181" s="4">
        <f>F1180*(计算结果!B$18-1)/(计算结果!B$18+1)+E1181*2/(计算结果!B$18+1)</f>
        <v>3367.1064005747212</v>
      </c>
      <c r="G1181" s="4">
        <f>G1180*(计算结果!B$18-1)/(计算结果!B$18+1)+F1181*2/(计算结果!B$18+1)</f>
        <v>3301.2080609072041</v>
      </c>
      <c r="H1181" s="3">
        <f t="shared" si="92"/>
        <v>0.3642654630414735</v>
      </c>
      <c r="I1181" s="3">
        <f ca="1">IFERROR(AVERAGE(OFFSET(H1181,0,0,-计算结果!B$19,1)),AVERAGE(OFFSET(H1181,0,0,-ROW(),1)))</f>
        <v>0.23594915617201379</v>
      </c>
      <c r="J1181" s="20" t="str">
        <f t="shared" ca="1" si="90"/>
        <v>买</v>
      </c>
      <c r="K1181" s="4" t="str">
        <f t="shared" ca="1" si="94"/>
        <v/>
      </c>
      <c r="L1181" s="3">
        <f ca="1">IF(J1180="买",B1181/B1180-1,0)-IF(K1181=1,计算结果!B$17,0)</f>
        <v>1.2358145934827647E-3</v>
      </c>
      <c r="M1181" s="2">
        <f t="shared" ca="1" si="93"/>
        <v>3.2367687276720365</v>
      </c>
      <c r="N1181" s="3">
        <f ca="1">1-M1181/MAX(M$2:M1181)</f>
        <v>0.24941779593239966</v>
      </c>
    </row>
    <row r="1182" spans="1:14" x14ac:dyDescent="0.15">
      <c r="A1182" s="1">
        <v>40130</v>
      </c>
      <c r="B1182" s="2">
        <v>3518.72</v>
      </c>
      <c r="C1182" s="3">
        <f t="shared" si="91"/>
        <v>5.3514438612682902E-3</v>
      </c>
      <c r="D1182" s="3">
        <f>1-B1182/MAX(B$2:B1182)</f>
        <v>0.40129313278431911</v>
      </c>
      <c r="E1182" s="4">
        <f>E1181*(计算结果!B$18-1)/(计算结果!B$18+1)+B1182*2/(计算结果!B$18+1)</f>
        <v>3452.4108290839813</v>
      </c>
      <c r="F1182" s="4">
        <f>F1181*(计算结果!B$18-1)/(计算结果!B$18+1)+E1182*2/(计算结果!B$18+1)</f>
        <v>3380.2301588069154</v>
      </c>
      <c r="G1182" s="4">
        <f>G1181*(计算结果!B$18-1)/(计算结果!B$18+1)+F1182*2/(计算结果!B$18+1)</f>
        <v>3313.3653067379287</v>
      </c>
      <c r="H1182" s="3">
        <f t="shared" si="92"/>
        <v>0.36826657412752339</v>
      </c>
      <c r="I1182" s="3">
        <f ca="1">IFERROR(AVERAGE(OFFSET(H1182,0,0,-计算结果!B$19,1)),AVERAGE(OFFSET(H1182,0,0,-ROW(),1)))</f>
        <v>0.25706874646948058</v>
      </c>
      <c r="J1182" s="20" t="str">
        <f t="shared" ca="1" si="90"/>
        <v>买</v>
      </c>
      <c r="K1182" s="4" t="str">
        <f t="shared" ca="1" si="94"/>
        <v/>
      </c>
      <c r="L1182" s="3">
        <f ca="1">IF(J1181="买",B1182/B1181-1,0)-IF(K1182=1,计算结果!B$17,0)</f>
        <v>5.3514438612682902E-3</v>
      </c>
      <c r="M1182" s="2">
        <f t="shared" ca="1" si="93"/>
        <v>3.2540901138100824</v>
      </c>
      <c r="N1182" s="3">
        <f ca="1">1-M1182/MAX(M$2:M1182)</f>
        <v>0.24540109740406479</v>
      </c>
    </row>
    <row r="1183" spans="1:14" x14ac:dyDescent="0.15">
      <c r="A1183" s="1">
        <v>40133</v>
      </c>
      <c r="B1183" s="2">
        <v>3625.8</v>
      </c>
      <c r="C1183" s="3">
        <f t="shared" si="91"/>
        <v>3.0431520552928415E-2</v>
      </c>
      <c r="D1183" s="3">
        <f>1-B1183/MAX(B$2:B1183)</f>
        <v>0.38307357244946572</v>
      </c>
      <c r="E1183" s="4">
        <f>E1182*(计算结果!B$18-1)/(计算结果!B$18+1)+B1183*2/(计算结果!B$18+1)</f>
        <v>3479.0860861479841</v>
      </c>
      <c r="F1183" s="4">
        <f>F1182*(计算结果!B$18-1)/(计算结果!B$18+1)+E1183*2/(计算结果!B$18+1)</f>
        <v>3395.4387630132333</v>
      </c>
      <c r="G1183" s="4">
        <f>G1182*(计算结果!B$18-1)/(计算结果!B$18+1)+F1183*2/(计算结果!B$18+1)</f>
        <v>3325.9919923187449</v>
      </c>
      <c r="H1183" s="3">
        <f t="shared" si="92"/>
        <v>0.38108341253948369</v>
      </c>
      <c r="I1183" s="3">
        <f ca="1">IFERROR(AVERAGE(OFFSET(H1183,0,0,-计算结果!B$19,1)),AVERAGE(OFFSET(H1183,0,0,-ROW(),1)))</f>
        <v>0.27645265246878475</v>
      </c>
      <c r="J1183" s="20" t="str">
        <f t="shared" ca="1" si="90"/>
        <v>买</v>
      </c>
      <c r="K1183" s="4" t="str">
        <f t="shared" ca="1" si="94"/>
        <v/>
      </c>
      <c r="L1183" s="3">
        <f ca="1">IF(J1182="买",B1183/B1182-1,0)-IF(K1183=1,计算结果!B$17,0)</f>
        <v>3.0431520552928415E-2</v>
      </c>
      <c r="M1183" s="2">
        <f t="shared" ca="1" si="93"/>
        <v>3.3531170239895749</v>
      </c>
      <c r="N1183" s="3">
        <f ca="1">1-M1183/MAX(M$2:M1183)</f>
        <v>0.22243750539049945</v>
      </c>
    </row>
    <row r="1184" spans="1:14" x14ac:dyDescent="0.15">
      <c r="A1184" s="1">
        <v>40134</v>
      </c>
      <c r="B1184" s="2">
        <v>3628.35</v>
      </c>
      <c r="C1184" s="3">
        <f t="shared" si="91"/>
        <v>7.0329306635774635E-4</v>
      </c>
      <c r="D1184" s="3">
        <f>1-B1184/MAX(B$2:B1184)</f>
        <v>0.38263969237051654</v>
      </c>
      <c r="E1184" s="4">
        <f>E1183*(计算结果!B$18-1)/(计算结果!B$18+1)+B1184*2/(计算结果!B$18+1)</f>
        <v>3502.0497652021404</v>
      </c>
      <c r="F1184" s="4">
        <f>F1183*(计算结果!B$18-1)/(计算结果!B$18+1)+E1184*2/(计算结果!B$18+1)</f>
        <v>3411.8404556576806</v>
      </c>
      <c r="G1184" s="4">
        <f>G1183*(计算结果!B$18-1)/(计算结果!B$18+1)+F1184*2/(计算结果!B$18+1)</f>
        <v>3339.1994482170421</v>
      </c>
      <c r="H1184" s="3">
        <f t="shared" si="92"/>
        <v>0.39709824704326835</v>
      </c>
      <c r="I1184" s="3">
        <f ca="1">IFERROR(AVERAGE(OFFSET(H1184,0,0,-计算结果!B$19,1)),AVERAGE(OFFSET(H1184,0,0,-ROW(),1)))</f>
        <v>0.29384380219499151</v>
      </c>
      <c r="J1184" s="20" t="str">
        <f t="shared" ca="1" si="90"/>
        <v>买</v>
      </c>
      <c r="K1184" s="4" t="str">
        <f t="shared" ca="1" si="94"/>
        <v/>
      </c>
      <c r="L1184" s="3">
        <f ca="1">IF(J1183="买",B1184/B1183-1,0)-IF(K1184=1,计算结果!B$17,0)</f>
        <v>7.0329306635774635E-4</v>
      </c>
      <c r="M1184" s="2">
        <f t="shared" ca="1" si="93"/>
        <v>3.3554752479432328</v>
      </c>
      <c r="N1184" s="3">
        <f ca="1">1-M1184/MAX(M$2:M1184)</f>
        <v>0.22189065107938077</v>
      </c>
    </row>
    <row r="1185" spans="1:14" x14ac:dyDescent="0.15">
      <c r="A1185" s="1">
        <v>40135</v>
      </c>
      <c r="B1185" s="2">
        <v>3630.23</v>
      </c>
      <c r="C1185" s="3">
        <f t="shared" si="91"/>
        <v>5.1814185511322997E-4</v>
      </c>
      <c r="D1185" s="3">
        <f>1-B1185/MAX(B$2:B1185)</f>
        <v>0.38231981215544819</v>
      </c>
      <c r="E1185" s="4">
        <f>E1184*(计算结果!B$18-1)/(计算结果!B$18+1)+B1185*2/(计算结果!B$18+1)</f>
        <v>3521.7698013248878</v>
      </c>
      <c r="F1185" s="4">
        <f>F1184*(计算结果!B$18-1)/(计算结果!B$18+1)+E1185*2/(计算结果!B$18+1)</f>
        <v>3428.7526626834051</v>
      </c>
      <c r="G1185" s="4">
        <f>G1184*(计算结果!B$18-1)/(计算结果!B$18+1)+F1185*2/(计算结果!B$18+1)</f>
        <v>3352.9768658272515</v>
      </c>
      <c r="H1185" s="3">
        <f t="shared" si="92"/>
        <v>0.41259642689404974</v>
      </c>
      <c r="I1185" s="3">
        <f ca="1">IFERROR(AVERAGE(OFFSET(H1185,0,0,-计算结果!B$19,1)),AVERAGE(OFFSET(H1185,0,0,-ROW(),1)))</f>
        <v>0.30920223512896794</v>
      </c>
      <c r="J1185" s="20" t="str">
        <f t="shared" ca="1" si="90"/>
        <v>买</v>
      </c>
      <c r="K1185" s="4" t="str">
        <f t="shared" ca="1" si="94"/>
        <v/>
      </c>
      <c r="L1185" s="3">
        <f ca="1">IF(J1184="买",B1185/B1184-1,0)-IF(K1185=1,计算结果!B$17,0)</f>
        <v>5.1814185511322997E-4</v>
      </c>
      <c r="M1185" s="2">
        <f t="shared" ca="1" si="93"/>
        <v>3.3572138601129886</v>
      </c>
      <c r="N1185" s="3">
        <f ca="1">1-M1185/MAX(M$2:M1185)</f>
        <v>0.22148748005785002</v>
      </c>
    </row>
    <row r="1186" spans="1:14" x14ac:dyDescent="0.15">
      <c r="A1186" s="1">
        <v>40136</v>
      </c>
      <c r="B1186" s="2">
        <v>3642.44</v>
      </c>
      <c r="C1186" s="3">
        <f t="shared" si="91"/>
        <v>3.3634232541739362E-3</v>
      </c>
      <c r="D1186" s="3">
        <f>1-B1186/MAX(B$2:B1186)</f>
        <v>0.38024229224800921</v>
      </c>
      <c r="E1186" s="4">
        <f>E1185*(计算结果!B$18-1)/(计算结果!B$18+1)+B1186*2/(计算结果!B$18+1)</f>
        <v>3540.334447274905</v>
      </c>
      <c r="F1186" s="4">
        <f>F1185*(计算结果!B$18-1)/(计算结果!B$18+1)+E1186*2/(计算结果!B$18+1)</f>
        <v>3445.9190910820976</v>
      </c>
      <c r="G1186" s="4">
        <f>G1185*(计算结果!B$18-1)/(计算结果!B$18+1)+F1186*2/(计算结果!B$18+1)</f>
        <v>3367.2756697126124</v>
      </c>
      <c r="H1186" s="3">
        <f t="shared" si="92"/>
        <v>0.42645101524829987</v>
      </c>
      <c r="I1186" s="3">
        <f ca="1">IFERROR(AVERAGE(OFFSET(H1186,0,0,-计算结果!B$19,1)),AVERAGE(OFFSET(H1186,0,0,-ROW(),1)))</f>
        <v>0.32276777571458082</v>
      </c>
      <c r="J1186" s="20" t="str">
        <f t="shared" ca="1" si="90"/>
        <v>买</v>
      </c>
      <c r="K1186" s="4" t="str">
        <f t="shared" ca="1" si="94"/>
        <v/>
      </c>
      <c r="L1186" s="3">
        <f ca="1">IF(J1185="买",B1186/B1185-1,0)-IF(K1186=1,计算结果!B$17,0)</f>
        <v>3.3634232541739362E-3</v>
      </c>
      <c r="M1186" s="2">
        <f t="shared" ca="1" si="93"/>
        <v>3.3685055912793276</v>
      </c>
      <c r="N1186" s="3">
        <f ca="1">1-M1186/MAX(M$2:M1186)</f>
        <v>0.21886901294461114</v>
      </c>
    </row>
    <row r="1187" spans="1:14" x14ac:dyDescent="0.15">
      <c r="A1187" s="1">
        <v>40137</v>
      </c>
      <c r="B1187" s="2">
        <v>3631.01</v>
      </c>
      <c r="C1187" s="3">
        <f t="shared" si="91"/>
        <v>-3.1380063913201139E-3</v>
      </c>
      <c r="D1187" s="3">
        <f>1-B1187/MAX(B$2:B1187)</f>
        <v>0.38218709589600486</v>
      </c>
      <c r="E1187" s="4">
        <f>E1186*(计算结果!B$18-1)/(计算结果!B$18+1)+B1187*2/(计算结果!B$18+1)</f>
        <v>3554.2845323095353</v>
      </c>
      <c r="F1187" s="4">
        <f>F1186*(计算结果!B$18-1)/(计算结果!B$18+1)+E1187*2/(计算结果!B$18+1)</f>
        <v>3462.59069742478</v>
      </c>
      <c r="G1187" s="4">
        <f>G1186*(计算结果!B$18-1)/(计算结果!B$18+1)+F1187*2/(计算结果!B$18+1)</f>
        <v>3381.9395201298689</v>
      </c>
      <c r="H1187" s="3">
        <f t="shared" si="92"/>
        <v>0.43548113833246221</v>
      </c>
      <c r="I1187" s="3">
        <f ca="1">IFERROR(AVERAGE(OFFSET(H1187,0,0,-计算结果!B$19,1)),AVERAGE(OFFSET(H1187,0,0,-ROW(),1)))</f>
        <v>0.33430637850521011</v>
      </c>
      <c r="J1187" s="20" t="str">
        <f t="shared" ca="1" si="90"/>
        <v>买</v>
      </c>
      <c r="K1187" s="4" t="str">
        <f t="shared" ca="1" si="94"/>
        <v/>
      </c>
      <c r="L1187" s="3">
        <f ca="1">IF(J1186="买",B1187/B1186-1,0)-IF(K1187=1,计算结果!B$17,0)</f>
        <v>-3.1380063913201139E-3</v>
      </c>
      <c r="M1187" s="2">
        <f t="shared" ca="1" si="93"/>
        <v>3.3579351992046953</v>
      </c>
      <c r="N1187" s="3">
        <f ca="1">1-M1187/MAX(M$2:M1187)</f>
        <v>0.22132020697444921</v>
      </c>
    </row>
    <row r="1188" spans="1:14" x14ac:dyDescent="0.15">
      <c r="A1188" s="1">
        <v>40140</v>
      </c>
      <c r="B1188" s="2">
        <v>3665.51</v>
      </c>
      <c r="C1188" s="3">
        <f t="shared" si="91"/>
        <v>9.5014885665420934E-3</v>
      </c>
      <c r="D1188" s="3">
        <f>1-B1188/MAX(B$2:B1188)</f>
        <v>0.37631695365139861</v>
      </c>
      <c r="E1188" s="4">
        <f>E1187*(计算结果!B$18-1)/(计算结果!B$18+1)+B1188*2/(计算结果!B$18+1)</f>
        <v>3571.3961427234526</v>
      </c>
      <c r="F1188" s="4">
        <f>F1187*(计算结果!B$18-1)/(计算结果!B$18+1)+E1188*2/(计算结果!B$18+1)</f>
        <v>3479.3299967014991</v>
      </c>
      <c r="G1188" s="4">
        <f>G1187*(计算结果!B$18-1)/(计算结果!B$18+1)+F1188*2/(计算结果!B$18+1)</f>
        <v>3396.9226703716586</v>
      </c>
      <c r="H1188" s="3">
        <f t="shared" si="92"/>
        <v>0.44303424566310051</v>
      </c>
      <c r="I1188" s="3">
        <f ca="1">IFERROR(AVERAGE(OFFSET(H1188,0,0,-计算结果!B$19,1)),AVERAGE(OFFSET(H1188,0,0,-ROW(),1)))</f>
        <v>0.3439461465603178</v>
      </c>
      <c r="J1188" s="20" t="str">
        <f t="shared" ca="1" si="90"/>
        <v>买</v>
      </c>
      <c r="K1188" s="4" t="str">
        <f t="shared" ca="1" si="94"/>
        <v/>
      </c>
      <c r="L1188" s="3">
        <f ca="1">IF(J1187="买",B1188/B1187-1,0)-IF(K1188=1,计算结果!B$17,0)</f>
        <v>9.5014885665420934E-3</v>
      </c>
      <c r="M1188" s="2">
        <f t="shared" ca="1" si="93"/>
        <v>3.3898405821071278</v>
      </c>
      <c r="N1188" s="3">
        <f ca="1">1-M1188/MAX(M$2:M1188)</f>
        <v>0.21392158982401954</v>
      </c>
    </row>
    <row r="1189" spans="1:14" x14ac:dyDescent="0.15">
      <c r="A1189" s="1">
        <v>40141</v>
      </c>
      <c r="B1189" s="2">
        <v>3548.08</v>
      </c>
      <c r="C1189" s="3">
        <f t="shared" si="91"/>
        <v>-3.2036469686346547E-2</v>
      </c>
      <c r="D1189" s="3">
        <f>1-B1189/MAX(B$2:B1189)</f>
        <v>0.39629755665963384</v>
      </c>
      <c r="E1189" s="4">
        <f>E1188*(计算结果!B$18-1)/(计算结果!B$18+1)+B1189*2/(计算结果!B$18+1)</f>
        <v>3567.8090438429217</v>
      </c>
      <c r="F1189" s="4">
        <f>F1188*(计算结果!B$18-1)/(计算结果!B$18+1)+E1189*2/(计算结果!B$18+1)</f>
        <v>3492.9421578001798</v>
      </c>
      <c r="G1189" s="4">
        <f>G1188*(计算结果!B$18-1)/(计算结果!B$18+1)+F1189*2/(计算结果!B$18+1)</f>
        <v>3411.6948992068155</v>
      </c>
      <c r="H1189" s="3">
        <f t="shared" si="92"/>
        <v>0.43487091902332686</v>
      </c>
      <c r="I1189" s="3">
        <f ca="1">IFERROR(AVERAGE(OFFSET(H1189,0,0,-计算结果!B$19,1)),AVERAGE(OFFSET(H1189,0,0,-ROW(),1)))</f>
        <v>0.35179370347826033</v>
      </c>
      <c r="J1189" s="20" t="str">
        <f t="shared" ca="1" si="90"/>
        <v>买</v>
      </c>
      <c r="K1189" s="4" t="str">
        <f t="shared" ca="1" si="94"/>
        <v/>
      </c>
      <c r="L1189" s="3">
        <f ca="1">IF(J1188="买",B1189/B1188-1,0)-IF(K1189=1,计算结果!B$17,0)</f>
        <v>-3.2036469686346547E-2</v>
      </c>
      <c r="M1189" s="2">
        <f t="shared" ca="1" si="93"/>
        <v>3.2812420570569056</v>
      </c>
      <c r="N1189" s="3">
        <f ca="1">1-M1189/MAX(M$2:M1189)</f>
        <v>0.23910476698271377</v>
      </c>
    </row>
    <row r="1190" spans="1:14" x14ac:dyDescent="0.15">
      <c r="A1190" s="1">
        <v>40142</v>
      </c>
      <c r="B1190" s="2">
        <v>3629.63</v>
      </c>
      <c r="C1190" s="3">
        <f t="shared" si="91"/>
        <v>2.298426191066727E-2</v>
      </c>
      <c r="D1190" s="3">
        <f>1-B1190/MAX(B$2:B1190)</f>
        <v>0.38242190158578915</v>
      </c>
      <c r="E1190" s="4">
        <f>E1189*(计算结果!B$18-1)/(计算结果!B$18+1)+B1190*2/(计算结果!B$18+1)</f>
        <v>3577.3199601747801</v>
      </c>
      <c r="F1190" s="4">
        <f>F1189*(计算结果!B$18-1)/(计算结果!B$18+1)+E1190*2/(计算结果!B$18+1)</f>
        <v>3505.9233581655026</v>
      </c>
      <c r="G1190" s="4">
        <f>G1189*(计算结果!B$18-1)/(计算结果!B$18+1)+F1190*2/(计算结果!B$18+1)</f>
        <v>3426.1915852004599</v>
      </c>
      <c r="H1190" s="3">
        <f t="shared" si="92"/>
        <v>0.4249115592667661</v>
      </c>
      <c r="I1190" s="3">
        <f ca="1">IFERROR(AVERAGE(OFFSET(H1190,0,0,-计算结果!B$19,1)),AVERAGE(OFFSET(H1190,0,0,-ROW(),1)))</f>
        <v>0.35835667528540205</v>
      </c>
      <c r="J1190" s="20" t="str">
        <f t="shared" ca="1" si="90"/>
        <v>买</v>
      </c>
      <c r="K1190" s="4" t="str">
        <f t="shared" ca="1" si="94"/>
        <v/>
      </c>
      <c r="L1190" s="3">
        <f ca="1">IF(J1189="买",B1190/B1189-1,0)-IF(K1190=1,计算结果!B$17,0)</f>
        <v>2.298426191066727E-2</v>
      </c>
      <c r="M1190" s="2">
        <f t="shared" ca="1" si="93"/>
        <v>3.3566589838885981</v>
      </c>
      <c r="N1190" s="3">
        <f ca="1">1-M1190/MAX(M$2:M1190)</f>
        <v>0.22161615166046633</v>
      </c>
    </row>
    <row r="1191" spans="1:14" x14ac:dyDescent="0.15">
      <c r="A1191" s="1">
        <v>40143</v>
      </c>
      <c r="B1191" s="2">
        <v>3485.77</v>
      </c>
      <c r="C1191" s="3">
        <f t="shared" si="91"/>
        <v>-3.963489391480679E-2</v>
      </c>
      <c r="D1191" s="3">
        <f>1-B1191/MAX(B$2:B1191)</f>
        <v>0.40689954400054451</v>
      </c>
      <c r="E1191" s="4">
        <f>E1190*(计算结果!B$18-1)/(计算结果!B$18+1)+B1191*2/(计算结果!B$18+1)</f>
        <v>3563.2353509171217</v>
      </c>
      <c r="F1191" s="4">
        <f>F1190*(计算结果!B$18-1)/(计算结果!B$18+1)+E1191*2/(计算结果!B$18+1)</f>
        <v>3514.7405878195982</v>
      </c>
      <c r="G1191" s="4">
        <f>G1190*(计算结果!B$18-1)/(计算结果!B$18+1)+F1191*2/(计算结果!B$18+1)</f>
        <v>3439.814508680327</v>
      </c>
      <c r="H1191" s="3">
        <f t="shared" si="92"/>
        <v>0.3976112584804562</v>
      </c>
      <c r="I1191" s="3">
        <f ca="1">IFERROR(AVERAGE(OFFSET(H1191,0,0,-计算结果!B$19,1)),AVERAGE(OFFSET(H1191,0,0,-ROW(),1)))</f>
        <v>0.36370440972117596</v>
      </c>
      <c r="J1191" s="20" t="str">
        <f t="shared" ca="1" si="90"/>
        <v>买</v>
      </c>
      <c r="K1191" s="4" t="str">
        <f t="shared" ca="1" si="94"/>
        <v/>
      </c>
      <c r="L1191" s="3">
        <f ca="1">IF(J1190="买",B1191/B1190-1,0)-IF(K1191=1,计算结果!B$17,0)</f>
        <v>-3.963489391480679E-2</v>
      </c>
      <c r="M1191" s="2">
        <f t="shared" ca="1" si="93"/>
        <v>3.2236181611539902</v>
      </c>
      <c r="N1191" s="3">
        <f ca="1">1-M1191/MAX(M$2:M1191)</f>
        <v>0.25246731291440283</v>
      </c>
    </row>
    <row r="1192" spans="1:14" x14ac:dyDescent="0.15">
      <c r="A1192" s="1">
        <v>40144</v>
      </c>
      <c r="B1192" s="2">
        <v>3382.51</v>
      </c>
      <c r="C1192" s="3">
        <f t="shared" si="91"/>
        <v>-2.9623297004678917E-2</v>
      </c>
      <c r="D1192" s="3">
        <f>1-B1192/MAX(B$2:B1192)</f>
        <v>0.42446913496222682</v>
      </c>
      <c r="E1192" s="4">
        <f>E1191*(计算结果!B$18-1)/(计算结果!B$18+1)+B1192*2/(计算结果!B$18+1)</f>
        <v>3535.4314507760259</v>
      </c>
      <c r="F1192" s="4">
        <f>F1191*(计算结果!B$18-1)/(计算结果!B$18+1)+E1192*2/(计算结果!B$18+1)</f>
        <v>3517.9237975052029</v>
      </c>
      <c r="G1192" s="4">
        <f>G1191*(计算结果!B$18-1)/(计算结果!B$18+1)+F1192*2/(计算结果!B$18+1)</f>
        <v>3451.8313223456926</v>
      </c>
      <c r="H1192" s="3">
        <f t="shared" si="92"/>
        <v>0.3493448159789232</v>
      </c>
      <c r="I1192" s="3">
        <f ca="1">IFERROR(AVERAGE(OFFSET(H1192,0,0,-计算结果!B$19,1)),AVERAGE(OFFSET(H1192,0,0,-ROW(),1)))</f>
        <v>0.3672052427691756</v>
      </c>
      <c r="J1192" s="20" t="str">
        <f t="shared" ca="1" si="90"/>
        <v>卖</v>
      </c>
      <c r="K1192" s="4">
        <f t="shared" ca="1" si="94"/>
        <v>1</v>
      </c>
      <c r="L1192" s="3">
        <f ca="1">IF(J1191="买",B1192/B1191-1,0)-IF(K1192=1,计算结果!B$17,0)</f>
        <v>-2.9623297004678917E-2</v>
      </c>
      <c r="M1192" s="2">
        <f t="shared" ca="1" si="93"/>
        <v>3.1281239629364488</v>
      </c>
      <c r="N1192" s="3">
        <f ca="1">1-M1192/MAX(M$2:M1192)</f>
        <v>0.27461169572464517</v>
      </c>
    </row>
    <row r="1193" spans="1:14" x14ac:dyDescent="0.15">
      <c r="A1193" s="1">
        <v>40147</v>
      </c>
      <c r="B1193" s="2">
        <v>3511.67</v>
      </c>
      <c r="C1193" s="3">
        <f t="shared" si="91"/>
        <v>3.8184661686144317E-2</v>
      </c>
      <c r="D1193" s="3">
        <f>1-B1193/MAX(B$2:B1193)</f>
        <v>0.40249268359082557</v>
      </c>
      <c r="E1193" s="4">
        <f>E1192*(计算结果!B$18-1)/(计算结果!B$18+1)+B1193*2/(计算结果!B$18+1)</f>
        <v>3531.77584296433</v>
      </c>
      <c r="F1193" s="4">
        <f>F1192*(计算结果!B$18-1)/(计算结果!B$18+1)+E1193*2/(计算结果!B$18+1)</f>
        <v>3520.0548814219915</v>
      </c>
      <c r="G1193" s="4">
        <f>G1192*(计算结果!B$18-1)/(计算结果!B$18+1)+F1193*2/(计算结果!B$18+1)</f>
        <v>3462.3272545112773</v>
      </c>
      <c r="H1193" s="3">
        <f t="shared" si="92"/>
        <v>0.30406851278156255</v>
      </c>
      <c r="I1193" s="3">
        <f ca="1">IFERROR(AVERAGE(OFFSET(H1193,0,0,-计算结果!B$19,1)),AVERAGE(OFFSET(H1193,0,0,-ROW(),1)))</f>
        <v>0.36863571356360286</v>
      </c>
      <c r="J1193" s="20" t="str">
        <f t="shared" ca="1" si="90"/>
        <v>卖</v>
      </c>
      <c r="K1193" s="4" t="str">
        <f t="shared" ca="1" si="94"/>
        <v/>
      </c>
      <c r="L1193" s="3">
        <f ca="1">IF(J1192="买",B1193/B1192-1,0)-IF(K1193=1,计算结果!B$17,0)</f>
        <v>0</v>
      </c>
      <c r="M1193" s="2">
        <f t="shared" ca="1" si="93"/>
        <v>3.1281239629364488</v>
      </c>
      <c r="N1193" s="3">
        <f ca="1">1-M1193/MAX(M$2:M1193)</f>
        <v>0.27461169572464517</v>
      </c>
    </row>
    <row r="1194" spans="1:14" x14ac:dyDescent="0.15">
      <c r="A1194" s="1">
        <v>40148</v>
      </c>
      <c r="B1194" s="2">
        <v>3560.83</v>
      </c>
      <c r="C1194" s="3">
        <f t="shared" si="91"/>
        <v>1.3999037494980993E-2</v>
      </c>
      <c r="D1194" s="3">
        <f>1-B1194/MAX(B$2:B1194)</f>
        <v>0.39412815626488806</v>
      </c>
      <c r="E1194" s="4">
        <f>E1193*(计算结果!B$18-1)/(计算结果!B$18+1)+B1194*2/(计算结果!B$18+1)</f>
        <v>3536.2457132775098</v>
      </c>
      <c r="F1194" s="4">
        <f>F1193*(计算结果!B$18-1)/(计算结果!B$18+1)+E1194*2/(计算结果!B$18+1)</f>
        <v>3522.5457786305328</v>
      </c>
      <c r="G1194" s="4">
        <f>G1193*(计算结果!B$18-1)/(计算结果!B$18+1)+F1194*2/(计算结果!B$18+1)</f>
        <v>3471.5916428373166</v>
      </c>
      <c r="H1194" s="3">
        <f t="shared" si="92"/>
        <v>0.26757691128035965</v>
      </c>
      <c r="I1194" s="3">
        <f ca="1">IFERROR(AVERAGE(OFFSET(H1194,0,0,-计算结果!B$19,1)),AVERAGE(OFFSET(H1194,0,0,-ROW(),1)))</f>
        <v>0.36800995980208773</v>
      </c>
      <c r="J1194" s="20" t="str">
        <f t="shared" ca="1" si="90"/>
        <v>卖</v>
      </c>
      <c r="K1194" s="4" t="str">
        <f t="shared" ca="1" si="94"/>
        <v/>
      </c>
      <c r="L1194" s="3">
        <f ca="1">IF(J1193="买",B1194/B1193-1,0)-IF(K1194=1,计算结果!B$17,0)</f>
        <v>0</v>
      </c>
      <c r="M1194" s="2">
        <f t="shared" ca="1" si="93"/>
        <v>3.1281239629364488</v>
      </c>
      <c r="N1194" s="3">
        <f ca="1">1-M1194/MAX(M$2:M1194)</f>
        <v>0.27461169572464517</v>
      </c>
    </row>
    <row r="1195" spans="1:14" x14ac:dyDescent="0.15">
      <c r="A1195" s="1">
        <v>40149</v>
      </c>
      <c r="B1195" s="2">
        <v>3597.33</v>
      </c>
      <c r="C1195" s="3">
        <f t="shared" si="91"/>
        <v>1.0250419143851275E-2</v>
      </c>
      <c r="D1195" s="3">
        <f>1-B1195/MAX(B$2:B1195)</f>
        <v>0.38791771591914515</v>
      </c>
      <c r="E1195" s="4">
        <f>E1194*(计算结果!B$18-1)/(计算结果!B$18+1)+B1195*2/(计算结果!B$18+1)</f>
        <v>3545.6432958502</v>
      </c>
      <c r="F1195" s="4">
        <f>F1194*(计算结果!B$18-1)/(计算结果!B$18+1)+E1195*2/(计算结果!B$18+1)</f>
        <v>3526.0992428181739</v>
      </c>
      <c r="G1195" s="4">
        <f>G1194*(计算结果!B$18-1)/(计算结果!B$18+1)+F1195*2/(计算结果!B$18+1)</f>
        <v>3479.9774274497563</v>
      </c>
      <c r="H1195" s="3">
        <f t="shared" si="92"/>
        <v>0.24155446478682116</v>
      </c>
      <c r="I1195" s="3">
        <f ca="1">IFERROR(AVERAGE(OFFSET(H1195,0,0,-计算结果!B$19,1)),AVERAGE(OFFSET(H1195,0,0,-ROW(),1)))</f>
        <v>0.36556134403042906</v>
      </c>
      <c r="J1195" s="20" t="str">
        <f t="shared" ca="1" si="90"/>
        <v>卖</v>
      </c>
      <c r="K1195" s="4" t="str">
        <f t="shared" ca="1" si="94"/>
        <v/>
      </c>
      <c r="L1195" s="3">
        <f ca="1">IF(J1194="买",B1195/B1194-1,0)-IF(K1195=1,计算结果!B$17,0)</f>
        <v>0</v>
      </c>
      <c r="M1195" s="2">
        <f t="shared" ca="1" si="93"/>
        <v>3.1281239629364488</v>
      </c>
      <c r="N1195" s="3">
        <f ca="1">1-M1195/MAX(M$2:M1195)</f>
        <v>0.27461169572464517</v>
      </c>
    </row>
    <row r="1196" spans="1:14" x14ac:dyDescent="0.15">
      <c r="A1196" s="1">
        <v>40150</v>
      </c>
      <c r="B1196" s="2">
        <v>3590.88</v>
      </c>
      <c r="C1196" s="3">
        <f t="shared" si="91"/>
        <v>-1.7929964723836234E-3</v>
      </c>
      <c r="D1196" s="3">
        <f>1-B1196/MAX(B$2:B1196)</f>
        <v>0.38901517729531065</v>
      </c>
      <c r="E1196" s="4">
        <f>E1195*(计算结果!B$18-1)/(计算结果!B$18+1)+B1196*2/(计算结果!B$18+1)</f>
        <v>3552.6027887963228</v>
      </c>
      <c r="F1196" s="4">
        <f>F1195*(计算结果!B$18-1)/(计算结果!B$18+1)+E1196*2/(计算结果!B$18+1)</f>
        <v>3530.176711430197</v>
      </c>
      <c r="G1196" s="4">
        <f>G1195*(计算结果!B$18-1)/(计算结果!B$18+1)+F1196*2/(计算结果!B$18+1)</f>
        <v>3487.7003942159777</v>
      </c>
      <c r="H1196" s="3">
        <f t="shared" si="92"/>
        <v>0.22192577185424475</v>
      </c>
      <c r="I1196" s="3">
        <f ca="1">IFERROR(AVERAGE(OFFSET(H1196,0,0,-计算结果!B$19,1)),AVERAGE(OFFSET(H1196,0,0,-ROW(),1)))</f>
        <v>0.36146735509659056</v>
      </c>
      <c r="J1196" s="20" t="str">
        <f t="shared" ca="1" si="90"/>
        <v>卖</v>
      </c>
      <c r="K1196" s="4" t="str">
        <f t="shared" ca="1" si="94"/>
        <v/>
      </c>
      <c r="L1196" s="3">
        <f ca="1">IF(J1195="买",B1196/B1195-1,0)-IF(K1196=1,计算结果!B$17,0)</f>
        <v>0</v>
      </c>
      <c r="M1196" s="2">
        <f t="shared" ca="1" si="93"/>
        <v>3.1281239629364488</v>
      </c>
      <c r="N1196" s="3">
        <f ca="1">1-M1196/MAX(M$2:M1196)</f>
        <v>0.27461169572464517</v>
      </c>
    </row>
    <row r="1197" spans="1:14" x14ac:dyDescent="0.15">
      <c r="A1197" s="1">
        <v>40151</v>
      </c>
      <c r="B1197" s="2">
        <v>3643.49</v>
      </c>
      <c r="C1197" s="3">
        <f t="shared" si="91"/>
        <v>1.4651004767633369E-2</v>
      </c>
      <c r="D1197" s="3">
        <f>1-B1197/MAX(B$2:B1197)</f>
        <v>0.38006363574491253</v>
      </c>
      <c r="E1197" s="4">
        <f>E1196*(计算结果!B$18-1)/(计算结果!B$18+1)+B1197*2/(计算结果!B$18+1)</f>
        <v>3566.5854366738117</v>
      </c>
      <c r="F1197" s="4">
        <f>F1196*(计算结果!B$18-1)/(计算结果!B$18+1)+E1197*2/(计算结果!B$18+1)</f>
        <v>3535.7780537753683</v>
      </c>
      <c r="G1197" s="4">
        <f>G1196*(计算结果!B$18-1)/(计算结果!B$18+1)+F1197*2/(计算结果!B$18+1)</f>
        <v>3495.0969572251147</v>
      </c>
      <c r="H1197" s="3">
        <f t="shared" si="92"/>
        <v>0.2120756422026252</v>
      </c>
      <c r="I1197" s="3">
        <f ca="1">IFERROR(AVERAGE(OFFSET(H1197,0,0,-计算结果!B$19,1)),AVERAGE(OFFSET(H1197,0,0,-ROW(),1)))</f>
        <v>0.35612940526073794</v>
      </c>
      <c r="J1197" s="20" t="str">
        <f t="shared" ca="1" si="90"/>
        <v>卖</v>
      </c>
      <c r="K1197" s="4" t="str">
        <f t="shared" ca="1" si="94"/>
        <v/>
      </c>
      <c r="L1197" s="3">
        <f ca="1">IF(J1196="买",B1197/B1196-1,0)-IF(K1197=1,计算结果!B$17,0)</f>
        <v>0</v>
      </c>
      <c r="M1197" s="2">
        <f t="shared" ca="1" si="93"/>
        <v>3.1281239629364488</v>
      </c>
      <c r="N1197" s="3">
        <f ca="1">1-M1197/MAX(M$2:M1197)</f>
        <v>0.27461169572464517</v>
      </c>
    </row>
    <row r="1198" spans="1:14" x14ac:dyDescent="0.15">
      <c r="A1198" s="1">
        <v>40154</v>
      </c>
      <c r="B1198" s="2">
        <v>3668.83</v>
      </c>
      <c r="C1198" s="3">
        <f t="shared" si="91"/>
        <v>6.9548701931390067E-3</v>
      </c>
      <c r="D1198" s="3">
        <f>1-B1198/MAX(B$2:B1198)</f>
        <v>0.37575205880351192</v>
      </c>
      <c r="E1198" s="4">
        <f>E1197*(计算结果!B$18-1)/(计算结果!B$18+1)+B1198*2/(计算结果!B$18+1)</f>
        <v>3582.3153694932253</v>
      </c>
      <c r="F1198" s="4">
        <f>F1197*(计算结果!B$18-1)/(计算结果!B$18+1)+E1198*2/(计算结果!B$18+1)</f>
        <v>3542.9376408088847</v>
      </c>
      <c r="G1198" s="4">
        <f>G1197*(计算结果!B$18-1)/(计算结果!B$18+1)+F1198*2/(计算结果!B$18+1)</f>
        <v>3502.4570623918485</v>
      </c>
      <c r="H1198" s="3">
        <f t="shared" si="92"/>
        <v>0.210583719330557</v>
      </c>
      <c r="I1198" s="3">
        <f ca="1">IFERROR(AVERAGE(OFFSET(H1198,0,0,-计算结果!B$19,1)),AVERAGE(OFFSET(H1198,0,0,-ROW(),1)))</f>
        <v>0.34995317890712163</v>
      </c>
      <c r="J1198" s="20" t="str">
        <f t="shared" ca="1" si="90"/>
        <v>卖</v>
      </c>
      <c r="K1198" s="4" t="str">
        <f t="shared" ca="1" si="94"/>
        <v/>
      </c>
      <c r="L1198" s="3">
        <f ca="1">IF(J1197="买",B1198/B1197-1,0)-IF(K1198=1,计算结果!B$17,0)</f>
        <v>0</v>
      </c>
      <c r="M1198" s="2">
        <f t="shared" ca="1" si="93"/>
        <v>3.1281239629364488</v>
      </c>
      <c r="N1198" s="3">
        <f ca="1">1-M1198/MAX(M$2:M1198)</f>
        <v>0.27461169572464517</v>
      </c>
    </row>
    <row r="1199" spans="1:14" x14ac:dyDescent="0.15">
      <c r="A1199" s="1">
        <v>40155</v>
      </c>
      <c r="B1199" s="2">
        <v>3624.02</v>
      </c>
      <c r="C1199" s="3">
        <f t="shared" si="91"/>
        <v>-1.2213703006135446E-2</v>
      </c>
      <c r="D1199" s="3">
        <f>1-B1199/MAX(B$2:B1199)</f>
        <v>0.38337643775947727</v>
      </c>
      <c r="E1199" s="4">
        <f>E1198*(计算结果!B$18-1)/(计算结果!B$18+1)+B1199*2/(计算结果!B$18+1)</f>
        <v>3588.7314664942678</v>
      </c>
      <c r="F1199" s="4">
        <f>F1198*(计算结果!B$18-1)/(计算结果!B$18+1)+E1199*2/(计算结果!B$18+1)</f>
        <v>3549.9828447604818</v>
      </c>
      <c r="G1199" s="4">
        <f>G1198*(计算结果!B$18-1)/(计算结果!B$18+1)+F1199*2/(计算结果!B$18+1)</f>
        <v>3509.7687212177921</v>
      </c>
      <c r="H1199" s="3">
        <f t="shared" si="92"/>
        <v>0.2087579860565206</v>
      </c>
      <c r="I1199" s="3">
        <f ca="1">IFERROR(AVERAGE(OFFSET(H1199,0,0,-计算结果!B$19,1)),AVERAGE(OFFSET(H1199,0,0,-ROW(),1)))</f>
        <v>0.34298574276014004</v>
      </c>
      <c r="J1199" s="20" t="str">
        <f t="shared" ca="1" si="90"/>
        <v>卖</v>
      </c>
      <c r="K1199" s="4" t="str">
        <f t="shared" ca="1" si="94"/>
        <v/>
      </c>
      <c r="L1199" s="3">
        <f ca="1">IF(J1198="买",B1199/B1198-1,0)-IF(K1199=1,计算结果!B$17,0)</f>
        <v>0</v>
      </c>
      <c r="M1199" s="2">
        <f t="shared" ca="1" si="93"/>
        <v>3.1281239629364488</v>
      </c>
      <c r="N1199" s="3">
        <f ca="1">1-M1199/MAX(M$2:M1199)</f>
        <v>0.27461169572464517</v>
      </c>
    </row>
    <row r="1200" spans="1:14" x14ac:dyDescent="0.15">
      <c r="A1200" s="1">
        <v>40156</v>
      </c>
      <c r="B1200" s="2">
        <v>3554.48</v>
      </c>
      <c r="C1200" s="3">
        <f t="shared" si="91"/>
        <v>-1.9188635824305633E-2</v>
      </c>
      <c r="D1200" s="3">
        <f>1-B1200/MAX(B$2:B1200)</f>
        <v>0.39520860273599667</v>
      </c>
      <c r="E1200" s="4">
        <f>E1199*(计算结果!B$18-1)/(计算结果!B$18+1)+B1200*2/(计算结果!B$18+1)</f>
        <v>3583.4620101105347</v>
      </c>
      <c r="F1200" s="4">
        <f>F1199*(计算结果!B$18-1)/(计算结果!B$18+1)+E1200*2/(计算结果!B$18+1)</f>
        <v>3555.1334855835667</v>
      </c>
      <c r="G1200" s="4">
        <f>G1199*(计算结果!B$18-1)/(计算结果!B$18+1)+F1200*2/(计算结果!B$18+1)</f>
        <v>3516.7479157356038</v>
      </c>
      <c r="H1200" s="3">
        <f t="shared" si="92"/>
        <v>0.19885055318944589</v>
      </c>
      <c r="I1200" s="3">
        <f ca="1">IFERROR(AVERAGE(OFFSET(H1200,0,0,-计算结果!B$19,1)),AVERAGE(OFFSET(H1200,0,0,-ROW(),1)))</f>
        <v>0.33502043185606351</v>
      </c>
      <c r="J1200" s="20" t="str">
        <f t="shared" ca="1" si="90"/>
        <v>卖</v>
      </c>
      <c r="K1200" s="4" t="str">
        <f t="shared" ca="1" si="94"/>
        <v/>
      </c>
      <c r="L1200" s="3">
        <f ca="1">IF(J1199="买",B1200/B1199-1,0)-IF(K1200=1,计算结果!B$17,0)</f>
        <v>0</v>
      </c>
      <c r="M1200" s="2">
        <f t="shared" ca="1" si="93"/>
        <v>3.1281239629364488</v>
      </c>
      <c r="N1200" s="3">
        <f ca="1">1-M1200/MAX(M$2:M1200)</f>
        <v>0.27461169572464517</v>
      </c>
    </row>
    <row r="1201" spans="1:14" x14ac:dyDescent="0.15">
      <c r="A1201" s="1">
        <v>40157</v>
      </c>
      <c r="B1201" s="2">
        <v>3577.24</v>
      </c>
      <c r="C1201" s="3">
        <f t="shared" si="91"/>
        <v>6.4031869640566175E-3</v>
      </c>
      <c r="D1201" s="3">
        <f>1-B1201/MAX(B$2:B1201)</f>
        <v>0.39133601034506227</v>
      </c>
      <c r="E1201" s="4">
        <f>E1200*(计算结果!B$18-1)/(计算结果!B$18+1)+B1201*2/(计算结果!B$18+1)</f>
        <v>3582.5047777858367</v>
      </c>
      <c r="F1201" s="4">
        <f>F1200*(计算结果!B$18-1)/(计算结果!B$18+1)+E1201*2/(计算结果!B$18+1)</f>
        <v>3559.3444536146853</v>
      </c>
      <c r="G1201" s="4">
        <f>G1200*(计算结果!B$18-1)/(计算结果!B$18+1)+F1201*2/(计算结果!B$18+1)</f>
        <v>3523.3012292554627</v>
      </c>
      <c r="H1201" s="3">
        <f t="shared" si="92"/>
        <v>0.18634584214968131</v>
      </c>
      <c r="I1201" s="3">
        <f ca="1">IFERROR(AVERAGE(OFFSET(H1201,0,0,-计算结果!B$19,1)),AVERAGE(OFFSET(H1201,0,0,-ROW(),1)))</f>
        <v>0.3261244508114739</v>
      </c>
      <c r="J1201" s="20" t="str">
        <f t="shared" ca="1" si="90"/>
        <v>卖</v>
      </c>
      <c r="K1201" s="4" t="str">
        <f t="shared" ca="1" si="94"/>
        <v/>
      </c>
      <c r="L1201" s="3">
        <f ca="1">IF(J1200="买",B1201/B1200-1,0)-IF(K1201=1,计算结果!B$17,0)</f>
        <v>0</v>
      </c>
      <c r="M1201" s="2">
        <f t="shared" ca="1" si="93"/>
        <v>3.1281239629364488</v>
      </c>
      <c r="N1201" s="3">
        <f ca="1">1-M1201/MAX(M$2:M1201)</f>
        <v>0.27461169572464517</v>
      </c>
    </row>
    <row r="1202" spans="1:14" x14ac:dyDescent="0.15">
      <c r="A1202" s="1">
        <v>40158</v>
      </c>
      <c r="B1202" s="2">
        <v>3575.02</v>
      </c>
      <c r="C1202" s="3">
        <f t="shared" si="91"/>
        <v>-6.2059017566606922E-4</v>
      </c>
      <c r="D1202" s="3">
        <f>1-B1202/MAX(B$2:B1202)</f>
        <v>0.39171374123732383</v>
      </c>
      <c r="E1202" s="4">
        <f>E1201*(计算结果!B$18-1)/(计算结果!B$18+1)+B1202*2/(计算结果!B$18+1)</f>
        <v>3581.3532735110925</v>
      </c>
      <c r="F1202" s="4">
        <f>F1201*(计算结果!B$18-1)/(计算结果!B$18+1)+E1202*2/(计算结果!B$18+1)</f>
        <v>3562.7304259064404</v>
      </c>
      <c r="G1202" s="4">
        <f>G1201*(计算结果!B$18-1)/(计算结果!B$18+1)+F1202*2/(计算结果!B$18+1)</f>
        <v>3529.367259509459</v>
      </c>
      <c r="H1202" s="3">
        <f t="shared" si="92"/>
        <v>0.17216893644027767</v>
      </c>
      <c r="I1202" s="3">
        <f ca="1">IFERROR(AVERAGE(OFFSET(H1202,0,0,-计算结果!B$19,1)),AVERAGE(OFFSET(H1202,0,0,-ROW(),1)))</f>
        <v>0.31631956892711155</v>
      </c>
      <c r="J1202" s="20" t="str">
        <f t="shared" ca="1" si="90"/>
        <v>卖</v>
      </c>
      <c r="K1202" s="4" t="str">
        <f t="shared" ca="1" si="94"/>
        <v/>
      </c>
      <c r="L1202" s="3">
        <f ca="1">IF(J1201="买",B1202/B1201-1,0)-IF(K1202=1,计算结果!B$17,0)</f>
        <v>0</v>
      </c>
      <c r="M1202" s="2">
        <f t="shared" ca="1" si="93"/>
        <v>3.1281239629364488</v>
      </c>
      <c r="N1202" s="3">
        <f ca="1">1-M1202/MAX(M$2:M1202)</f>
        <v>0.27461169572464517</v>
      </c>
    </row>
    <row r="1203" spans="1:14" x14ac:dyDescent="0.15">
      <c r="A1203" s="1">
        <v>40161</v>
      </c>
      <c r="B1203" s="2">
        <v>3612.75</v>
      </c>
      <c r="C1203" s="3">
        <f t="shared" si="91"/>
        <v>1.0553787111680535E-2</v>
      </c>
      <c r="D1203" s="3">
        <f>1-B1203/MAX(B$2:B1203)</f>
        <v>0.38529401755938197</v>
      </c>
      <c r="E1203" s="4">
        <f>E1202*(计算结果!B$18-1)/(计算结果!B$18+1)+B1203*2/(计算结果!B$18+1)</f>
        <v>3586.1835391247705</v>
      </c>
      <c r="F1203" s="4">
        <f>F1202*(计算结果!B$18-1)/(计算结果!B$18+1)+E1203*2/(计算结果!B$18+1)</f>
        <v>3566.3385971707985</v>
      </c>
      <c r="G1203" s="4">
        <f>G1202*(计算结果!B$18-1)/(计算结果!B$18+1)+F1203*2/(计算结果!B$18+1)</f>
        <v>3535.0551576112039</v>
      </c>
      <c r="H1203" s="3">
        <f t="shared" si="92"/>
        <v>0.16115914506826928</v>
      </c>
      <c r="I1203" s="3">
        <f ca="1">IFERROR(AVERAGE(OFFSET(H1203,0,0,-计算结果!B$19,1)),AVERAGE(OFFSET(H1203,0,0,-ROW(),1)))</f>
        <v>0.30532335555355083</v>
      </c>
      <c r="J1203" s="20" t="str">
        <f t="shared" ca="1" si="90"/>
        <v>卖</v>
      </c>
      <c r="K1203" s="4" t="str">
        <f t="shared" ca="1" si="94"/>
        <v/>
      </c>
      <c r="L1203" s="3">
        <f ca="1">IF(J1202="买",B1203/B1202-1,0)-IF(K1203=1,计算结果!B$17,0)</f>
        <v>0</v>
      </c>
      <c r="M1203" s="2">
        <f t="shared" ca="1" si="93"/>
        <v>3.1281239629364488</v>
      </c>
      <c r="N1203" s="3">
        <f ca="1">1-M1203/MAX(M$2:M1203)</f>
        <v>0.27461169572464517</v>
      </c>
    </row>
    <row r="1204" spans="1:14" x14ac:dyDescent="0.15">
      <c r="A1204" s="1">
        <v>40162</v>
      </c>
      <c r="B1204" s="2">
        <v>3583.34</v>
      </c>
      <c r="C1204" s="3">
        <f t="shared" si="91"/>
        <v>-8.1406131063593845E-3</v>
      </c>
      <c r="D1204" s="3">
        <f>1-B1204/MAX(B$2:B1204)</f>
        <v>0.39029810113659558</v>
      </c>
      <c r="E1204" s="4">
        <f>E1203*(计算结果!B$18-1)/(计算结果!B$18+1)+B1204*2/(计算结果!B$18+1)</f>
        <v>3585.7460715671136</v>
      </c>
      <c r="F1204" s="4">
        <f>F1203*(计算结果!B$18-1)/(计算结果!B$18+1)+E1204*2/(计算结果!B$18+1)</f>
        <v>3569.3243624625393</v>
      </c>
      <c r="G1204" s="4">
        <f>G1203*(计算结果!B$18-1)/(计算结果!B$18+1)+F1204*2/(计算结果!B$18+1)</f>
        <v>3540.3273429729479</v>
      </c>
      <c r="H1204" s="3">
        <f t="shared" si="92"/>
        <v>0.14914011597224139</v>
      </c>
      <c r="I1204" s="3">
        <f ca="1">IFERROR(AVERAGE(OFFSET(H1204,0,0,-计算结果!B$19,1)),AVERAGE(OFFSET(H1204,0,0,-ROW(),1)))</f>
        <v>0.29292544899999945</v>
      </c>
      <c r="J1204" s="20" t="str">
        <f t="shared" ca="1" si="90"/>
        <v>卖</v>
      </c>
      <c r="K1204" s="4" t="str">
        <f t="shared" ca="1" si="94"/>
        <v/>
      </c>
      <c r="L1204" s="3">
        <f ca="1">IF(J1203="买",B1204/B1203-1,0)-IF(K1204=1,计算结果!B$17,0)</f>
        <v>0</v>
      </c>
      <c r="M1204" s="2">
        <f t="shared" ca="1" si="93"/>
        <v>3.1281239629364488</v>
      </c>
      <c r="N1204" s="3">
        <f ca="1">1-M1204/MAX(M$2:M1204)</f>
        <v>0.27461169572464517</v>
      </c>
    </row>
    <row r="1205" spans="1:14" x14ac:dyDescent="0.15">
      <c r="A1205" s="1">
        <v>40163</v>
      </c>
      <c r="B1205" s="2">
        <v>3560.72</v>
      </c>
      <c r="C1205" s="3">
        <f t="shared" si="91"/>
        <v>-6.3125463952625749E-3</v>
      </c>
      <c r="D1205" s="3">
        <f>1-B1205/MAX(B$2:B1205)</f>
        <v>0.39414687266045056</v>
      </c>
      <c r="E1205" s="4">
        <f>E1204*(计算结果!B$18-1)/(计算结果!B$18+1)+B1205*2/(计算结果!B$18+1)</f>
        <v>3581.8959067106343</v>
      </c>
      <c r="F1205" s="4">
        <f>F1204*(计算结果!B$18-1)/(计算结果!B$18+1)+E1205*2/(计算结果!B$18+1)</f>
        <v>3571.2584461930155</v>
      </c>
      <c r="G1205" s="4">
        <f>G1204*(计算结果!B$18-1)/(计算结果!B$18+1)+F1205*2/(计算结果!B$18+1)</f>
        <v>3545.0859742375737</v>
      </c>
      <c r="H1205" s="3">
        <f t="shared" si="92"/>
        <v>0.13441218293192672</v>
      </c>
      <c r="I1205" s="3">
        <f ca="1">IFERROR(AVERAGE(OFFSET(H1205,0,0,-计算结果!B$19,1)),AVERAGE(OFFSET(H1205,0,0,-ROW(),1)))</f>
        <v>0.2790162368018933</v>
      </c>
      <c r="J1205" s="20" t="str">
        <f t="shared" ca="1" si="90"/>
        <v>卖</v>
      </c>
      <c r="K1205" s="4" t="str">
        <f t="shared" ca="1" si="94"/>
        <v/>
      </c>
      <c r="L1205" s="3">
        <f ca="1">IF(J1204="买",B1205/B1204-1,0)-IF(K1205=1,计算结果!B$17,0)</f>
        <v>0</v>
      </c>
      <c r="M1205" s="2">
        <f t="shared" ca="1" si="93"/>
        <v>3.1281239629364488</v>
      </c>
      <c r="N1205" s="3">
        <f ca="1">1-M1205/MAX(M$2:M1205)</f>
        <v>0.27461169572464517</v>
      </c>
    </row>
    <row r="1206" spans="1:14" x14ac:dyDescent="0.15">
      <c r="A1206" s="1">
        <v>40164</v>
      </c>
      <c r="B1206" s="2">
        <v>3480.15</v>
      </c>
      <c r="C1206" s="3">
        <f t="shared" si="91"/>
        <v>-2.2627446134489526E-2</v>
      </c>
      <c r="D1206" s="3">
        <f>1-B1206/MAX(B$2:B1206)</f>
        <v>0.40785578166473824</v>
      </c>
      <c r="E1206" s="4">
        <f>E1205*(计算结果!B$18-1)/(计算结果!B$18+1)+B1206*2/(计算结果!B$18+1)</f>
        <v>3566.2426902936136</v>
      </c>
      <c r="F1206" s="4">
        <f>F1205*(计算结果!B$18-1)/(计算结果!B$18+1)+E1206*2/(计算结果!B$18+1)</f>
        <v>3570.4867914392617</v>
      </c>
      <c r="G1206" s="4">
        <f>G1205*(计算结果!B$18-1)/(计算结果!B$18+1)+F1206*2/(计算结果!B$18+1)</f>
        <v>3548.9937922686031</v>
      </c>
      <c r="H1206" s="3">
        <f t="shared" si="92"/>
        <v>0.11023196784021019</v>
      </c>
      <c r="I1206" s="3">
        <f ca="1">IFERROR(AVERAGE(OFFSET(H1206,0,0,-计算结果!B$19,1)),AVERAGE(OFFSET(H1206,0,0,-ROW(),1)))</f>
        <v>0.26320528443148888</v>
      </c>
      <c r="J1206" s="20" t="str">
        <f t="shared" ca="1" si="90"/>
        <v>卖</v>
      </c>
      <c r="K1206" s="4" t="str">
        <f t="shared" ca="1" si="94"/>
        <v/>
      </c>
      <c r="L1206" s="3">
        <f ca="1">IF(J1205="买",B1206/B1205-1,0)-IF(K1206=1,计算结果!B$17,0)</f>
        <v>0</v>
      </c>
      <c r="M1206" s="2">
        <f t="shared" ca="1" si="93"/>
        <v>3.1281239629364488</v>
      </c>
      <c r="N1206" s="3">
        <f ca="1">1-M1206/MAX(M$2:M1206)</f>
        <v>0.27461169572464517</v>
      </c>
    </row>
    <row r="1207" spans="1:14" x14ac:dyDescent="0.15">
      <c r="A1207" s="1">
        <v>40165</v>
      </c>
      <c r="B1207" s="2">
        <v>3391.74</v>
      </c>
      <c r="C1207" s="3">
        <f t="shared" si="91"/>
        <v>-2.5404077410456583E-2</v>
      </c>
      <c r="D1207" s="3">
        <f>1-B1207/MAX(B$2:B1207)</f>
        <v>0.42289865922548153</v>
      </c>
      <c r="E1207" s="4">
        <f>E1206*(计算结果!B$18-1)/(计算结果!B$18+1)+B1207*2/(计算结果!B$18+1)</f>
        <v>3539.3961225561347</v>
      </c>
      <c r="F1207" s="4">
        <f>F1206*(计算结果!B$18-1)/(计算结果!B$18+1)+E1207*2/(计算结果!B$18+1)</f>
        <v>3565.7036116110885</v>
      </c>
      <c r="G1207" s="4">
        <f>G1206*(计算结果!B$18-1)/(计算结果!B$18+1)+F1207*2/(计算结果!B$18+1)</f>
        <v>3551.5645337059086</v>
      </c>
      <c r="H1207" s="3">
        <f t="shared" si="92"/>
        <v>7.243578286628205E-2</v>
      </c>
      <c r="I1207" s="3">
        <f ca="1">IFERROR(AVERAGE(OFFSET(H1207,0,0,-计算结果!B$19,1)),AVERAGE(OFFSET(H1207,0,0,-ROW(),1)))</f>
        <v>0.24505301665817997</v>
      </c>
      <c r="J1207" s="20" t="str">
        <f t="shared" ca="1" si="90"/>
        <v>卖</v>
      </c>
      <c r="K1207" s="4" t="str">
        <f t="shared" ca="1" si="94"/>
        <v/>
      </c>
      <c r="L1207" s="3">
        <f ca="1">IF(J1206="买",B1207/B1206-1,0)-IF(K1207=1,计算结果!B$17,0)</f>
        <v>0</v>
      </c>
      <c r="M1207" s="2">
        <f t="shared" ca="1" si="93"/>
        <v>3.1281239629364488</v>
      </c>
      <c r="N1207" s="3">
        <f ca="1">1-M1207/MAX(M$2:M1207)</f>
        <v>0.27461169572464517</v>
      </c>
    </row>
    <row r="1208" spans="1:14" x14ac:dyDescent="0.15">
      <c r="A1208" s="1">
        <v>40168</v>
      </c>
      <c r="B1208" s="2">
        <v>3396.62</v>
      </c>
      <c r="C1208" s="3">
        <f t="shared" si="91"/>
        <v>1.4387895298577646E-3</v>
      </c>
      <c r="D1208" s="3">
        <f>1-B1208/MAX(B$2:B1208)</f>
        <v>0.42206833185870818</v>
      </c>
      <c r="E1208" s="4">
        <f>E1207*(计算结果!B$18-1)/(计算结果!B$18+1)+B1208*2/(计算结果!B$18+1)</f>
        <v>3517.4305652398061</v>
      </c>
      <c r="F1208" s="4">
        <f>F1207*(计算结果!B$18-1)/(计算结果!B$18+1)+E1208*2/(计算结果!B$18+1)</f>
        <v>3558.2769890924296</v>
      </c>
      <c r="G1208" s="4">
        <f>G1207*(计算结果!B$18-1)/(计算结果!B$18+1)+F1208*2/(计算结果!B$18+1)</f>
        <v>3552.5972191499886</v>
      </c>
      <c r="H1208" s="3">
        <f t="shared" si="92"/>
        <v>2.907691622324126E-2</v>
      </c>
      <c r="I1208" s="3">
        <f ca="1">IFERROR(AVERAGE(OFFSET(H1208,0,0,-计算结果!B$19,1)),AVERAGE(OFFSET(H1208,0,0,-ROW(),1)))</f>
        <v>0.22435515018618704</v>
      </c>
      <c r="J1208" s="20" t="str">
        <f t="shared" ca="1" si="90"/>
        <v>卖</v>
      </c>
      <c r="K1208" s="4" t="str">
        <f t="shared" ca="1" si="94"/>
        <v/>
      </c>
      <c r="L1208" s="3">
        <f ca="1">IF(J1207="买",B1208/B1207-1,0)-IF(K1208=1,计算结果!B$17,0)</f>
        <v>0</v>
      </c>
      <c r="M1208" s="2">
        <f t="shared" ca="1" si="93"/>
        <v>3.1281239629364488</v>
      </c>
      <c r="N1208" s="3">
        <f ca="1">1-M1208/MAX(M$2:M1208)</f>
        <v>0.27461169572464517</v>
      </c>
    </row>
    <row r="1209" spans="1:14" x14ac:dyDescent="0.15">
      <c r="A1209" s="1">
        <v>40169</v>
      </c>
      <c r="B1209" s="2">
        <v>3305.54</v>
      </c>
      <c r="C1209" s="3">
        <f t="shared" si="91"/>
        <v>-2.6814892451908046E-2</v>
      </c>
      <c r="D1209" s="3">
        <f>1-B1209/MAX(B$2:B1209)</f>
        <v>0.43756550738446875</v>
      </c>
      <c r="E1209" s="4">
        <f>E1208*(计算结果!B$18-1)/(计算结果!B$18+1)+B1209*2/(计算结果!B$18+1)</f>
        <v>3484.8320167413744</v>
      </c>
      <c r="F1209" s="4">
        <f>F1208*(计算结果!B$18-1)/(计算结果!B$18+1)+E1209*2/(计算结果!B$18+1)</f>
        <v>3546.9777625768829</v>
      </c>
      <c r="G1209" s="4">
        <f>G1208*(计算结果!B$18-1)/(计算结果!B$18+1)+F1209*2/(计算结果!B$18+1)</f>
        <v>3551.732687369511</v>
      </c>
      <c r="H1209" s="3">
        <f t="shared" si="92"/>
        <v>-2.4335203997160236E-2</v>
      </c>
      <c r="I1209" s="3">
        <f ca="1">IFERROR(AVERAGE(OFFSET(H1209,0,0,-计算结果!B$19,1)),AVERAGE(OFFSET(H1209,0,0,-ROW(),1)))</f>
        <v>0.20139484403516264</v>
      </c>
      <c r="J1209" s="20" t="str">
        <f t="shared" ca="1" si="90"/>
        <v>卖</v>
      </c>
      <c r="K1209" s="4" t="str">
        <f t="shared" ca="1" si="94"/>
        <v/>
      </c>
      <c r="L1209" s="3">
        <f ca="1">IF(J1208="买",B1209/B1208-1,0)-IF(K1209=1,计算结果!B$17,0)</f>
        <v>0</v>
      </c>
      <c r="M1209" s="2">
        <f t="shared" ca="1" si="93"/>
        <v>3.1281239629364488</v>
      </c>
      <c r="N1209" s="3">
        <f ca="1">1-M1209/MAX(M$2:M1209)</f>
        <v>0.27461169572464517</v>
      </c>
    </row>
    <row r="1210" spans="1:14" x14ac:dyDescent="0.15">
      <c r="A1210" s="1">
        <v>40170</v>
      </c>
      <c r="B1210" s="2">
        <v>3336.48</v>
      </c>
      <c r="C1210" s="3">
        <f t="shared" si="91"/>
        <v>9.3600440472660917E-3</v>
      </c>
      <c r="D1210" s="3">
        <f>1-B1210/MAX(B$2:B1210)</f>
        <v>0.43230109575988562</v>
      </c>
      <c r="E1210" s="4">
        <f>E1209*(计算结果!B$18-1)/(计算结果!B$18+1)+B1210*2/(计算结果!B$18+1)</f>
        <v>3462.0086295503938</v>
      </c>
      <c r="F1210" s="4">
        <f>F1209*(计算结果!B$18-1)/(计算结果!B$18+1)+E1210*2/(计算结果!B$18+1)</f>
        <v>3533.9055882651155</v>
      </c>
      <c r="G1210" s="4">
        <f>G1209*(计算结果!B$18-1)/(计算结果!B$18+1)+F1210*2/(计算结果!B$18+1)</f>
        <v>3548.9900567380655</v>
      </c>
      <c r="H1210" s="3">
        <f t="shared" si="92"/>
        <v>-7.7219511513316796E-2</v>
      </c>
      <c r="I1210" s="3">
        <f ca="1">IFERROR(AVERAGE(OFFSET(H1210,0,0,-计算结果!B$19,1)),AVERAGE(OFFSET(H1210,0,0,-ROW(),1)))</f>
        <v>0.17628829049615846</v>
      </c>
      <c r="J1210" s="20" t="str">
        <f t="shared" ca="1" si="90"/>
        <v>卖</v>
      </c>
      <c r="K1210" s="4" t="str">
        <f t="shared" ca="1" si="94"/>
        <v/>
      </c>
      <c r="L1210" s="3">
        <f ca="1">IF(J1209="买",B1210/B1209-1,0)-IF(K1210=1,计算结果!B$17,0)</f>
        <v>0</v>
      </c>
      <c r="M1210" s="2">
        <f t="shared" ca="1" si="93"/>
        <v>3.1281239629364488</v>
      </c>
      <c r="N1210" s="3">
        <f ca="1">1-M1210/MAX(M$2:M1210)</f>
        <v>0.27461169572464517</v>
      </c>
    </row>
    <row r="1211" spans="1:14" x14ac:dyDescent="0.15">
      <c r="A1211" s="1">
        <v>40171</v>
      </c>
      <c r="B1211" s="2">
        <v>3438.82</v>
      </c>
      <c r="C1211" s="3">
        <f t="shared" si="91"/>
        <v>3.0673044645854297E-2</v>
      </c>
      <c r="D1211" s="3">
        <f>1-B1211/MAX(B$2:B1211)</f>
        <v>0.41488804192472606</v>
      </c>
      <c r="E1211" s="4">
        <f>E1210*(计算结果!B$18-1)/(计算结果!B$18+1)+B1211*2/(计算结果!B$18+1)</f>
        <v>3458.4411480811027</v>
      </c>
      <c r="F1211" s="4">
        <f>F1210*(计算结果!B$18-1)/(计算结果!B$18+1)+E1211*2/(计算结果!B$18+1)</f>
        <v>3522.2956743906525</v>
      </c>
      <c r="G1211" s="4">
        <f>G1210*(计算结果!B$18-1)/(计算结果!B$18+1)+F1211*2/(计算结果!B$18+1)</f>
        <v>3544.8832286846173</v>
      </c>
      <c r="H1211" s="3">
        <f t="shared" si="92"/>
        <v>-0.1157182180787195</v>
      </c>
      <c r="I1211" s="3">
        <f ca="1">IFERROR(AVERAGE(OFFSET(H1211,0,0,-计算结果!B$19,1)),AVERAGE(OFFSET(H1211,0,0,-ROW(),1)))</f>
        <v>0.15062181666819968</v>
      </c>
      <c r="J1211" s="20" t="str">
        <f t="shared" ca="1" si="90"/>
        <v>卖</v>
      </c>
      <c r="K1211" s="4" t="str">
        <f t="shared" ca="1" si="94"/>
        <v/>
      </c>
      <c r="L1211" s="3">
        <f ca="1">IF(J1210="买",B1211/B1210-1,0)-IF(K1211=1,计算结果!B$17,0)</f>
        <v>0</v>
      </c>
      <c r="M1211" s="2">
        <f t="shared" ca="1" si="93"/>
        <v>3.1281239629364488</v>
      </c>
      <c r="N1211" s="3">
        <f ca="1">1-M1211/MAX(M$2:M1211)</f>
        <v>0.27461169572464517</v>
      </c>
    </row>
    <row r="1212" spans="1:14" x14ac:dyDescent="0.15">
      <c r="A1212" s="1">
        <v>40172</v>
      </c>
      <c r="B1212" s="2">
        <v>3424.78</v>
      </c>
      <c r="C1212" s="3">
        <f t="shared" si="91"/>
        <v>-4.0827958427600564E-3</v>
      </c>
      <c r="D1212" s="3">
        <f>1-B1212/MAX(B$2:B1212)</f>
        <v>0.41727693459470494</v>
      </c>
      <c r="E1212" s="4">
        <f>E1211*(计算结果!B$18-1)/(计算结果!B$18+1)+B1212*2/(计算结果!B$18+1)</f>
        <v>3453.262509914779</v>
      </c>
      <c r="F1212" s="4">
        <f>F1211*(计算结果!B$18-1)/(计算结果!B$18+1)+E1212*2/(计算结果!B$18+1)</f>
        <v>3511.67518754821</v>
      </c>
      <c r="G1212" s="4">
        <f>G1211*(计算结果!B$18-1)/(计算结果!B$18+1)+F1212*2/(计算结果!B$18+1)</f>
        <v>3539.7742992790163</v>
      </c>
      <c r="H1212" s="3">
        <f t="shared" si="92"/>
        <v>-0.14412123266177998</v>
      </c>
      <c r="I1212" s="3">
        <f ca="1">IFERROR(AVERAGE(OFFSET(H1212,0,0,-计算结果!B$19,1)),AVERAGE(OFFSET(H1212,0,0,-ROW(),1)))</f>
        <v>0.12594851423616454</v>
      </c>
      <c r="J1212" s="20" t="str">
        <f t="shared" ca="1" si="90"/>
        <v>卖</v>
      </c>
      <c r="K1212" s="4" t="str">
        <f t="shared" ca="1" si="94"/>
        <v/>
      </c>
      <c r="L1212" s="3">
        <f ca="1">IF(J1211="买",B1212/B1211-1,0)-IF(K1212=1,计算结果!B$17,0)</f>
        <v>0</v>
      </c>
      <c r="M1212" s="2">
        <f t="shared" ca="1" si="93"/>
        <v>3.1281239629364488</v>
      </c>
      <c r="N1212" s="3">
        <f ca="1">1-M1212/MAX(M$2:M1212)</f>
        <v>0.27461169572464517</v>
      </c>
    </row>
    <row r="1213" spans="1:14" x14ac:dyDescent="0.15">
      <c r="A1213" s="1">
        <v>40175</v>
      </c>
      <c r="B1213" s="2">
        <v>3478.43</v>
      </c>
      <c r="C1213" s="3">
        <f t="shared" si="91"/>
        <v>1.566523981102419E-2</v>
      </c>
      <c r="D1213" s="3">
        <f>1-B1213/MAX(B$2:B1213)</f>
        <v>0.40814843803171574</v>
      </c>
      <c r="E1213" s="4">
        <f>E1212*(计算结果!B$18-1)/(计算结果!B$18+1)+B1213*2/(计算结果!B$18+1)</f>
        <v>3457.1344314663515</v>
      </c>
      <c r="F1213" s="4">
        <f>F1212*(计算结果!B$18-1)/(计算结果!B$18+1)+E1213*2/(计算结果!B$18+1)</f>
        <v>3503.2843019971547</v>
      </c>
      <c r="G1213" s="4">
        <f>G1212*(计算结果!B$18-1)/(计算结果!B$18+1)+F1213*2/(计算结果!B$18+1)</f>
        <v>3534.1604535433453</v>
      </c>
      <c r="H1213" s="3">
        <f t="shared" si="92"/>
        <v>-0.15859332434879966</v>
      </c>
      <c r="I1213" s="3">
        <f ca="1">IFERROR(AVERAGE(OFFSET(H1213,0,0,-计算结果!B$19,1)),AVERAGE(OFFSET(H1213,0,0,-ROW(),1)))</f>
        <v>0.1028154223796464</v>
      </c>
      <c r="J1213" s="20" t="str">
        <f t="shared" ca="1" si="90"/>
        <v>卖</v>
      </c>
      <c r="K1213" s="4" t="str">
        <f t="shared" ca="1" si="94"/>
        <v/>
      </c>
      <c r="L1213" s="3">
        <f ca="1">IF(J1212="买",B1213/B1212-1,0)-IF(K1213=1,计算结果!B$17,0)</f>
        <v>0</v>
      </c>
      <c r="M1213" s="2">
        <f t="shared" ca="1" si="93"/>
        <v>3.1281239629364488</v>
      </c>
      <c r="N1213" s="3">
        <f ca="1">1-M1213/MAX(M$2:M1213)</f>
        <v>0.27461169572464517</v>
      </c>
    </row>
    <row r="1214" spans="1:14" x14ac:dyDescent="0.15">
      <c r="A1214" s="1">
        <v>40176</v>
      </c>
      <c r="B1214" s="2">
        <v>3500.74</v>
      </c>
      <c r="C1214" s="3">
        <f t="shared" si="91"/>
        <v>6.4138131283366651E-3</v>
      </c>
      <c r="D1214" s="3">
        <f>1-B1214/MAX(B$2:B1214)</f>
        <v>0.40435241271353706</v>
      </c>
      <c r="E1214" s="4">
        <f>E1213*(计算结果!B$18-1)/(计算结果!B$18+1)+B1214*2/(计算结果!B$18+1)</f>
        <v>3463.8429804715288</v>
      </c>
      <c r="F1214" s="4">
        <f>F1213*(计算结果!B$18-1)/(计算结果!B$18+1)+E1214*2/(计算结果!B$18+1)</f>
        <v>3497.2164063778273</v>
      </c>
      <c r="G1214" s="4">
        <f>G1213*(计算结果!B$18-1)/(计算结果!B$18+1)+F1214*2/(计算结果!B$18+1)</f>
        <v>3528.4767539794193</v>
      </c>
      <c r="H1214" s="3">
        <f t="shared" si="92"/>
        <v>-0.1608217747507053</v>
      </c>
      <c r="I1214" s="3">
        <f ca="1">IFERROR(AVERAGE(OFFSET(H1214,0,0,-计算结果!B$19,1)),AVERAGE(OFFSET(H1214,0,0,-ROW(),1)))</f>
        <v>8.1395488078093173E-2</v>
      </c>
      <c r="J1214" s="20" t="str">
        <f t="shared" ca="1" si="90"/>
        <v>卖</v>
      </c>
      <c r="K1214" s="4" t="str">
        <f t="shared" ca="1" si="94"/>
        <v/>
      </c>
      <c r="L1214" s="3">
        <f ca="1">IF(J1213="买",B1214/B1213-1,0)-IF(K1214=1,计算结果!B$17,0)</f>
        <v>0</v>
      </c>
      <c r="M1214" s="2">
        <f t="shared" ca="1" si="93"/>
        <v>3.1281239629364488</v>
      </c>
      <c r="N1214" s="3">
        <f ca="1">1-M1214/MAX(M$2:M1214)</f>
        <v>0.27461169572464517</v>
      </c>
    </row>
    <row r="1215" spans="1:14" x14ac:dyDescent="0.15">
      <c r="A1215" s="1">
        <v>40177</v>
      </c>
      <c r="B1215" s="2">
        <v>3558.86</v>
      </c>
      <c r="C1215" s="3">
        <f t="shared" si="91"/>
        <v>1.6602204105417906E-2</v>
      </c>
      <c r="D1215" s="3">
        <f>1-B1215/MAX(B$2:B1215)</f>
        <v>0.3944633498945076</v>
      </c>
      <c r="E1215" s="4">
        <f>E1214*(计算结果!B$18-1)/(计算结果!B$18+1)+B1215*2/(计算结果!B$18+1)</f>
        <v>3478.4609834759094</v>
      </c>
      <c r="F1215" s="4">
        <f>F1214*(计算结果!B$18-1)/(计算结果!B$18+1)+E1215*2/(计算结果!B$18+1)</f>
        <v>3494.330956700609</v>
      </c>
      <c r="G1215" s="4">
        <f>G1214*(计算结果!B$18-1)/(计算结果!B$18+1)+F1215*2/(计算结果!B$18+1)</f>
        <v>3523.2235543980642</v>
      </c>
      <c r="H1215" s="3">
        <f t="shared" si="92"/>
        <v>-0.14888009607631916</v>
      </c>
      <c r="I1215" s="3">
        <f ca="1">IFERROR(AVERAGE(OFFSET(H1215,0,0,-计算结果!B$19,1)),AVERAGE(OFFSET(H1215,0,0,-ROW(),1)))</f>
        <v>6.1873760034936123E-2</v>
      </c>
      <c r="J1215" s="20" t="str">
        <f t="shared" ca="1" si="90"/>
        <v>卖</v>
      </c>
      <c r="K1215" s="4" t="str">
        <f t="shared" ca="1" si="94"/>
        <v/>
      </c>
      <c r="L1215" s="3">
        <f ca="1">IF(J1214="买",B1215/B1214-1,0)-IF(K1215=1,计算结果!B$17,0)</f>
        <v>0</v>
      </c>
      <c r="M1215" s="2">
        <f t="shared" ca="1" si="93"/>
        <v>3.1281239629364488</v>
      </c>
      <c r="N1215" s="3">
        <f ca="1">1-M1215/MAX(M$2:M1215)</f>
        <v>0.27461169572464517</v>
      </c>
    </row>
    <row r="1216" spans="1:14" x14ac:dyDescent="0.15">
      <c r="A1216" s="1">
        <v>40178</v>
      </c>
      <c r="B1216" s="2">
        <v>3575.68</v>
      </c>
      <c r="C1216" s="3">
        <f t="shared" si="91"/>
        <v>4.7262325576167274E-3</v>
      </c>
      <c r="D1216" s="3">
        <f>1-B1216/MAX(B$2:B1216)</f>
        <v>0.39160144286394882</v>
      </c>
      <c r="E1216" s="4">
        <f>E1215*(计算结果!B$18-1)/(计算结果!B$18+1)+B1216*2/(计算结果!B$18+1)</f>
        <v>3493.4177552488468</v>
      </c>
      <c r="F1216" s="4">
        <f>F1215*(计算结果!B$18-1)/(计算结果!B$18+1)+E1216*2/(计算结果!B$18+1)</f>
        <v>3494.1904641695687</v>
      </c>
      <c r="G1216" s="4">
        <f>G1215*(计算结果!B$18-1)/(计算结果!B$18+1)+F1216*2/(计算结果!B$18+1)</f>
        <v>3518.756925132142</v>
      </c>
      <c r="H1216" s="3">
        <f t="shared" si="92"/>
        <v>-0.12677677691914957</v>
      </c>
      <c r="I1216" s="3">
        <f ca="1">IFERROR(AVERAGE(OFFSET(H1216,0,0,-计算结果!B$19,1)),AVERAGE(OFFSET(H1216,0,0,-ROW(),1)))</f>
        <v>4.443863259626641E-2</v>
      </c>
      <c r="J1216" s="20" t="str">
        <f t="shared" ca="1" si="90"/>
        <v>卖</v>
      </c>
      <c r="K1216" s="4" t="str">
        <f t="shared" ca="1" si="94"/>
        <v/>
      </c>
      <c r="L1216" s="3">
        <f ca="1">IF(J1215="买",B1216/B1215-1,0)-IF(K1216=1,计算结果!B$17,0)</f>
        <v>0</v>
      </c>
      <c r="M1216" s="2">
        <f t="shared" ca="1" si="93"/>
        <v>3.1281239629364488</v>
      </c>
      <c r="N1216" s="3">
        <f ca="1">1-M1216/MAX(M$2:M1216)</f>
        <v>0.27461169572464517</v>
      </c>
    </row>
    <row r="1217" spans="1:14" x14ac:dyDescent="0.15">
      <c r="A1217" s="1">
        <v>40182</v>
      </c>
      <c r="B1217" s="2">
        <v>3535.23</v>
      </c>
      <c r="C1217" s="3">
        <f t="shared" si="91"/>
        <v>-1.131253356005002E-2</v>
      </c>
      <c r="D1217" s="3">
        <f>1-B1217/MAX(B$2:B1217)</f>
        <v>0.39848397195943641</v>
      </c>
      <c r="E1217" s="4">
        <f>E1216*(计算结果!B$18-1)/(计算结果!B$18+1)+B1217*2/(计算结果!B$18+1)</f>
        <v>3499.8504082874852</v>
      </c>
      <c r="F1217" s="4">
        <f>F1216*(计算结果!B$18-1)/(计算结果!B$18+1)+E1217*2/(计算结果!B$18+1)</f>
        <v>3495.0612248030948</v>
      </c>
      <c r="G1217" s="4">
        <f>G1216*(计算结果!B$18-1)/(计算结果!B$18+1)+F1217*2/(计算结果!B$18+1)</f>
        <v>3515.1114327738273</v>
      </c>
      <c r="H1217" s="3">
        <f t="shared" si="92"/>
        <v>-0.10360171037326599</v>
      </c>
      <c r="I1217" s="3">
        <f ca="1">IFERROR(AVERAGE(OFFSET(H1217,0,0,-计算结果!B$19,1)),AVERAGE(OFFSET(H1217,0,0,-ROW(),1)))</f>
        <v>2.8654764967471859E-2</v>
      </c>
      <c r="J1217" s="20" t="str">
        <f t="shared" ca="1" si="90"/>
        <v>卖</v>
      </c>
      <c r="K1217" s="4" t="str">
        <f t="shared" ca="1" si="94"/>
        <v/>
      </c>
      <c r="L1217" s="3">
        <f ca="1">IF(J1216="买",B1217/B1216-1,0)-IF(K1217=1,计算结果!B$17,0)</f>
        <v>0</v>
      </c>
      <c r="M1217" s="2">
        <f t="shared" ca="1" si="93"/>
        <v>3.1281239629364488</v>
      </c>
      <c r="N1217" s="3">
        <f ca="1">1-M1217/MAX(M$2:M1217)</f>
        <v>0.27461169572464517</v>
      </c>
    </row>
    <row r="1218" spans="1:14" x14ac:dyDescent="0.15">
      <c r="A1218" s="1">
        <v>40183</v>
      </c>
      <c r="B1218" s="2">
        <v>3564.04</v>
      </c>
      <c r="C1218" s="3">
        <f t="shared" si="91"/>
        <v>8.1493990490011381E-3</v>
      </c>
      <c r="D1218" s="3">
        <f>1-B1218/MAX(B$2:B1218)</f>
        <v>0.39358197781256377</v>
      </c>
      <c r="E1218" s="4">
        <f>E1217*(计算结果!B$18-1)/(计算结果!B$18+1)+B1218*2/(计算结果!B$18+1)</f>
        <v>3509.7257300894107</v>
      </c>
      <c r="F1218" s="4">
        <f>F1217*(计算结果!B$18-1)/(计算结果!B$18+1)+E1218*2/(计算结果!B$18+1)</f>
        <v>3497.3173025394517</v>
      </c>
      <c r="G1218" s="4">
        <f>G1217*(计算结果!B$18-1)/(计算结果!B$18+1)+F1218*2/(计算结果!B$18+1)</f>
        <v>3512.3738742762307</v>
      </c>
      <c r="H1218" s="3">
        <f t="shared" si="92"/>
        <v>-7.7879707370653362E-2</v>
      </c>
      <c r="I1218" s="3">
        <f ca="1">IFERROR(AVERAGE(OFFSET(H1218,0,0,-计算结果!B$19,1)),AVERAGE(OFFSET(H1218,0,0,-ROW(),1)))</f>
        <v>1.4231593632411327E-2</v>
      </c>
      <c r="J1218" s="20" t="str">
        <f t="shared" ca="1" si="90"/>
        <v>卖</v>
      </c>
      <c r="K1218" s="4" t="str">
        <f t="shared" ca="1" si="94"/>
        <v/>
      </c>
      <c r="L1218" s="3">
        <f ca="1">IF(J1217="买",B1218/B1217-1,0)-IF(K1218=1,计算结果!B$17,0)</f>
        <v>0</v>
      </c>
      <c r="M1218" s="2">
        <f t="shared" ca="1" si="93"/>
        <v>3.1281239629364488</v>
      </c>
      <c r="N1218" s="3">
        <f ca="1">1-M1218/MAX(M$2:M1218)</f>
        <v>0.27461169572464517</v>
      </c>
    </row>
    <row r="1219" spans="1:14" x14ac:dyDescent="0.15">
      <c r="A1219" s="1">
        <v>40184</v>
      </c>
      <c r="B1219" s="2">
        <v>3541.73</v>
      </c>
      <c r="C1219" s="3">
        <f t="shared" si="91"/>
        <v>-6.2597501711540993E-3</v>
      </c>
      <c r="D1219" s="3">
        <f>1-B1219/MAX(B$2:B1219)</f>
        <v>0.39737800313074256</v>
      </c>
      <c r="E1219" s="4">
        <f>E1218*(计算结果!B$18-1)/(计算结果!B$18+1)+B1219*2/(计算结果!B$18+1)</f>
        <v>3514.649463921809</v>
      </c>
      <c r="F1219" s="4">
        <f>F1218*(计算结果!B$18-1)/(计算结果!B$18+1)+E1219*2/(计算结果!B$18+1)</f>
        <v>3499.9837889059681</v>
      </c>
      <c r="G1219" s="4">
        <f>G1218*(计算结果!B$18-1)/(计算结果!B$18+1)+F1219*2/(计算结果!B$18+1)</f>
        <v>3510.4677072961904</v>
      </c>
      <c r="H1219" s="3">
        <f t="shared" si="92"/>
        <v>-5.4270047787356217E-2</v>
      </c>
      <c r="I1219" s="3">
        <f ca="1">IFERROR(AVERAGE(OFFSET(H1219,0,0,-计算结果!B$19,1)),AVERAGE(OFFSET(H1219,0,0,-ROW(),1)))</f>
        <v>1.0801919402174901E-3</v>
      </c>
      <c r="J1219" s="20" t="str">
        <f t="shared" ref="J1219:J1282" ca="1" si="95">IF(H1219&gt;I1219,"买","卖")</f>
        <v>卖</v>
      </c>
      <c r="K1219" s="4" t="str">
        <f t="shared" ca="1" si="94"/>
        <v/>
      </c>
      <c r="L1219" s="3">
        <f ca="1">IF(J1218="买",B1219/B1218-1,0)-IF(K1219=1,计算结果!B$17,0)</f>
        <v>0</v>
      </c>
      <c r="M1219" s="2">
        <f t="shared" ca="1" si="93"/>
        <v>3.1281239629364488</v>
      </c>
      <c r="N1219" s="3">
        <f ca="1">1-M1219/MAX(M$2:M1219)</f>
        <v>0.27461169572464517</v>
      </c>
    </row>
    <row r="1220" spans="1:14" x14ac:dyDescent="0.15">
      <c r="A1220" s="1">
        <v>40185</v>
      </c>
      <c r="B1220" s="2">
        <v>3471.46</v>
      </c>
      <c r="C1220" s="3">
        <f t="shared" ref="C1220:C1283" si="96">B1220/B1219-1</f>
        <v>-1.9840586380102332E-2</v>
      </c>
      <c r="D1220" s="3">
        <f>1-B1220/MAX(B$2:B1220)</f>
        <v>0.40933437691417685</v>
      </c>
      <c r="E1220" s="4">
        <f>E1219*(计算结果!B$18-1)/(计算结果!B$18+1)+B1220*2/(计算结果!B$18+1)</f>
        <v>3508.0049310107615</v>
      </c>
      <c r="F1220" s="4">
        <f>F1219*(计算结果!B$18-1)/(计算结果!B$18+1)+E1220*2/(计算结果!B$18+1)</f>
        <v>3501.2178107682444</v>
      </c>
      <c r="G1220" s="4">
        <f>G1219*(计算结果!B$18-1)/(计算结果!B$18+1)+F1220*2/(计算结果!B$18+1)</f>
        <v>3509.0446462918908</v>
      </c>
      <c r="H1220" s="3">
        <f t="shared" ref="H1220:H1283" si="97">(G1220-G1219)/G1219*100</f>
        <v>-4.0537646916446311E-2</v>
      </c>
      <c r="I1220" s="3">
        <f ca="1">IFERROR(AVERAGE(OFFSET(H1220,0,0,-计算结果!B$19,1)),AVERAGE(OFFSET(H1220,0,0,-ROW(),1)))</f>
        <v>-1.0889218065077125E-2</v>
      </c>
      <c r="J1220" s="20" t="str">
        <f t="shared" ca="1" si="95"/>
        <v>卖</v>
      </c>
      <c r="K1220" s="4" t="str">
        <f t="shared" ca="1" si="94"/>
        <v/>
      </c>
      <c r="L1220" s="3">
        <f ca="1">IF(J1219="买",B1220/B1219-1,0)-IF(K1220=1,计算结果!B$17,0)</f>
        <v>0</v>
      </c>
      <c r="M1220" s="2">
        <f t="shared" ref="M1220:M1283" ca="1" si="98">IFERROR(M1219*(1+L1220),M1219)</f>
        <v>3.1281239629364488</v>
      </c>
      <c r="N1220" s="3">
        <f ca="1">1-M1220/MAX(M$2:M1220)</f>
        <v>0.27461169572464517</v>
      </c>
    </row>
    <row r="1221" spans="1:14" x14ac:dyDescent="0.15">
      <c r="A1221" s="1">
        <v>40186</v>
      </c>
      <c r="B1221" s="2">
        <v>3480.13</v>
      </c>
      <c r="C1221" s="3">
        <f t="shared" si="96"/>
        <v>2.4975082530116488E-3</v>
      </c>
      <c r="D1221" s="3">
        <f>1-B1221/MAX(B$2:B1221)</f>
        <v>0.40785918464574966</v>
      </c>
      <c r="E1221" s="4">
        <f>E1220*(计算结果!B$18-1)/(计算结果!B$18+1)+B1221*2/(计算结果!B$18+1)</f>
        <v>3503.7164800860292</v>
      </c>
      <c r="F1221" s="4">
        <f>F1220*(计算结果!B$18-1)/(计算结果!B$18+1)+E1221*2/(计算结果!B$18+1)</f>
        <v>3501.6022214325194</v>
      </c>
      <c r="G1221" s="4">
        <f>G1220*(计算结果!B$18-1)/(计算结果!B$18+1)+F1221*2/(计算结果!B$18+1)</f>
        <v>3507.8996578519877</v>
      </c>
      <c r="H1221" s="3">
        <f t="shared" si="97"/>
        <v>-3.2629634425227039E-2</v>
      </c>
      <c r="I1221" s="3">
        <f ca="1">IFERROR(AVERAGE(OFFSET(H1221,0,0,-计算结果!B$19,1)),AVERAGE(OFFSET(H1221,0,0,-ROW(),1)))</f>
        <v>-2.1837991893822531E-2</v>
      </c>
      <c r="J1221" s="20" t="str">
        <f t="shared" ca="1" si="95"/>
        <v>卖</v>
      </c>
      <c r="K1221" s="4" t="str">
        <f t="shared" ref="K1221:K1284" ca="1" si="99">IF(J1220&lt;&gt;J1221,1,"")</f>
        <v/>
      </c>
      <c r="L1221" s="3">
        <f ca="1">IF(J1220="买",B1221/B1220-1,0)-IF(K1221=1,计算结果!B$17,0)</f>
        <v>0</v>
      </c>
      <c r="M1221" s="2">
        <f t="shared" ca="1" si="98"/>
        <v>3.1281239629364488</v>
      </c>
      <c r="N1221" s="3">
        <f ca="1">1-M1221/MAX(M$2:M1221)</f>
        <v>0.27461169572464517</v>
      </c>
    </row>
    <row r="1222" spans="1:14" x14ac:dyDescent="0.15">
      <c r="A1222" s="1">
        <v>40189</v>
      </c>
      <c r="B1222" s="2">
        <v>3482.05</v>
      </c>
      <c r="C1222" s="3">
        <f t="shared" si="96"/>
        <v>5.5170352831646063E-4</v>
      </c>
      <c r="D1222" s="3">
        <f>1-B1222/MAX(B$2:B1222)</f>
        <v>0.40753249846865847</v>
      </c>
      <c r="E1222" s="4">
        <f>E1221*(计算结果!B$18-1)/(计算结果!B$18+1)+B1222*2/(计算结果!B$18+1)</f>
        <v>3500.3831754574094</v>
      </c>
      <c r="F1222" s="4">
        <f>F1221*(计算结果!B$18-1)/(计算结果!B$18+1)+E1222*2/(计算结果!B$18+1)</f>
        <v>3501.4146758978873</v>
      </c>
      <c r="G1222" s="4">
        <f>G1221*(计算结果!B$18-1)/(计算结果!B$18+1)+F1222*2/(计算结果!B$18+1)</f>
        <v>3506.9019683205879</v>
      </c>
      <c r="H1222" s="3">
        <f t="shared" si="97"/>
        <v>-2.8441222061943168E-2</v>
      </c>
      <c r="I1222" s="3">
        <f ca="1">IFERROR(AVERAGE(OFFSET(H1222,0,0,-计算结果!B$19,1)),AVERAGE(OFFSET(H1222,0,0,-ROW(),1)))</f>
        <v>-3.1868499818933582E-2</v>
      </c>
      <c r="J1222" s="20" t="str">
        <f t="shared" ca="1" si="95"/>
        <v>买</v>
      </c>
      <c r="K1222" s="4">
        <f t="shared" ca="1" si="99"/>
        <v>1</v>
      </c>
      <c r="L1222" s="3">
        <f ca="1">IF(J1221="买",B1222/B1221-1,0)-IF(K1222=1,计算结果!B$17,0)</f>
        <v>0</v>
      </c>
      <c r="M1222" s="2">
        <f t="shared" ca="1" si="98"/>
        <v>3.1281239629364488</v>
      </c>
      <c r="N1222" s="3">
        <f ca="1">1-M1222/MAX(M$2:M1222)</f>
        <v>0.27461169572464517</v>
      </c>
    </row>
    <row r="1223" spans="1:14" x14ac:dyDescent="0.15">
      <c r="A1223" s="1">
        <v>40190</v>
      </c>
      <c r="B1223" s="2">
        <v>3534.92</v>
      </c>
      <c r="C1223" s="3">
        <f t="shared" si="96"/>
        <v>1.5183584382763016E-2</v>
      </c>
      <c r="D1223" s="3">
        <f>1-B1223/MAX(B$2:B1223)</f>
        <v>0.3985367181651126</v>
      </c>
      <c r="E1223" s="4">
        <f>E1222*(计算结果!B$18-1)/(计算结果!B$18+1)+B1223*2/(计算结果!B$18+1)</f>
        <v>3505.6965330793464</v>
      </c>
      <c r="F1223" s="4">
        <f>F1222*(计算结果!B$18-1)/(计算结果!B$18+1)+E1223*2/(计算结果!B$18+1)</f>
        <v>3502.0734231565734</v>
      </c>
      <c r="G1223" s="4">
        <f>G1222*(计算结果!B$18-1)/(计算结果!B$18+1)+F1223*2/(计算结果!B$18+1)</f>
        <v>3506.1591152184319</v>
      </c>
      <c r="H1223" s="3">
        <f t="shared" si="97"/>
        <v>-2.1182602447018157E-2</v>
      </c>
      <c r="I1223" s="3">
        <f ca="1">IFERROR(AVERAGE(OFFSET(H1223,0,0,-计算结果!B$19,1)),AVERAGE(OFFSET(H1223,0,0,-ROW(),1)))</f>
        <v>-4.0985587194697956E-2</v>
      </c>
      <c r="J1223" s="20" t="str">
        <f t="shared" ca="1" si="95"/>
        <v>买</v>
      </c>
      <c r="K1223" s="4" t="str">
        <f t="shared" ca="1" si="99"/>
        <v/>
      </c>
      <c r="L1223" s="3">
        <f ca="1">IF(J1222="买",B1223/B1222-1,0)-IF(K1223=1,计算结果!B$17,0)</f>
        <v>1.5183584382763016E-2</v>
      </c>
      <c r="M1223" s="2">
        <f t="shared" ca="1" si="98"/>
        <v>3.1756200970874375</v>
      </c>
      <c r="N1223" s="3">
        <f ca="1">1-M1223/MAX(M$2:M1223)</f>
        <v>0.26359770119641091</v>
      </c>
    </row>
    <row r="1224" spans="1:14" x14ac:dyDescent="0.15">
      <c r="A1224" s="1">
        <v>40191</v>
      </c>
      <c r="B1224" s="2">
        <v>3421.14</v>
      </c>
      <c r="C1224" s="3">
        <f t="shared" si="96"/>
        <v>-3.2187432813189587E-2</v>
      </c>
      <c r="D1224" s="3">
        <f>1-B1224/MAX(B$2:B1224)</f>
        <v>0.41789627713877353</v>
      </c>
      <c r="E1224" s="4">
        <f>E1223*(计算结果!B$18-1)/(计算结果!B$18+1)+B1224*2/(计算结果!B$18+1)</f>
        <v>3492.6878356825241</v>
      </c>
      <c r="F1224" s="4">
        <f>F1223*(计算结果!B$18-1)/(计算结果!B$18+1)+E1224*2/(计算结果!B$18+1)</f>
        <v>3500.6294866221047</v>
      </c>
      <c r="G1224" s="4">
        <f>G1223*(计算结果!B$18-1)/(计算结果!B$18+1)+F1224*2/(计算结果!B$18+1)</f>
        <v>3505.308403126689</v>
      </c>
      <c r="H1224" s="3">
        <f t="shared" si="97"/>
        <v>-2.4263362379945377E-2</v>
      </c>
      <c r="I1224" s="3">
        <f ca="1">IFERROR(AVERAGE(OFFSET(H1224,0,0,-计算结果!B$19,1)),AVERAGE(OFFSET(H1224,0,0,-ROW(),1)))</f>
        <v>-4.9655761112307295E-2</v>
      </c>
      <c r="J1224" s="20" t="str">
        <f t="shared" ca="1" si="95"/>
        <v>买</v>
      </c>
      <c r="K1224" s="4" t="str">
        <f t="shared" ca="1" si="99"/>
        <v/>
      </c>
      <c r="L1224" s="3">
        <f ca="1">IF(J1223="买",B1224/B1223-1,0)-IF(K1224=1,计算结果!B$17,0)</f>
        <v>-3.2187432813189587E-2</v>
      </c>
      <c r="M1224" s="2">
        <f t="shared" ca="1" si="98"/>
        <v>3.0734050385722211</v>
      </c>
      <c r="N1224" s="3">
        <f ca="1">1-M1224/MAX(M$2:M1224)</f>
        <v>0.28730060071262975</v>
      </c>
    </row>
    <row r="1225" spans="1:14" x14ac:dyDescent="0.15">
      <c r="A1225" s="1">
        <v>40192</v>
      </c>
      <c r="B1225" s="2">
        <v>3469.05</v>
      </c>
      <c r="C1225" s="3">
        <f t="shared" si="96"/>
        <v>1.4004103895193021E-2</v>
      </c>
      <c r="D1225" s="3">
        <f>1-B1225/MAX(B$2:B1225)</f>
        <v>0.40974443612604639</v>
      </c>
      <c r="E1225" s="4">
        <f>E1224*(计算结果!B$18-1)/(计算结果!B$18+1)+B1225*2/(计算结果!B$18+1)</f>
        <v>3489.0512455775206</v>
      </c>
      <c r="F1225" s="4">
        <f>F1224*(计算结果!B$18-1)/(计算结果!B$18+1)+E1225*2/(计算结果!B$18+1)</f>
        <v>3498.848218769092</v>
      </c>
      <c r="G1225" s="4">
        <f>G1224*(计算结果!B$18-1)/(计算结果!B$18+1)+F1225*2/(计算结果!B$18+1)</f>
        <v>3504.3145286101353</v>
      </c>
      <c r="H1225" s="3">
        <f t="shared" si="97"/>
        <v>-2.8353411519144427E-2</v>
      </c>
      <c r="I1225" s="3">
        <f ca="1">IFERROR(AVERAGE(OFFSET(H1225,0,0,-计算结果!B$19,1)),AVERAGE(OFFSET(H1225,0,0,-ROW(),1)))</f>
        <v>-5.7794040834860838E-2</v>
      </c>
      <c r="J1225" s="20" t="str">
        <f t="shared" ca="1" si="95"/>
        <v>买</v>
      </c>
      <c r="K1225" s="4" t="str">
        <f t="shared" ca="1" si="99"/>
        <v/>
      </c>
      <c r="L1225" s="3">
        <f ca="1">IF(J1224="买",B1225/B1224-1,0)-IF(K1225=1,计算结果!B$17,0)</f>
        <v>1.4004103895193021E-2</v>
      </c>
      <c r="M1225" s="2">
        <f t="shared" ca="1" si="98"/>
        <v>3.1164453220443962</v>
      </c>
      <c r="N1225" s="3">
        <f ca="1">1-M1225/MAX(M$2:M1225)</f>
        <v>0.27731988427896781</v>
      </c>
    </row>
    <row r="1226" spans="1:14" x14ac:dyDescent="0.15">
      <c r="A1226" s="1">
        <v>40193</v>
      </c>
      <c r="B1226" s="2">
        <v>3482.74</v>
      </c>
      <c r="C1226" s="3">
        <f t="shared" si="96"/>
        <v>3.9463253628513328E-3</v>
      </c>
      <c r="D1226" s="3">
        <f>1-B1226/MAX(B$2:B1226)</f>
        <v>0.40741509562376643</v>
      </c>
      <c r="E1226" s="4">
        <f>E1225*(计算结果!B$18-1)/(计算结果!B$18+1)+B1226*2/(计算结果!B$18+1)</f>
        <v>3488.0802847194409</v>
      </c>
      <c r="F1226" s="4">
        <f>F1225*(计算结果!B$18-1)/(计算结果!B$18+1)+E1226*2/(计算结果!B$18+1)</f>
        <v>3497.1916135306838</v>
      </c>
      <c r="G1226" s="4">
        <f>G1225*(计算结果!B$18-1)/(计算结果!B$18+1)+F1226*2/(计算结果!B$18+1)</f>
        <v>3503.2186955209891</v>
      </c>
      <c r="H1226" s="3">
        <f t="shared" si="97"/>
        <v>-3.1270968407646843E-2</v>
      </c>
      <c r="I1226" s="3">
        <f ca="1">IFERROR(AVERAGE(OFFSET(H1226,0,0,-计算结果!B$19,1)),AVERAGE(OFFSET(H1226,0,0,-ROW(),1)))</f>
        <v>-6.4869187647253676E-2</v>
      </c>
      <c r="J1226" s="20" t="str">
        <f t="shared" ca="1" si="95"/>
        <v>买</v>
      </c>
      <c r="K1226" s="4" t="str">
        <f t="shared" ca="1" si="99"/>
        <v/>
      </c>
      <c r="L1226" s="3">
        <f ca="1">IF(J1225="买",B1226/B1225-1,0)-IF(K1226=1,计算结果!B$17,0)</f>
        <v>3.9463253628513328E-3</v>
      </c>
      <c r="M1226" s="2">
        <f t="shared" ca="1" si="98"/>
        <v>3.1287438292607193</v>
      </c>
      <c r="N1226" s="3">
        <f ca="1">1-M1226/MAX(M$2:M1226)</f>
        <v>0.2744679534090696</v>
      </c>
    </row>
    <row r="1227" spans="1:14" x14ac:dyDescent="0.15">
      <c r="A1227" s="1">
        <v>40196</v>
      </c>
      <c r="B1227" s="2">
        <v>3500.68</v>
      </c>
      <c r="C1227" s="3">
        <f t="shared" si="96"/>
        <v>5.1511166495346039E-3</v>
      </c>
      <c r="D1227" s="3">
        <f>1-B1227/MAX(B$2:B1227)</f>
        <v>0.40436262165657122</v>
      </c>
      <c r="E1227" s="4">
        <f>E1226*(计算结果!B$18-1)/(计算结果!B$18+1)+B1227*2/(计算结果!B$18+1)</f>
        <v>3490.0187024549114</v>
      </c>
      <c r="F1227" s="4">
        <f>F1226*(计算结果!B$18-1)/(计算结果!B$18+1)+E1227*2/(计算结果!B$18+1)</f>
        <v>3496.0880887497956</v>
      </c>
      <c r="G1227" s="4">
        <f>G1226*(计算结果!B$18-1)/(计算结果!B$18+1)+F1227*2/(计算结果!B$18+1)</f>
        <v>3502.121679094651</v>
      </c>
      <c r="H1227" s="3">
        <f t="shared" si="97"/>
        <v>-3.1314528771517108E-2</v>
      </c>
      <c r="I1227" s="3">
        <f ca="1">IFERROR(AVERAGE(OFFSET(H1227,0,0,-计算结果!B$19,1)),AVERAGE(OFFSET(H1227,0,0,-ROW(),1)))</f>
        <v>-7.0056703229143633E-2</v>
      </c>
      <c r="J1227" s="20" t="str">
        <f t="shared" ca="1" si="95"/>
        <v>买</v>
      </c>
      <c r="K1227" s="4" t="str">
        <f t="shared" ca="1" si="99"/>
        <v/>
      </c>
      <c r="L1227" s="3">
        <f ca="1">IF(J1226="买",B1227/B1226-1,0)-IF(K1227=1,计算结果!B$17,0)</f>
        <v>5.1511166495346039E-3</v>
      </c>
      <c r="M1227" s="2">
        <f t="shared" ca="1" si="98"/>
        <v>3.1448603536917528</v>
      </c>
      <c r="N1227" s="3">
        <f ca="1">1-M1227/MAX(M$2:M1227)</f>
        <v>0.27073065320410417</v>
      </c>
    </row>
    <row r="1228" spans="1:14" x14ac:dyDescent="0.15">
      <c r="A1228" s="1">
        <v>40197</v>
      </c>
      <c r="B1228" s="2">
        <v>3507.48</v>
      </c>
      <c r="C1228" s="3">
        <f t="shared" si="96"/>
        <v>1.9424797467921806E-3</v>
      </c>
      <c r="D1228" s="3">
        <f>1-B1228/MAX(B$2:B1228)</f>
        <v>0.40320560811270667</v>
      </c>
      <c r="E1228" s="4">
        <f>E1227*(计算结果!B$18-1)/(计算结果!B$18+1)+B1228*2/(计算结果!B$18+1)</f>
        <v>3492.7050559233867</v>
      </c>
      <c r="F1228" s="4">
        <f>F1227*(计算结果!B$18-1)/(计算结果!B$18+1)+E1228*2/(计算结果!B$18+1)</f>
        <v>3495.567622161117</v>
      </c>
      <c r="G1228" s="4">
        <f>G1227*(计算结果!B$18-1)/(计算结果!B$18+1)+F1228*2/(计算结果!B$18+1)</f>
        <v>3501.1133626433384</v>
      </c>
      <c r="H1228" s="3">
        <f t="shared" si="97"/>
        <v>-2.8791588177291171E-2</v>
      </c>
      <c r="I1228" s="3">
        <f ca="1">IFERROR(AVERAGE(OFFSET(H1228,0,0,-计算结果!B$19,1)),AVERAGE(OFFSET(H1228,0,0,-ROW(),1)))</f>
        <v>-7.295012844917026E-2</v>
      </c>
      <c r="J1228" s="20" t="str">
        <f t="shared" ca="1" si="95"/>
        <v>买</v>
      </c>
      <c r="K1228" s="4" t="str">
        <f t="shared" ca="1" si="99"/>
        <v/>
      </c>
      <c r="L1228" s="3">
        <f ca="1">IF(J1227="买",B1228/B1227-1,0)-IF(K1228=1,计算结果!B$17,0)</f>
        <v>1.9424797467921806E-3</v>
      </c>
      <c r="M1228" s="2">
        <f t="shared" ca="1" si="98"/>
        <v>3.1509691812352889</v>
      </c>
      <c r="N1228" s="3">
        <f ca="1">1-M1228/MAX(M$2:M1228)</f>
        <v>0.2693140622679967</v>
      </c>
    </row>
    <row r="1229" spans="1:14" x14ac:dyDescent="0.15">
      <c r="A1229" s="1">
        <v>40198</v>
      </c>
      <c r="B1229" s="2">
        <v>3394.43</v>
      </c>
      <c r="C1229" s="3">
        <f t="shared" si="96"/>
        <v>-3.2231117497462658E-2</v>
      </c>
      <c r="D1229" s="3">
        <f>1-B1229/MAX(B$2:B1229)</f>
        <v>0.42244095827945283</v>
      </c>
      <c r="E1229" s="4">
        <f>E1228*(计算结果!B$18-1)/(计算结果!B$18+1)+B1229*2/(计算结果!B$18+1)</f>
        <v>3477.5858165505579</v>
      </c>
      <c r="F1229" s="4">
        <f>F1228*(计算结果!B$18-1)/(计算结果!B$18+1)+E1229*2/(计算结果!B$18+1)</f>
        <v>3492.8011905287231</v>
      </c>
      <c r="G1229" s="4">
        <f>G1228*(计算结果!B$18-1)/(计算结果!B$18+1)+F1229*2/(计算结果!B$18+1)</f>
        <v>3499.834566933398</v>
      </c>
      <c r="H1229" s="3">
        <f t="shared" si="97"/>
        <v>-3.6525401421874507E-2</v>
      </c>
      <c r="I1229" s="3">
        <f ca="1">IFERROR(AVERAGE(OFFSET(H1229,0,0,-计算结果!B$19,1)),AVERAGE(OFFSET(H1229,0,0,-ROW(),1)))</f>
        <v>-7.3559638320405976E-2</v>
      </c>
      <c r="J1229" s="20" t="str">
        <f t="shared" ca="1" si="95"/>
        <v>买</v>
      </c>
      <c r="K1229" s="4" t="str">
        <f t="shared" ca="1" si="99"/>
        <v/>
      </c>
      <c r="L1229" s="3">
        <f ca="1">IF(J1228="买",B1229/B1228-1,0)-IF(K1229=1,计算结果!B$17,0)</f>
        <v>-3.2231117497462658E-2</v>
      </c>
      <c r="M1229" s="2">
        <f t="shared" ca="1" si="98"/>
        <v>3.0494099233240104</v>
      </c>
      <c r="N1229" s="3">
        <f ca="1">1-M1229/MAX(M$2:M1229)</f>
        <v>0.29286488658078058</v>
      </c>
    </row>
    <row r="1230" spans="1:14" x14ac:dyDescent="0.15">
      <c r="A1230" s="1">
        <v>40199</v>
      </c>
      <c r="B1230" s="2">
        <v>3408.57</v>
      </c>
      <c r="C1230" s="3">
        <f t="shared" si="96"/>
        <v>4.1656478407274822E-3</v>
      </c>
      <c r="D1230" s="3">
        <f>1-B1230/MAX(B$2:B1230)</f>
        <v>0.42003505070441705</v>
      </c>
      <c r="E1230" s="4">
        <f>E1229*(计算结果!B$18-1)/(计算结果!B$18+1)+B1230*2/(计算结果!B$18+1)</f>
        <v>3466.9679986197029</v>
      </c>
      <c r="F1230" s="4">
        <f>F1229*(计算结果!B$18-1)/(计算结果!B$18+1)+E1230*2/(计算结果!B$18+1)</f>
        <v>3488.8268533119508</v>
      </c>
      <c r="G1230" s="4">
        <f>G1229*(计算结果!B$18-1)/(计算结果!B$18+1)+F1230*2/(计算结果!B$18+1)</f>
        <v>3498.1410725300984</v>
      </c>
      <c r="H1230" s="3">
        <f t="shared" si="97"/>
        <v>-4.8387841508276561E-2</v>
      </c>
      <c r="I1230" s="3">
        <f ca="1">IFERROR(AVERAGE(OFFSET(H1230,0,0,-计算结果!B$19,1)),AVERAGE(OFFSET(H1230,0,0,-ROW(),1)))</f>
        <v>-7.211805482015396E-2</v>
      </c>
      <c r="J1230" s="20" t="str">
        <f t="shared" ca="1" si="95"/>
        <v>买</v>
      </c>
      <c r="K1230" s="4" t="str">
        <f t="shared" ca="1" si="99"/>
        <v/>
      </c>
      <c r="L1230" s="3">
        <f ca="1">IF(J1229="买",B1230/B1229-1,0)-IF(K1230=1,计算结果!B$17,0)</f>
        <v>4.1656478407274822E-3</v>
      </c>
      <c r="M1230" s="2">
        <f t="shared" ca="1" si="98"/>
        <v>3.0621126911865981</v>
      </c>
      <c r="N1230" s="3">
        <f ca="1">1-M1230/MAX(M$2:M1230)</f>
        <v>0.28991921072246318</v>
      </c>
    </row>
    <row r="1231" spans="1:14" x14ac:dyDescent="0.15">
      <c r="A1231" s="1">
        <v>40200</v>
      </c>
      <c r="B1231" s="2">
        <v>3366.2</v>
      </c>
      <c r="C1231" s="3">
        <f t="shared" si="96"/>
        <v>-1.2430432703450567E-2</v>
      </c>
      <c r="D1231" s="3">
        <f>1-B1231/MAX(B$2:B1231)</f>
        <v>0.42724426597699583</v>
      </c>
      <c r="E1231" s="4">
        <f>E1230*(计算结果!B$18-1)/(计算结果!B$18+1)+B1231*2/(计算结果!B$18+1)</f>
        <v>3451.4652296012869</v>
      </c>
      <c r="F1231" s="4">
        <f>F1230*(计算结果!B$18-1)/(计算结果!B$18+1)+E1231*2/(计算结果!B$18+1)</f>
        <v>3483.0789112026177</v>
      </c>
      <c r="G1231" s="4">
        <f>G1230*(计算结果!B$18-1)/(计算结果!B$18+1)+F1231*2/(计算结果!B$18+1)</f>
        <v>3495.8238169412552</v>
      </c>
      <c r="H1231" s="3">
        <f t="shared" si="97"/>
        <v>-6.624248538859473E-2</v>
      </c>
      <c r="I1231" s="3">
        <f ca="1">IFERROR(AVERAGE(OFFSET(H1231,0,0,-计算结果!B$19,1)),AVERAGE(OFFSET(H1231,0,0,-ROW(),1)))</f>
        <v>-6.9644268185647729E-2</v>
      </c>
      <c r="J1231" s="20" t="str">
        <f t="shared" ca="1" si="95"/>
        <v>买</v>
      </c>
      <c r="K1231" s="4" t="str">
        <f t="shared" ca="1" si="99"/>
        <v/>
      </c>
      <c r="L1231" s="3">
        <f ca="1">IF(J1230="买",B1231/B1230-1,0)-IF(K1231=1,计算结果!B$17,0)</f>
        <v>-1.2430432703450567E-2</v>
      </c>
      <c r="M1231" s="2">
        <f t="shared" ca="1" si="98"/>
        <v>3.024049305448421</v>
      </c>
      <c r="N1231" s="3">
        <f ca="1">1-M1231/MAX(M$2:M1231)</f>
        <v>0.29874582218759071</v>
      </c>
    </row>
    <row r="1232" spans="1:14" x14ac:dyDescent="0.15">
      <c r="A1232" s="1">
        <v>40203</v>
      </c>
      <c r="B1232" s="2">
        <v>3328.01</v>
      </c>
      <c r="C1232" s="3">
        <f t="shared" si="96"/>
        <v>-1.1345136949676093E-2</v>
      </c>
      <c r="D1232" s="3">
        <f>1-B1232/MAX(B$2:B1232)</f>
        <v>0.43374225821819912</v>
      </c>
      <c r="E1232" s="4">
        <f>E1231*(计算结果!B$18-1)/(计算结果!B$18+1)+B1232*2/(计算结果!B$18+1)</f>
        <v>3432.4721173549351</v>
      </c>
      <c r="F1232" s="4">
        <f>F1231*(计算结果!B$18-1)/(计算结果!B$18+1)+E1232*2/(计算结果!B$18+1)</f>
        <v>3475.2932506106663</v>
      </c>
      <c r="G1232" s="4">
        <f>G1231*(计算结果!B$18-1)/(计算结果!B$18+1)+F1232*2/(计算结果!B$18+1)</f>
        <v>3492.6652682750109</v>
      </c>
      <c r="H1232" s="3">
        <f t="shared" si="97"/>
        <v>-9.0352055241958773E-2</v>
      </c>
      <c r="I1232" s="3">
        <f ca="1">IFERROR(AVERAGE(OFFSET(H1232,0,0,-计算结果!B$19,1)),AVERAGE(OFFSET(H1232,0,0,-ROW(),1)))</f>
        <v>-6.6955809314656681E-2</v>
      </c>
      <c r="J1232" s="20" t="str">
        <f t="shared" ca="1" si="95"/>
        <v>卖</v>
      </c>
      <c r="K1232" s="4">
        <f t="shared" ca="1" si="99"/>
        <v>1</v>
      </c>
      <c r="L1232" s="3">
        <f ca="1">IF(J1231="买",B1232/B1231-1,0)-IF(K1232=1,计算结果!B$17,0)</f>
        <v>-1.1345136949676093E-2</v>
      </c>
      <c r="M1232" s="2">
        <f t="shared" ca="1" si="98"/>
        <v>2.9897410519355359</v>
      </c>
      <c r="N1232" s="3">
        <f ca="1">1-M1232/MAX(M$2:M1232)</f>
        <v>0.306701646871405</v>
      </c>
    </row>
    <row r="1233" spans="1:14" x14ac:dyDescent="0.15">
      <c r="A1233" s="1">
        <v>40204</v>
      </c>
      <c r="B1233" s="2">
        <v>3242.8</v>
      </c>
      <c r="C1233" s="3">
        <f t="shared" si="96"/>
        <v>-2.5603889411390024E-2</v>
      </c>
      <c r="D1233" s="3">
        <f>1-B1233/MAX(B$2:B1233)</f>
        <v>0.44824065881712372</v>
      </c>
      <c r="E1233" s="4">
        <f>E1232*(计算结果!B$18-1)/(计算结果!B$18+1)+B1233*2/(计算结果!B$18+1)</f>
        <v>3403.2917916080223</v>
      </c>
      <c r="F1233" s="4">
        <f>F1232*(计算结果!B$18-1)/(计算结果!B$18+1)+E1233*2/(计算结果!B$18+1)</f>
        <v>3464.216103071798</v>
      </c>
      <c r="G1233" s="4">
        <f>G1232*(计算结果!B$18-1)/(计算结果!B$18+1)+F1233*2/(计算结果!B$18+1)</f>
        <v>3488.2884736283631</v>
      </c>
      <c r="H1233" s="3">
        <f t="shared" si="97"/>
        <v>-0.12531388811872735</v>
      </c>
      <c r="I1233" s="3">
        <f ca="1">IFERROR(AVERAGE(OFFSET(H1233,0,0,-计算结果!B$19,1)),AVERAGE(OFFSET(H1233,0,0,-ROW(),1)))</f>
        <v>-6.5291837503153066E-2</v>
      </c>
      <c r="J1233" s="20" t="str">
        <f t="shared" ca="1" si="95"/>
        <v>卖</v>
      </c>
      <c r="K1233" s="4" t="str">
        <f t="shared" ca="1" si="99"/>
        <v/>
      </c>
      <c r="L1233" s="3">
        <f ca="1">IF(J1232="买",B1233/B1232-1,0)-IF(K1233=1,计算结果!B$17,0)</f>
        <v>0</v>
      </c>
      <c r="M1233" s="2">
        <f t="shared" ca="1" si="98"/>
        <v>2.9897410519355359</v>
      </c>
      <c r="N1233" s="3">
        <f ca="1">1-M1233/MAX(M$2:M1233)</f>
        <v>0.306701646871405</v>
      </c>
    </row>
    <row r="1234" spans="1:14" x14ac:dyDescent="0.15">
      <c r="A1234" s="1">
        <v>40205</v>
      </c>
      <c r="B1234" s="2">
        <v>3198.57</v>
      </c>
      <c r="C1234" s="3">
        <f t="shared" si="96"/>
        <v>-1.3639447391143422E-2</v>
      </c>
      <c r="D1234" s="3">
        <f>1-B1234/MAX(B$2:B1234)</f>
        <v>0.45576635132375953</v>
      </c>
      <c r="E1234" s="4">
        <f>E1233*(计算结果!B$18-1)/(计算结果!B$18+1)+B1234*2/(计算结果!B$18+1)</f>
        <v>3371.7961313606347</v>
      </c>
      <c r="F1234" s="4">
        <f>F1233*(计算结果!B$18-1)/(计算结果!B$18+1)+E1234*2/(计算结果!B$18+1)</f>
        <v>3449.9976458854653</v>
      </c>
      <c r="G1234" s="4">
        <f>G1233*(计算结果!B$18-1)/(计算结果!B$18+1)+F1234*2/(计算结果!B$18+1)</f>
        <v>3482.3975770525331</v>
      </c>
      <c r="H1234" s="3">
        <f t="shared" si="97"/>
        <v>-0.16887641662567643</v>
      </c>
      <c r="I1234" s="3">
        <f ca="1">IFERROR(AVERAGE(OFFSET(H1234,0,0,-计算结果!B$19,1)),AVERAGE(OFFSET(H1234,0,0,-ROW(),1)))</f>
        <v>-6.569456959690162E-2</v>
      </c>
      <c r="J1234" s="20" t="str">
        <f t="shared" ca="1" si="95"/>
        <v>卖</v>
      </c>
      <c r="K1234" s="4" t="str">
        <f t="shared" ca="1" si="99"/>
        <v/>
      </c>
      <c r="L1234" s="3">
        <f ca="1">IF(J1233="买",B1234/B1233-1,0)-IF(K1234=1,计算结果!B$17,0)</f>
        <v>0</v>
      </c>
      <c r="M1234" s="2">
        <f t="shared" ca="1" si="98"/>
        <v>2.9897410519355359</v>
      </c>
      <c r="N1234" s="3">
        <f ca="1">1-M1234/MAX(M$2:M1234)</f>
        <v>0.306701646871405</v>
      </c>
    </row>
    <row r="1235" spans="1:14" x14ac:dyDescent="0.15">
      <c r="A1235" s="1">
        <v>40206</v>
      </c>
      <c r="B1235" s="2">
        <v>3206.57</v>
      </c>
      <c r="C1235" s="3">
        <f t="shared" si="96"/>
        <v>2.5011176869662588E-3</v>
      </c>
      <c r="D1235" s="3">
        <f>1-B1235/MAX(B$2:B1235)</f>
        <v>0.45440515891921318</v>
      </c>
      <c r="E1235" s="4">
        <f>E1234*(计算结果!B$18-1)/(计算结果!B$18+1)+B1235*2/(计算结果!B$18+1)</f>
        <v>3346.376726535922</v>
      </c>
      <c r="F1235" s="4">
        <f>F1234*(计算结果!B$18-1)/(计算结果!B$18+1)+E1235*2/(计算结果!B$18+1)</f>
        <v>3434.0559659855357</v>
      </c>
      <c r="G1235" s="4">
        <f>G1234*(计算结果!B$18-1)/(计算结果!B$18+1)+F1235*2/(计算结果!B$18+1)</f>
        <v>3474.960406119149</v>
      </c>
      <c r="H1235" s="3">
        <f t="shared" si="97"/>
        <v>-0.21356467114472447</v>
      </c>
      <c r="I1235" s="3">
        <f ca="1">IFERROR(AVERAGE(OFFSET(H1235,0,0,-计算结果!B$19,1)),AVERAGE(OFFSET(H1235,0,0,-ROW(),1)))</f>
        <v>-6.8928798350321882E-2</v>
      </c>
      <c r="J1235" s="20" t="str">
        <f t="shared" ca="1" si="95"/>
        <v>卖</v>
      </c>
      <c r="K1235" s="4" t="str">
        <f t="shared" ca="1" si="99"/>
        <v/>
      </c>
      <c r="L1235" s="3">
        <f ca="1">IF(J1234="买",B1235/B1234-1,0)-IF(K1235=1,计算结果!B$17,0)</f>
        <v>0</v>
      </c>
      <c r="M1235" s="2">
        <f t="shared" ca="1" si="98"/>
        <v>2.9897410519355359</v>
      </c>
      <c r="N1235" s="3">
        <f ca="1">1-M1235/MAX(M$2:M1235)</f>
        <v>0.306701646871405</v>
      </c>
    </row>
    <row r="1236" spans="1:14" x14ac:dyDescent="0.15">
      <c r="A1236" s="1">
        <v>40207</v>
      </c>
      <c r="B1236" s="2">
        <v>3204.16</v>
      </c>
      <c r="C1236" s="3">
        <f t="shared" si="96"/>
        <v>-7.5158190839441641E-4</v>
      </c>
      <c r="D1236" s="3">
        <f>1-B1236/MAX(B$2:B1236)</f>
        <v>0.45481521813108283</v>
      </c>
      <c r="E1236" s="4">
        <f>E1235*(计算结果!B$18-1)/(计算结果!B$18+1)+B1236*2/(计算结果!B$18+1)</f>
        <v>3324.4972301457801</v>
      </c>
      <c r="F1236" s="4">
        <f>F1235*(计算结果!B$18-1)/(计算结果!B$18+1)+E1236*2/(计算结果!B$18+1)</f>
        <v>3417.2007758563427</v>
      </c>
      <c r="G1236" s="4">
        <f>G1235*(计算结果!B$18-1)/(计算结果!B$18+1)+F1236*2/(计算结果!B$18+1)</f>
        <v>3466.0743091556401</v>
      </c>
      <c r="H1236" s="3">
        <f t="shared" si="97"/>
        <v>-0.2557179341629649</v>
      </c>
      <c r="I1236" s="3">
        <f ca="1">IFERROR(AVERAGE(OFFSET(H1236,0,0,-计算结果!B$19,1)),AVERAGE(OFFSET(H1236,0,0,-ROW(),1)))</f>
        <v>-7.5375856212512665E-2</v>
      </c>
      <c r="J1236" s="20" t="str">
        <f t="shared" ca="1" si="95"/>
        <v>卖</v>
      </c>
      <c r="K1236" s="4" t="str">
        <f t="shared" ca="1" si="99"/>
        <v/>
      </c>
      <c r="L1236" s="3">
        <f ca="1">IF(J1235="买",B1236/B1235-1,0)-IF(K1236=1,计算结果!B$17,0)</f>
        <v>0</v>
      </c>
      <c r="M1236" s="2">
        <f t="shared" ca="1" si="98"/>
        <v>2.9897410519355359</v>
      </c>
      <c r="N1236" s="3">
        <f ca="1">1-M1236/MAX(M$2:M1236)</f>
        <v>0.306701646871405</v>
      </c>
    </row>
    <row r="1237" spans="1:14" x14ac:dyDescent="0.15">
      <c r="A1237" s="1">
        <v>40210</v>
      </c>
      <c r="B1237" s="2">
        <v>3152.71</v>
      </c>
      <c r="C1237" s="3">
        <f t="shared" si="96"/>
        <v>-1.6057250574253445E-2</v>
      </c>
      <c r="D1237" s="3">
        <f>1-B1237/MAX(B$2:B1237)</f>
        <v>0.46356938678282178</v>
      </c>
      <c r="E1237" s="4">
        <f>E1236*(计算结果!B$18-1)/(计算结果!B$18+1)+B1237*2/(计算结果!B$18+1)</f>
        <v>3298.0684255079677</v>
      </c>
      <c r="F1237" s="4">
        <f>F1236*(计算结果!B$18-1)/(计算结果!B$18+1)+E1237*2/(计算结果!B$18+1)</f>
        <v>3398.8727219565926</v>
      </c>
      <c r="G1237" s="4">
        <f>G1236*(计算结果!B$18-1)/(计算结果!B$18+1)+F1237*2/(计算结果!B$18+1)</f>
        <v>3455.7356034327095</v>
      </c>
      <c r="H1237" s="3">
        <f t="shared" si="97"/>
        <v>-0.29828286415039984</v>
      </c>
      <c r="I1237" s="3">
        <f ca="1">IFERROR(AVERAGE(OFFSET(H1237,0,0,-计算结果!B$19,1)),AVERAGE(OFFSET(H1237,0,0,-ROW(),1)))</f>
        <v>-8.5109913901369336E-2</v>
      </c>
      <c r="J1237" s="20" t="str">
        <f t="shared" ca="1" si="95"/>
        <v>卖</v>
      </c>
      <c r="K1237" s="4" t="str">
        <f t="shared" ca="1" si="99"/>
        <v/>
      </c>
      <c r="L1237" s="3">
        <f ca="1">IF(J1236="买",B1237/B1236-1,0)-IF(K1237=1,计算结果!B$17,0)</f>
        <v>0</v>
      </c>
      <c r="M1237" s="2">
        <f t="shared" ca="1" si="98"/>
        <v>2.9897410519355359</v>
      </c>
      <c r="N1237" s="3">
        <f ca="1">1-M1237/MAX(M$2:M1237)</f>
        <v>0.306701646871405</v>
      </c>
    </row>
    <row r="1238" spans="1:14" x14ac:dyDescent="0.15">
      <c r="A1238" s="1">
        <v>40211</v>
      </c>
      <c r="B1238" s="2">
        <v>3146.19</v>
      </c>
      <c r="C1238" s="3">
        <f t="shared" si="96"/>
        <v>-2.0680620799249372E-3</v>
      </c>
      <c r="D1238" s="3">
        <f>1-B1238/MAX(B$2:B1238)</f>
        <v>0.46467875859252705</v>
      </c>
      <c r="E1238" s="4">
        <f>E1237*(计算结果!B$18-1)/(计算结果!B$18+1)+B1238*2/(计算结果!B$18+1)</f>
        <v>3274.7025138913573</v>
      </c>
      <c r="F1238" s="4">
        <f>F1237*(计算结果!B$18-1)/(计算结果!B$18+1)+E1238*2/(计算结果!B$18+1)</f>
        <v>3379.769613023479</v>
      </c>
      <c r="G1238" s="4">
        <f>G1237*(计算结果!B$18-1)/(计算结果!B$18+1)+F1238*2/(计算结果!B$18+1)</f>
        <v>3444.0485279851355</v>
      </c>
      <c r="H1238" s="3">
        <f t="shared" si="97"/>
        <v>-0.33819356538633299</v>
      </c>
      <c r="I1238" s="3">
        <f ca="1">IFERROR(AVERAGE(OFFSET(H1238,0,0,-计算结果!B$19,1)),AVERAGE(OFFSET(H1238,0,0,-ROW(),1)))</f>
        <v>-9.812560680215332E-2</v>
      </c>
      <c r="J1238" s="20" t="str">
        <f t="shared" ca="1" si="95"/>
        <v>卖</v>
      </c>
      <c r="K1238" s="4" t="str">
        <f t="shared" ca="1" si="99"/>
        <v/>
      </c>
      <c r="L1238" s="3">
        <f ca="1">IF(J1237="买",B1238/B1237-1,0)-IF(K1238=1,计算结果!B$17,0)</f>
        <v>0</v>
      </c>
      <c r="M1238" s="2">
        <f t="shared" ca="1" si="98"/>
        <v>2.9897410519355359</v>
      </c>
      <c r="N1238" s="3">
        <f ca="1">1-M1238/MAX(M$2:M1238)</f>
        <v>0.306701646871405</v>
      </c>
    </row>
    <row r="1239" spans="1:14" x14ac:dyDescent="0.15">
      <c r="A1239" s="1">
        <v>40212</v>
      </c>
      <c r="B1239" s="2">
        <v>3230.72</v>
      </c>
      <c r="C1239" s="3">
        <f t="shared" si="96"/>
        <v>2.6867417415985528E-2</v>
      </c>
      <c r="D1239" s="3">
        <f>1-B1239/MAX(B$2:B1239)</f>
        <v>0.45029605934798889</v>
      </c>
      <c r="E1239" s="4">
        <f>E1238*(计算结果!B$18-1)/(计算结果!B$18+1)+B1239*2/(计算结果!B$18+1)</f>
        <v>3267.9359732926873</v>
      </c>
      <c r="F1239" s="4">
        <f>F1238*(计算结果!B$18-1)/(计算结果!B$18+1)+E1239*2/(计算结果!B$18+1)</f>
        <v>3362.5644376802802</v>
      </c>
      <c r="G1239" s="4">
        <f>G1238*(计算结果!B$18-1)/(计算结果!B$18+1)+F1239*2/(计算结果!B$18+1)</f>
        <v>3431.5125140920809</v>
      </c>
      <c r="H1239" s="3">
        <f t="shared" si="97"/>
        <v>-0.36399062879606131</v>
      </c>
      <c r="I1239" s="3">
        <f ca="1">IFERROR(AVERAGE(OFFSET(H1239,0,0,-计算结果!B$19,1)),AVERAGE(OFFSET(H1239,0,0,-ROW(),1)))</f>
        <v>-0.11361163585258857</v>
      </c>
      <c r="J1239" s="20" t="str">
        <f t="shared" ca="1" si="95"/>
        <v>卖</v>
      </c>
      <c r="K1239" s="4" t="str">
        <f t="shared" ca="1" si="99"/>
        <v/>
      </c>
      <c r="L1239" s="3">
        <f ca="1">IF(J1238="买",B1239/B1238-1,0)-IF(K1239=1,计算结果!B$17,0)</f>
        <v>0</v>
      </c>
      <c r="M1239" s="2">
        <f t="shared" ca="1" si="98"/>
        <v>2.9897410519355359</v>
      </c>
      <c r="N1239" s="3">
        <f ca="1">1-M1239/MAX(M$2:M1239)</f>
        <v>0.306701646871405</v>
      </c>
    </row>
    <row r="1240" spans="1:14" x14ac:dyDescent="0.15">
      <c r="A1240" s="1">
        <v>40213</v>
      </c>
      <c r="B1240" s="2">
        <v>3218.8</v>
      </c>
      <c r="C1240" s="3">
        <f t="shared" si="96"/>
        <v>-3.6895800316956162E-3</v>
      </c>
      <c r="D1240" s="3">
        <f>1-B1240/MAX(B$2:B1240)</f>
        <v>0.45232423603076288</v>
      </c>
      <c r="E1240" s="4">
        <f>E1239*(计算结果!B$18-1)/(计算结果!B$18+1)+B1240*2/(计算结果!B$18+1)</f>
        <v>3260.3765927861205</v>
      </c>
      <c r="F1240" s="4">
        <f>F1239*(计算结果!B$18-1)/(计算结果!B$18+1)+E1240*2/(计算结果!B$18+1)</f>
        <v>3346.8432307734865</v>
      </c>
      <c r="G1240" s="4">
        <f>G1239*(计算结果!B$18-1)/(计算结果!B$18+1)+F1240*2/(计算结果!B$18+1)</f>
        <v>3418.4864705046048</v>
      </c>
      <c r="H1240" s="3">
        <f t="shared" si="97"/>
        <v>-0.37960064356409873</v>
      </c>
      <c r="I1240" s="3">
        <f ca="1">IFERROR(AVERAGE(OFFSET(H1240,0,0,-计算结果!B$19,1)),AVERAGE(OFFSET(H1240,0,0,-ROW(),1)))</f>
        <v>-0.13056478568497121</v>
      </c>
      <c r="J1240" s="20" t="str">
        <f t="shared" ca="1" si="95"/>
        <v>卖</v>
      </c>
      <c r="K1240" s="4" t="str">
        <f t="shared" ca="1" si="99"/>
        <v/>
      </c>
      <c r="L1240" s="3">
        <f ca="1">IF(J1239="买",B1240/B1239-1,0)-IF(K1240=1,计算结果!B$17,0)</f>
        <v>0</v>
      </c>
      <c r="M1240" s="2">
        <f t="shared" ca="1" si="98"/>
        <v>2.9897410519355359</v>
      </c>
      <c r="N1240" s="3">
        <f ca="1">1-M1240/MAX(M$2:M1240)</f>
        <v>0.306701646871405</v>
      </c>
    </row>
    <row r="1241" spans="1:14" x14ac:dyDescent="0.15">
      <c r="A1241" s="1">
        <v>40214</v>
      </c>
      <c r="B1241" s="2">
        <v>3153.09</v>
      </c>
      <c r="C1241" s="3">
        <f t="shared" si="96"/>
        <v>-2.0414440164036263E-2</v>
      </c>
      <c r="D1241" s="3">
        <f>1-B1241/MAX(B$2:B1241)</f>
        <v>0.46350473014360571</v>
      </c>
      <c r="E1241" s="4">
        <f>E1240*(计算结果!B$18-1)/(计算结果!B$18+1)+B1241*2/(计算结果!B$18+1)</f>
        <v>3243.870963126717</v>
      </c>
      <c r="F1241" s="4">
        <f>F1240*(计算结果!B$18-1)/(计算结果!B$18+1)+E1241*2/(计算结果!B$18+1)</f>
        <v>3331.001343443214</v>
      </c>
      <c r="G1241" s="4">
        <f>G1240*(计算结果!B$18-1)/(计算结果!B$18+1)+F1241*2/(计算结果!B$18+1)</f>
        <v>3405.0272201874682</v>
      </c>
      <c r="H1241" s="3">
        <f t="shared" si="97"/>
        <v>-0.39371957248524275</v>
      </c>
      <c r="I1241" s="3">
        <f ca="1">IFERROR(AVERAGE(OFFSET(H1241,0,0,-计算结果!B$19,1)),AVERAGE(OFFSET(H1241,0,0,-ROW(),1)))</f>
        <v>-0.148619282587972</v>
      </c>
      <c r="J1241" s="20" t="str">
        <f t="shared" ca="1" si="95"/>
        <v>卖</v>
      </c>
      <c r="K1241" s="4" t="str">
        <f t="shared" ca="1" si="99"/>
        <v/>
      </c>
      <c r="L1241" s="3">
        <f ca="1">IF(J1240="买",B1241/B1240-1,0)-IF(K1241=1,计算结果!B$17,0)</f>
        <v>0</v>
      </c>
      <c r="M1241" s="2">
        <f t="shared" ca="1" si="98"/>
        <v>2.9897410519355359</v>
      </c>
      <c r="N1241" s="3">
        <f ca="1">1-M1241/MAX(M$2:M1241)</f>
        <v>0.306701646871405</v>
      </c>
    </row>
    <row r="1242" spans="1:14" x14ac:dyDescent="0.15">
      <c r="A1242" s="1">
        <v>40217</v>
      </c>
      <c r="B1242" s="2">
        <v>3150.99</v>
      </c>
      <c r="C1242" s="3">
        <f t="shared" si="96"/>
        <v>-6.6601333929583451E-4</v>
      </c>
      <c r="D1242" s="3">
        <f>1-B1242/MAX(B$2:B1242)</f>
        <v>0.46386204314979929</v>
      </c>
      <c r="E1242" s="4">
        <f>E1241*(计算结果!B$18-1)/(计算结果!B$18+1)+B1242*2/(计算结果!B$18+1)</f>
        <v>3229.5815841841454</v>
      </c>
      <c r="F1242" s="4">
        <f>F1241*(计算结果!B$18-1)/(计算结果!B$18+1)+E1242*2/(计算结果!B$18+1)</f>
        <v>3315.3983035572032</v>
      </c>
      <c r="G1242" s="4">
        <f>G1241*(计算结果!B$18-1)/(计算结果!B$18+1)+F1242*2/(计算结果!B$18+1)</f>
        <v>3391.2381560905042</v>
      </c>
      <c r="H1242" s="3">
        <f t="shared" si="97"/>
        <v>-0.40496193437786487</v>
      </c>
      <c r="I1242" s="3">
        <f ca="1">IFERROR(AVERAGE(OFFSET(H1242,0,0,-计算结果!B$19,1)),AVERAGE(OFFSET(H1242,0,0,-ROW(),1)))</f>
        <v>-0.16744531820376807</v>
      </c>
      <c r="J1242" s="20" t="str">
        <f t="shared" ca="1" si="95"/>
        <v>卖</v>
      </c>
      <c r="K1242" s="4" t="str">
        <f t="shared" ca="1" si="99"/>
        <v/>
      </c>
      <c r="L1242" s="3">
        <f ca="1">IF(J1241="买",B1242/B1241-1,0)-IF(K1242=1,计算结果!B$17,0)</f>
        <v>0</v>
      </c>
      <c r="M1242" s="2">
        <f t="shared" ca="1" si="98"/>
        <v>2.9897410519355359</v>
      </c>
      <c r="N1242" s="3">
        <f ca="1">1-M1242/MAX(M$2:M1242)</f>
        <v>0.306701646871405</v>
      </c>
    </row>
    <row r="1243" spans="1:14" x14ac:dyDescent="0.15">
      <c r="A1243" s="1">
        <v>40218</v>
      </c>
      <c r="B1243" s="2">
        <v>3169.19</v>
      </c>
      <c r="C1243" s="3">
        <f t="shared" si="96"/>
        <v>5.7759624752855565E-3</v>
      </c>
      <c r="D1243" s="3">
        <f>1-B1243/MAX(B$2:B1243)</f>
        <v>0.46076533042945622</v>
      </c>
      <c r="E1243" s="4">
        <f>E1242*(计算结果!B$18-1)/(计算结果!B$18+1)+B1243*2/(计算结果!B$18+1)</f>
        <v>3220.2905712327383</v>
      </c>
      <c r="F1243" s="4">
        <f>F1242*(计算结果!B$18-1)/(计算结果!B$18+1)+E1243*2/(计算结果!B$18+1)</f>
        <v>3300.7663447380546</v>
      </c>
      <c r="G1243" s="4">
        <f>G1242*(计算结果!B$18-1)/(计算结果!B$18+1)+F1243*2/(计算结果!B$18+1)</f>
        <v>3377.3194158824349</v>
      </c>
      <c r="H1243" s="3">
        <f t="shared" si="97"/>
        <v>-0.41043240160151723</v>
      </c>
      <c r="I1243" s="3">
        <f ca="1">IFERROR(AVERAGE(OFFSET(H1243,0,0,-计算结果!B$19,1)),AVERAGE(OFFSET(H1243,0,0,-ROW(),1)))</f>
        <v>-0.18690780816149302</v>
      </c>
      <c r="J1243" s="20" t="str">
        <f t="shared" ca="1" si="95"/>
        <v>卖</v>
      </c>
      <c r="K1243" s="4" t="str">
        <f t="shared" ca="1" si="99"/>
        <v/>
      </c>
      <c r="L1243" s="3">
        <f ca="1">IF(J1242="买",B1243/B1242-1,0)-IF(K1243=1,计算结果!B$17,0)</f>
        <v>0</v>
      </c>
      <c r="M1243" s="2">
        <f t="shared" ca="1" si="98"/>
        <v>2.9897410519355359</v>
      </c>
      <c r="N1243" s="3">
        <f ca="1">1-M1243/MAX(M$2:M1243)</f>
        <v>0.306701646871405</v>
      </c>
    </row>
    <row r="1244" spans="1:14" x14ac:dyDescent="0.15">
      <c r="A1244" s="1">
        <v>40219</v>
      </c>
      <c r="B1244" s="2">
        <v>3214.13</v>
      </c>
      <c r="C1244" s="3">
        <f t="shared" si="96"/>
        <v>1.4180279503595683E-2</v>
      </c>
      <c r="D1244" s="3">
        <f>1-B1244/MAX(B$2:B1244)</f>
        <v>0.45311883209691683</v>
      </c>
      <c r="E1244" s="4">
        <f>E1243*(计算结果!B$18-1)/(计算结果!B$18+1)+B1244*2/(计算结果!B$18+1)</f>
        <v>3219.3427910430864</v>
      </c>
      <c r="F1244" s="4">
        <f>F1243*(计算结果!B$18-1)/(计算结果!B$18+1)+E1244*2/(计算结果!B$18+1)</f>
        <v>3288.2396441695983</v>
      </c>
      <c r="G1244" s="4">
        <f>G1243*(计算结果!B$18-1)/(计算结果!B$18+1)+F1244*2/(计算结果!B$18+1)</f>
        <v>3363.6148356189215</v>
      </c>
      <c r="H1244" s="3">
        <f t="shared" si="97"/>
        <v>-0.40578276958540704</v>
      </c>
      <c r="I1244" s="3">
        <f ca="1">IFERROR(AVERAGE(OFFSET(H1244,0,0,-计算结果!B$19,1)),AVERAGE(OFFSET(H1244,0,0,-ROW(),1)))</f>
        <v>-0.20598377852176611</v>
      </c>
      <c r="J1244" s="20" t="str">
        <f t="shared" ca="1" si="95"/>
        <v>卖</v>
      </c>
      <c r="K1244" s="4" t="str">
        <f t="shared" ca="1" si="99"/>
        <v/>
      </c>
      <c r="L1244" s="3">
        <f ca="1">IF(J1243="买",B1244/B1243-1,0)-IF(K1244=1,计算结果!B$17,0)</f>
        <v>0</v>
      </c>
      <c r="M1244" s="2">
        <f t="shared" ca="1" si="98"/>
        <v>2.9897410519355359</v>
      </c>
      <c r="N1244" s="3">
        <f ca="1">1-M1244/MAX(M$2:M1244)</f>
        <v>0.306701646871405</v>
      </c>
    </row>
    <row r="1245" spans="1:14" x14ac:dyDescent="0.15">
      <c r="A1245" s="1">
        <v>40220</v>
      </c>
      <c r="B1245" s="2">
        <v>3220.4</v>
      </c>
      <c r="C1245" s="3">
        <f t="shared" si="96"/>
        <v>1.9507611702078709E-3</v>
      </c>
      <c r="D1245" s="3">
        <f>1-B1245/MAX(B$2:B1245)</f>
        <v>0.45205199754985359</v>
      </c>
      <c r="E1245" s="4">
        <f>E1244*(计算结果!B$18-1)/(计算结果!B$18+1)+B1245*2/(计算结果!B$18+1)</f>
        <v>3219.505438574919</v>
      </c>
      <c r="F1245" s="4">
        <f>F1244*(计算结果!B$18-1)/(计算结果!B$18+1)+E1245*2/(计算结果!B$18+1)</f>
        <v>3277.6651510011861</v>
      </c>
      <c r="G1245" s="4">
        <f>G1244*(计算结果!B$18-1)/(计算结果!B$18+1)+F1245*2/(计算结果!B$18+1)</f>
        <v>3350.3918072161932</v>
      </c>
      <c r="H1245" s="3">
        <f t="shared" si="97"/>
        <v>-0.39311957667397823</v>
      </c>
      <c r="I1245" s="3">
        <f ca="1">IFERROR(AVERAGE(OFFSET(H1245,0,0,-计算结果!B$19,1)),AVERAGE(OFFSET(H1245,0,0,-ROW(),1)))</f>
        <v>-0.22422208677950781</v>
      </c>
      <c r="J1245" s="20" t="str">
        <f t="shared" ca="1" si="95"/>
        <v>卖</v>
      </c>
      <c r="K1245" s="4" t="str">
        <f t="shared" ca="1" si="99"/>
        <v/>
      </c>
      <c r="L1245" s="3">
        <f ca="1">IF(J1244="买",B1245/B1244-1,0)-IF(K1245=1,计算结果!B$17,0)</f>
        <v>0</v>
      </c>
      <c r="M1245" s="2">
        <f t="shared" ca="1" si="98"/>
        <v>2.9897410519355359</v>
      </c>
      <c r="N1245" s="3">
        <f ca="1">1-M1245/MAX(M$2:M1245)</f>
        <v>0.306701646871405</v>
      </c>
    </row>
    <row r="1246" spans="1:14" x14ac:dyDescent="0.15">
      <c r="A1246" s="1">
        <v>40221</v>
      </c>
      <c r="B1246" s="2">
        <v>3251.28</v>
      </c>
      <c r="C1246" s="3">
        <f t="shared" si="96"/>
        <v>9.5888709477083278E-3</v>
      </c>
      <c r="D1246" s="3">
        <f>1-B1246/MAX(B$2:B1246)</f>
        <v>0.44679779486830462</v>
      </c>
      <c r="E1246" s="4">
        <f>E1245*(计算结果!B$18-1)/(计算结果!B$18+1)+B1246*2/(计算结果!B$18+1)</f>
        <v>3224.3938326403163</v>
      </c>
      <c r="F1246" s="4">
        <f>F1245*(计算结果!B$18-1)/(计算结果!B$18+1)+E1246*2/(计算结果!B$18+1)</f>
        <v>3269.4695635610524</v>
      </c>
      <c r="G1246" s="4">
        <f>G1245*(计算结果!B$18-1)/(计算结果!B$18+1)+F1246*2/(计算结果!B$18+1)</f>
        <v>3337.9422312692486</v>
      </c>
      <c r="H1246" s="3">
        <f t="shared" si="97"/>
        <v>-0.37158567305860368</v>
      </c>
      <c r="I1246" s="3">
        <f ca="1">IFERROR(AVERAGE(OFFSET(H1246,0,0,-计算结果!B$19,1)),AVERAGE(OFFSET(H1246,0,0,-ROW(),1)))</f>
        <v>-0.24123782201205568</v>
      </c>
      <c r="J1246" s="20" t="str">
        <f t="shared" ca="1" si="95"/>
        <v>卖</v>
      </c>
      <c r="K1246" s="4" t="str">
        <f t="shared" ca="1" si="99"/>
        <v/>
      </c>
      <c r="L1246" s="3">
        <f ca="1">IF(J1245="买",B1246/B1245-1,0)-IF(K1246=1,计算结果!B$17,0)</f>
        <v>0</v>
      </c>
      <c r="M1246" s="2">
        <f t="shared" ca="1" si="98"/>
        <v>2.9897410519355359</v>
      </c>
      <c r="N1246" s="3">
        <f ca="1">1-M1246/MAX(M$2:M1246)</f>
        <v>0.306701646871405</v>
      </c>
    </row>
    <row r="1247" spans="1:14" x14ac:dyDescent="0.15">
      <c r="A1247" s="1">
        <v>40231</v>
      </c>
      <c r="B1247" s="2">
        <v>3233.34</v>
      </c>
      <c r="C1247" s="3">
        <f t="shared" si="96"/>
        <v>-5.5178268251273588E-3</v>
      </c>
      <c r="D1247" s="3">
        <f>1-B1247/MAX(B$2:B1247)</f>
        <v>0.44985026883549983</v>
      </c>
      <c r="E1247" s="4">
        <f>E1246*(计算结果!B$18-1)/(计算结果!B$18+1)+B1247*2/(计算结果!B$18+1)</f>
        <v>3225.7701660802677</v>
      </c>
      <c r="F1247" s="4">
        <f>F1246*(计算结果!B$18-1)/(计算结果!B$18+1)+E1247*2/(计算结果!B$18+1)</f>
        <v>3262.7465793332394</v>
      </c>
      <c r="G1247" s="4">
        <f>G1246*(计算结果!B$18-1)/(计算结果!B$18+1)+F1247*2/(计算结果!B$18+1)</f>
        <v>3326.3736694329391</v>
      </c>
      <c r="H1247" s="3">
        <f t="shared" si="97"/>
        <v>-0.34657765278072517</v>
      </c>
      <c r="I1247" s="3">
        <f ca="1">IFERROR(AVERAGE(OFFSET(H1247,0,0,-计算结果!B$19,1)),AVERAGE(OFFSET(H1247,0,0,-ROW(),1)))</f>
        <v>-0.25700097821251611</v>
      </c>
      <c r="J1247" s="20" t="str">
        <f t="shared" ca="1" si="95"/>
        <v>卖</v>
      </c>
      <c r="K1247" s="4" t="str">
        <f t="shared" ca="1" si="99"/>
        <v/>
      </c>
      <c r="L1247" s="3">
        <f ca="1">IF(J1246="买",B1247/B1246-1,0)-IF(K1247=1,计算结果!B$17,0)</f>
        <v>0</v>
      </c>
      <c r="M1247" s="2">
        <f t="shared" ca="1" si="98"/>
        <v>2.9897410519355359</v>
      </c>
      <c r="N1247" s="3">
        <f ca="1">1-M1247/MAX(M$2:M1247)</f>
        <v>0.306701646871405</v>
      </c>
    </row>
    <row r="1248" spans="1:14" x14ac:dyDescent="0.15">
      <c r="A1248" s="1">
        <v>40232</v>
      </c>
      <c r="B1248" s="2">
        <v>3198.63</v>
      </c>
      <c r="C1248" s="3">
        <f t="shared" si="96"/>
        <v>-1.0735029412310526E-2</v>
      </c>
      <c r="D1248" s="3">
        <f>1-B1248/MAX(B$2:B1248)</f>
        <v>0.45575614238072548</v>
      </c>
      <c r="E1248" s="4">
        <f>E1247*(计算结果!B$18-1)/(计算结果!B$18+1)+B1248*2/(计算结果!B$18+1)</f>
        <v>3221.5947559140732</v>
      </c>
      <c r="F1248" s="4">
        <f>F1247*(计算结果!B$18-1)/(计算结果!B$18+1)+E1248*2/(计算结果!B$18+1)</f>
        <v>3256.4155295764449</v>
      </c>
      <c r="G1248" s="4">
        <f>G1247*(计算结果!B$18-1)/(计算结果!B$18+1)+F1248*2/(计算结果!B$18+1)</f>
        <v>3315.6108786857858</v>
      </c>
      <c r="H1248" s="3">
        <f t="shared" si="97"/>
        <v>-0.32355928157007335</v>
      </c>
      <c r="I1248" s="3">
        <f ca="1">IFERROR(AVERAGE(OFFSET(H1248,0,0,-计算结果!B$19,1)),AVERAGE(OFFSET(H1248,0,0,-ROW(),1)))</f>
        <v>-0.27173936288215517</v>
      </c>
      <c r="J1248" s="20" t="str">
        <f t="shared" ca="1" si="95"/>
        <v>卖</v>
      </c>
      <c r="K1248" s="4" t="str">
        <f t="shared" ca="1" si="99"/>
        <v/>
      </c>
      <c r="L1248" s="3">
        <f ca="1">IF(J1247="买",B1248/B1247-1,0)-IF(K1248=1,计算结果!B$17,0)</f>
        <v>0</v>
      </c>
      <c r="M1248" s="2">
        <f t="shared" ca="1" si="98"/>
        <v>2.9897410519355359</v>
      </c>
      <c r="N1248" s="3">
        <f ca="1">1-M1248/MAX(M$2:M1248)</f>
        <v>0.306701646871405</v>
      </c>
    </row>
    <row r="1249" spans="1:14" x14ac:dyDescent="0.15">
      <c r="A1249" s="1">
        <v>40233</v>
      </c>
      <c r="B1249" s="2">
        <v>3244.48</v>
      </c>
      <c r="C1249" s="3">
        <f t="shared" si="96"/>
        <v>1.4334261855857067E-2</v>
      </c>
      <c r="D1249" s="3">
        <f>1-B1249/MAX(B$2:B1249)</f>
        <v>0.44795480841216906</v>
      </c>
      <c r="E1249" s="4">
        <f>E1248*(计算结果!B$18-1)/(计算结果!B$18+1)+B1249*2/(计算结果!B$18+1)</f>
        <v>3225.1155626965233</v>
      </c>
      <c r="F1249" s="4">
        <f>F1248*(计算结果!B$18-1)/(计算结果!B$18+1)+E1249*2/(计算结果!B$18+1)</f>
        <v>3251.6001500564571</v>
      </c>
      <c r="G1249" s="4">
        <f>G1248*(计算结果!B$18-1)/(计算结果!B$18+1)+F1249*2/(计算结果!B$18+1)</f>
        <v>3305.7630742812735</v>
      </c>
      <c r="H1249" s="3">
        <f t="shared" si="97"/>
        <v>-0.29701327341571843</v>
      </c>
      <c r="I1249" s="3">
        <f ca="1">IFERROR(AVERAGE(OFFSET(H1249,0,0,-计算结果!B$19,1)),AVERAGE(OFFSET(H1249,0,0,-ROW(),1)))</f>
        <v>-0.28476375648184737</v>
      </c>
      <c r="J1249" s="20" t="str">
        <f t="shared" ca="1" si="95"/>
        <v>卖</v>
      </c>
      <c r="K1249" s="4" t="str">
        <f t="shared" ca="1" si="99"/>
        <v/>
      </c>
      <c r="L1249" s="3">
        <f ca="1">IF(J1248="买",B1249/B1248-1,0)-IF(K1249=1,计算结果!B$17,0)</f>
        <v>0</v>
      </c>
      <c r="M1249" s="2">
        <f t="shared" ca="1" si="98"/>
        <v>2.9897410519355359</v>
      </c>
      <c r="N1249" s="3">
        <f ca="1">1-M1249/MAX(M$2:M1249)</f>
        <v>0.306701646871405</v>
      </c>
    </row>
    <row r="1250" spans="1:14" x14ac:dyDescent="0.15">
      <c r="A1250" s="1">
        <v>40234</v>
      </c>
      <c r="B1250" s="2">
        <v>3292.13</v>
      </c>
      <c r="C1250" s="3">
        <f t="shared" si="96"/>
        <v>1.4686482887858787E-2</v>
      </c>
      <c r="D1250" s="3">
        <f>1-B1250/MAX(B$2:B1250)</f>
        <v>0.43984720615258965</v>
      </c>
      <c r="E1250" s="4">
        <f>E1249*(计算结果!B$18-1)/(计算结果!B$18+1)+B1250*2/(计算结果!B$18+1)</f>
        <v>3235.4254761278276</v>
      </c>
      <c r="F1250" s="4">
        <f>F1249*(计算结果!B$18-1)/(计算结果!B$18+1)+E1250*2/(计算结果!B$18+1)</f>
        <v>3249.1117386828219</v>
      </c>
      <c r="G1250" s="4">
        <f>G1249*(计算结果!B$18-1)/(计算结果!B$18+1)+F1250*2/(计算结果!B$18+1)</f>
        <v>3297.0474841892042</v>
      </c>
      <c r="H1250" s="3">
        <f t="shared" si="97"/>
        <v>-0.2636483588275369</v>
      </c>
      <c r="I1250" s="3">
        <f ca="1">IFERROR(AVERAGE(OFFSET(H1250,0,0,-计算结果!B$19,1)),AVERAGE(OFFSET(H1250,0,0,-ROW(),1)))</f>
        <v>-0.29552678234781038</v>
      </c>
      <c r="J1250" s="20" t="str">
        <f t="shared" ca="1" si="95"/>
        <v>买</v>
      </c>
      <c r="K1250" s="4">
        <f t="shared" ca="1" si="99"/>
        <v>1</v>
      </c>
      <c r="L1250" s="3">
        <f ca="1">IF(J1249="买",B1250/B1249-1,0)-IF(K1250=1,计算结果!B$17,0)</f>
        <v>0</v>
      </c>
      <c r="M1250" s="2">
        <f t="shared" ca="1" si="98"/>
        <v>2.9897410519355359</v>
      </c>
      <c r="N1250" s="3">
        <f ca="1">1-M1250/MAX(M$2:M1250)</f>
        <v>0.306701646871405</v>
      </c>
    </row>
    <row r="1251" spans="1:14" x14ac:dyDescent="0.15">
      <c r="A1251" s="1">
        <v>40235</v>
      </c>
      <c r="B1251" s="2">
        <v>3281.67</v>
      </c>
      <c r="C1251" s="3">
        <f t="shared" si="96"/>
        <v>-3.1772742874673909E-3</v>
      </c>
      <c r="D1251" s="3">
        <f>1-B1251/MAX(B$2:B1251)</f>
        <v>0.441626965221534</v>
      </c>
      <c r="E1251" s="4">
        <f>E1250*(计算结果!B$18-1)/(计算结果!B$18+1)+B1251*2/(计算结果!B$18+1)</f>
        <v>3242.5400182620078</v>
      </c>
      <c r="F1251" s="4">
        <f>F1250*(计算结果!B$18-1)/(计算结果!B$18+1)+E1251*2/(计算结果!B$18+1)</f>
        <v>3248.1007047719277</v>
      </c>
      <c r="G1251" s="4">
        <f>G1250*(计算结果!B$18-1)/(计算结果!B$18+1)+F1251*2/(计算结果!B$18+1)</f>
        <v>3289.5172104327007</v>
      </c>
      <c r="H1251" s="3">
        <f t="shared" si="97"/>
        <v>-0.22839445875785622</v>
      </c>
      <c r="I1251" s="3">
        <f ca="1">IFERROR(AVERAGE(OFFSET(H1251,0,0,-计算结果!B$19,1)),AVERAGE(OFFSET(H1251,0,0,-ROW(),1)))</f>
        <v>-0.30363438101627349</v>
      </c>
      <c r="J1251" s="20" t="str">
        <f t="shared" ca="1" si="95"/>
        <v>买</v>
      </c>
      <c r="K1251" s="4" t="str">
        <f t="shared" ca="1" si="99"/>
        <v/>
      </c>
      <c r="L1251" s="3">
        <f ca="1">IF(J1250="买",B1251/B1250-1,0)-IF(K1251=1,计算结果!B$17,0)</f>
        <v>-3.1772742874673909E-3</v>
      </c>
      <c r="M1251" s="2">
        <f t="shared" ca="1" si="98"/>
        <v>2.9802418245650353</v>
      </c>
      <c r="N1251" s="3">
        <f ca="1">1-M1251/MAX(M$2:M1251)</f>
        <v>0.308904445902344</v>
      </c>
    </row>
    <row r="1252" spans="1:14" x14ac:dyDescent="0.15">
      <c r="A1252" s="1">
        <v>40238</v>
      </c>
      <c r="B1252" s="2">
        <v>3324.42</v>
      </c>
      <c r="C1252" s="3">
        <f t="shared" si="96"/>
        <v>1.3026903984861393E-2</v>
      </c>
      <c r="D1252" s="3">
        <f>1-B1252/MAX(B$2:B1252)</f>
        <v>0.43435309330973926</v>
      </c>
      <c r="E1252" s="4">
        <f>E1251*(计算结果!B$18-1)/(计算结果!B$18+1)+B1252*2/(计算结果!B$18+1)</f>
        <v>3255.136938529391</v>
      </c>
      <c r="F1252" s="4">
        <f>F1251*(计算结果!B$18-1)/(计算结果!B$18+1)+E1252*2/(计算结果!B$18+1)</f>
        <v>3249.1832022730759</v>
      </c>
      <c r="G1252" s="4">
        <f>G1251*(计算结果!B$18-1)/(计算结果!B$18+1)+F1252*2/(计算结果!B$18+1)</f>
        <v>3283.3119784081432</v>
      </c>
      <c r="H1252" s="3">
        <f t="shared" si="97"/>
        <v>-0.18863655751298791</v>
      </c>
      <c r="I1252" s="3">
        <f ca="1">IFERROR(AVERAGE(OFFSET(H1252,0,0,-计算结果!B$19,1)),AVERAGE(OFFSET(H1252,0,0,-ROW(),1)))</f>
        <v>-0.30854860612982488</v>
      </c>
      <c r="J1252" s="20" t="str">
        <f t="shared" ca="1" si="95"/>
        <v>买</v>
      </c>
      <c r="K1252" s="4" t="str">
        <f t="shared" ca="1" si="99"/>
        <v/>
      </c>
      <c r="L1252" s="3">
        <f ca="1">IF(J1251="买",B1252/B1251-1,0)-IF(K1252=1,计算结果!B$17,0)</f>
        <v>1.3026903984861393E-2</v>
      </c>
      <c r="M1252" s="2">
        <f t="shared" ca="1" si="98"/>
        <v>3.0190651486653119</v>
      </c>
      <c r="N1252" s="3">
        <f ca="1">1-M1252/MAX(M$2:M1252)</f>
        <v>0.29990161047474928</v>
      </c>
    </row>
    <row r="1253" spans="1:14" x14ac:dyDescent="0.15">
      <c r="A1253" s="1">
        <v>40239</v>
      </c>
      <c r="B1253" s="2">
        <v>3311.24</v>
      </c>
      <c r="C1253" s="3">
        <f t="shared" si="96"/>
        <v>-3.964601343993901E-3</v>
      </c>
      <c r="D1253" s="3">
        <f>1-B1253/MAX(B$2:B1253)</f>
        <v>0.43659565779622955</v>
      </c>
      <c r="E1253" s="4">
        <f>E1252*(计算结果!B$18-1)/(计算结果!B$18+1)+B1253*2/(计算结果!B$18+1)</f>
        <v>3263.7681787556385</v>
      </c>
      <c r="F1253" s="4">
        <f>F1252*(计算结果!B$18-1)/(计算结果!B$18+1)+E1253*2/(计算结果!B$18+1)</f>
        <v>3251.4270448088546</v>
      </c>
      <c r="G1253" s="4">
        <f>G1252*(计算结果!B$18-1)/(计算结果!B$18+1)+F1253*2/(计算结果!B$18+1)</f>
        <v>3278.406604008253</v>
      </c>
      <c r="H1253" s="3">
        <f t="shared" si="97"/>
        <v>-0.14940323771085842</v>
      </c>
      <c r="I1253" s="3">
        <f ca="1">IFERROR(AVERAGE(OFFSET(H1253,0,0,-计算结果!B$19,1)),AVERAGE(OFFSET(H1253,0,0,-ROW(),1)))</f>
        <v>-0.30975307360943144</v>
      </c>
      <c r="J1253" s="20" t="str">
        <f t="shared" ca="1" si="95"/>
        <v>买</v>
      </c>
      <c r="K1253" s="4" t="str">
        <f t="shared" ca="1" si="99"/>
        <v/>
      </c>
      <c r="L1253" s="3">
        <f ca="1">IF(J1252="买",B1253/B1252-1,0)-IF(K1253=1,计算结果!B$17,0)</f>
        <v>-3.964601343993901E-3</v>
      </c>
      <c r="M1253" s="2">
        <f t="shared" ca="1" si="98"/>
        <v>3.0070957589193084</v>
      </c>
      <c r="N1253" s="3">
        <f ca="1">1-M1253/MAX(M$2:M1253)</f>
        <v>0.30267722149078913</v>
      </c>
    </row>
    <row r="1254" spans="1:14" x14ac:dyDescent="0.15">
      <c r="A1254" s="1">
        <v>40240</v>
      </c>
      <c r="B1254" s="2">
        <v>3335.08</v>
      </c>
      <c r="C1254" s="3">
        <f t="shared" si="96"/>
        <v>7.1997197424529258E-3</v>
      </c>
      <c r="D1254" s="3">
        <f>1-B1254/MAX(B$2:B1254)</f>
        <v>0.43253930443068123</v>
      </c>
      <c r="E1254" s="4">
        <f>E1253*(计算结果!B$18-1)/(计算结果!B$18+1)+B1254*2/(计算结果!B$18+1)</f>
        <v>3274.739228177848</v>
      </c>
      <c r="F1254" s="4">
        <f>F1253*(计算结果!B$18-1)/(计算结果!B$18+1)+E1254*2/(计算结果!B$18+1)</f>
        <v>3255.0135345579301</v>
      </c>
      <c r="G1254" s="4">
        <f>G1253*(计算结果!B$18-1)/(计算结果!B$18+1)+F1254*2/(计算结果!B$18+1)</f>
        <v>3274.8076702466651</v>
      </c>
      <c r="H1254" s="3">
        <f t="shared" si="97"/>
        <v>-0.1097769189821589</v>
      </c>
      <c r="I1254" s="3">
        <f ca="1">IFERROR(AVERAGE(OFFSET(H1254,0,0,-计算结果!B$19,1)),AVERAGE(OFFSET(H1254,0,0,-ROW(),1)))</f>
        <v>-0.30679809872725561</v>
      </c>
      <c r="J1254" s="20" t="str">
        <f t="shared" ca="1" si="95"/>
        <v>买</v>
      </c>
      <c r="K1254" s="4" t="str">
        <f t="shared" ca="1" si="99"/>
        <v/>
      </c>
      <c r="L1254" s="3">
        <f ca="1">IF(J1253="买",B1254/B1253-1,0)-IF(K1254=1,计算结果!B$17,0)</f>
        <v>7.1997197424529258E-3</v>
      </c>
      <c r="M1254" s="2">
        <f t="shared" ca="1" si="98"/>
        <v>3.0287460056222462</v>
      </c>
      <c r="N1254" s="3">
        <f ca="1">1-M1254/MAX(M$2:M1254)</f>
        <v>0.29765669291549424</v>
      </c>
    </row>
    <row r="1255" spans="1:14" x14ac:dyDescent="0.15">
      <c r="A1255" s="1">
        <v>40241</v>
      </c>
      <c r="B1255" s="2">
        <v>3250.57</v>
      </c>
      <c r="C1255" s="3">
        <f t="shared" si="96"/>
        <v>-2.5339721985679464E-2</v>
      </c>
      <c r="D1255" s="3">
        <f>1-B1255/MAX(B$2:B1255)</f>
        <v>0.44691860069420808</v>
      </c>
      <c r="E1255" s="4">
        <f>E1254*(计算结果!B$18-1)/(计算结果!B$18+1)+B1255*2/(计算结果!B$18+1)</f>
        <v>3271.0208853812564</v>
      </c>
      <c r="F1255" s="4">
        <f>F1254*(计算结果!B$18-1)/(计算结果!B$18+1)+E1255*2/(计算结果!B$18+1)</f>
        <v>3257.4762039153647</v>
      </c>
      <c r="G1255" s="4">
        <f>G1254*(计算结果!B$18-1)/(计算结果!B$18+1)+F1255*2/(计算结果!B$18+1)</f>
        <v>3272.1412908110801</v>
      </c>
      <c r="H1255" s="3">
        <f t="shared" si="97"/>
        <v>-8.1420947550918277E-2</v>
      </c>
      <c r="I1255" s="3">
        <f ca="1">IFERROR(AVERAGE(OFFSET(H1255,0,0,-计算结果!B$19,1)),AVERAGE(OFFSET(H1255,0,0,-ROW(),1)))</f>
        <v>-0.30019091254756525</v>
      </c>
      <c r="J1255" s="20" t="str">
        <f t="shared" ca="1" si="95"/>
        <v>买</v>
      </c>
      <c r="K1255" s="4" t="str">
        <f t="shared" ca="1" si="99"/>
        <v/>
      </c>
      <c r="L1255" s="3">
        <f ca="1">IF(J1254="买",B1255/B1254-1,0)-IF(K1255=1,计算结果!B$17,0)</f>
        <v>-2.5339721985679464E-2</v>
      </c>
      <c r="M1255" s="2">
        <f t="shared" ca="1" si="98"/>
        <v>2.9519984238745414</v>
      </c>
      <c r="N1255" s="3">
        <f ca="1">1-M1255/MAX(M$2:M1255)</f>
        <v>0.31545387705551819</v>
      </c>
    </row>
    <row r="1256" spans="1:14" x14ac:dyDescent="0.15">
      <c r="A1256" s="1">
        <v>40242</v>
      </c>
      <c r="B1256" s="2">
        <v>3259.76</v>
      </c>
      <c r="C1256" s="3">
        <f t="shared" si="96"/>
        <v>2.8271964609283273E-3</v>
      </c>
      <c r="D1256" s="3">
        <f>1-B1256/MAX(B$2:B1256)</f>
        <v>0.44535493091948541</v>
      </c>
      <c r="E1256" s="4">
        <f>E1255*(计算结果!B$18-1)/(计算结果!B$18+1)+B1256*2/(计算结果!B$18+1)</f>
        <v>3269.2884414764476</v>
      </c>
      <c r="F1256" s="4">
        <f>F1255*(计算结果!B$18-1)/(计算结果!B$18+1)+E1256*2/(计算结果!B$18+1)</f>
        <v>3259.2934712324545</v>
      </c>
      <c r="G1256" s="4">
        <f>G1255*(计算结果!B$18-1)/(计算结果!B$18+1)+F1256*2/(计算结果!B$18+1)</f>
        <v>3270.1647031835992</v>
      </c>
      <c r="H1256" s="3">
        <f t="shared" si="97"/>
        <v>-6.0406548856300202E-2</v>
      </c>
      <c r="I1256" s="3">
        <f ca="1">IFERROR(AVERAGE(OFFSET(H1256,0,0,-计算结果!B$19,1)),AVERAGE(OFFSET(H1256,0,0,-ROW(),1)))</f>
        <v>-0.29042534328223202</v>
      </c>
      <c r="J1256" s="20" t="str">
        <f t="shared" ca="1" si="95"/>
        <v>买</v>
      </c>
      <c r="K1256" s="4" t="str">
        <f t="shared" ca="1" si="99"/>
        <v/>
      </c>
      <c r="L1256" s="3">
        <f ca="1">IF(J1255="买",B1256/B1255-1,0)-IF(K1256=1,计算结果!B$17,0)</f>
        <v>2.8271964609283273E-3</v>
      </c>
      <c r="M1256" s="2">
        <f t="shared" ca="1" si="98"/>
        <v>2.9603443033711856</v>
      </c>
      <c r="N1256" s="3">
        <f ca="1">1-M1256/MAX(M$2:M1256)</f>
        <v>0.3135185306793874</v>
      </c>
    </row>
    <row r="1257" spans="1:14" x14ac:dyDescent="0.15">
      <c r="A1257" s="1">
        <v>40245</v>
      </c>
      <c r="B1257" s="2">
        <v>3286.18</v>
      </c>
      <c r="C1257" s="3">
        <f t="shared" si="96"/>
        <v>8.1048911576311333E-3</v>
      </c>
      <c r="D1257" s="3">
        <f>1-B1257/MAX(B$2:B1257)</f>
        <v>0.44085959300347111</v>
      </c>
      <c r="E1257" s="4">
        <f>E1256*(计算结果!B$18-1)/(计算结果!B$18+1)+B1257*2/(计算结果!B$18+1)</f>
        <v>3271.8871427877639</v>
      </c>
      <c r="F1257" s="4">
        <f>F1256*(计算结果!B$18-1)/(计算结果!B$18+1)+E1257*2/(计算结果!B$18+1)</f>
        <v>3261.2309591640405</v>
      </c>
      <c r="G1257" s="4">
        <f>G1256*(计算结果!B$18-1)/(计算结果!B$18+1)+F1257*2/(计算结果!B$18+1)</f>
        <v>3268.7902810267442</v>
      </c>
      <c r="H1257" s="3">
        <f t="shared" si="97"/>
        <v>-4.2029141697876027E-2</v>
      </c>
      <c r="I1257" s="3">
        <f ca="1">IFERROR(AVERAGE(OFFSET(H1257,0,0,-计算结果!B$19,1)),AVERAGE(OFFSET(H1257,0,0,-ROW(),1)))</f>
        <v>-0.27761265715960576</v>
      </c>
      <c r="J1257" s="20" t="str">
        <f t="shared" ca="1" si="95"/>
        <v>买</v>
      </c>
      <c r="K1257" s="4" t="str">
        <f t="shared" ca="1" si="99"/>
        <v/>
      </c>
      <c r="L1257" s="3">
        <f ca="1">IF(J1256="买",B1257/B1256-1,0)-IF(K1257=1,计算结果!B$17,0)</f>
        <v>8.1048911576311333E-3</v>
      </c>
      <c r="M1257" s="2">
        <f t="shared" ca="1" si="98"/>
        <v>2.9843375717391223</v>
      </c>
      <c r="N1257" s="3">
        <f ca="1">1-M1257/MAX(M$2:M1257)</f>
        <v>0.30795467308881319</v>
      </c>
    </row>
    <row r="1258" spans="1:14" x14ac:dyDescent="0.15">
      <c r="A1258" s="1">
        <v>40246</v>
      </c>
      <c r="B1258" s="2">
        <v>3305.86</v>
      </c>
      <c r="C1258" s="3">
        <f t="shared" si="96"/>
        <v>5.9887163819389855E-3</v>
      </c>
      <c r="D1258" s="3">
        <f>1-B1258/MAX(B$2:B1258)</f>
        <v>0.43751105968828685</v>
      </c>
      <c r="E1258" s="4">
        <f>E1257*(计算结果!B$18-1)/(计算结果!B$18+1)+B1258*2/(计算结果!B$18+1)</f>
        <v>3277.1137362050313</v>
      </c>
      <c r="F1258" s="4">
        <f>F1257*(计算结果!B$18-1)/(计算结果!B$18+1)+E1258*2/(计算结果!B$18+1)</f>
        <v>3263.6744633241933</v>
      </c>
      <c r="G1258" s="4">
        <f>G1257*(计算结果!B$18-1)/(计算结果!B$18+1)+F1258*2/(计算结果!B$18+1)</f>
        <v>3268.0032321494291</v>
      </c>
      <c r="H1258" s="3">
        <f t="shared" si="97"/>
        <v>-2.4077680415394678E-2</v>
      </c>
      <c r="I1258" s="3">
        <f ca="1">IFERROR(AVERAGE(OFFSET(H1258,0,0,-计算结果!B$19,1)),AVERAGE(OFFSET(H1258,0,0,-ROW(),1)))</f>
        <v>-0.26190686291105891</v>
      </c>
      <c r="J1258" s="20" t="str">
        <f t="shared" ca="1" si="95"/>
        <v>买</v>
      </c>
      <c r="K1258" s="4" t="str">
        <f t="shared" ca="1" si="99"/>
        <v/>
      </c>
      <c r="L1258" s="3">
        <f ca="1">IF(J1257="买",B1258/B1257-1,0)-IF(K1258=1,计算结果!B$17,0)</f>
        <v>5.9887163819389855E-3</v>
      </c>
      <c r="M1258" s="2">
        <f t="shared" ca="1" si="98"/>
        <v>3.0022099230442323</v>
      </c>
      <c r="N1258" s="3">
        <f ca="1">1-M1258/MAX(M$2:M1258)</f>
        <v>0.30381020990249585</v>
      </c>
    </row>
    <row r="1259" spans="1:14" x14ac:dyDescent="0.15">
      <c r="A1259" s="1">
        <v>40247</v>
      </c>
      <c r="B1259" s="2">
        <v>3279.69</v>
      </c>
      <c r="C1259" s="3">
        <f t="shared" si="96"/>
        <v>-7.9162456970349737E-3</v>
      </c>
      <c r="D1259" s="3">
        <f>1-B1259/MAX(B$2:B1259)</f>
        <v>0.44196386034165924</v>
      </c>
      <c r="E1259" s="4">
        <f>E1258*(计算结果!B$18-1)/(计算结果!B$18+1)+B1259*2/(计算结果!B$18+1)</f>
        <v>3277.51008448118</v>
      </c>
      <c r="F1259" s="4">
        <f>F1258*(计算结果!B$18-1)/(计算结果!B$18+1)+E1259*2/(计算结果!B$18+1)</f>
        <v>3265.8030204252682</v>
      </c>
      <c r="G1259" s="4">
        <f>G1258*(计算结果!B$18-1)/(计算结果!B$18+1)+F1259*2/(计算结果!B$18+1)</f>
        <v>3267.66473803802</v>
      </c>
      <c r="H1259" s="3">
        <f t="shared" si="97"/>
        <v>-1.0357826702223197E-2</v>
      </c>
      <c r="I1259" s="3">
        <f ca="1">IFERROR(AVERAGE(OFFSET(H1259,0,0,-计算结果!B$19,1)),AVERAGE(OFFSET(H1259,0,0,-ROW(),1)))</f>
        <v>-0.24422522280636697</v>
      </c>
      <c r="J1259" s="20" t="str">
        <f t="shared" ca="1" si="95"/>
        <v>买</v>
      </c>
      <c r="K1259" s="4" t="str">
        <f t="shared" ca="1" si="99"/>
        <v/>
      </c>
      <c r="L1259" s="3">
        <f ca="1">IF(J1258="买",B1259/B1258-1,0)-IF(K1259=1,计算结果!B$17,0)</f>
        <v>-7.9162456970349737E-3</v>
      </c>
      <c r="M1259" s="2">
        <f t="shared" ca="1" si="98"/>
        <v>2.9784436916593378</v>
      </c>
      <c r="N1259" s="3">
        <f ca="1">1-M1259/MAX(M$2:M1259)</f>
        <v>0.30932141933267487</v>
      </c>
    </row>
    <row r="1260" spans="1:14" x14ac:dyDescent="0.15">
      <c r="A1260" s="1">
        <v>40248</v>
      </c>
      <c r="B1260" s="2">
        <v>3276.71</v>
      </c>
      <c r="C1260" s="3">
        <f t="shared" si="96"/>
        <v>-9.0862246126921509E-4</v>
      </c>
      <c r="D1260" s="3">
        <f>1-B1260/MAX(B$2:B1260)</f>
        <v>0.44247090451235283</v>
      </c>
      <c r="E1260" s="4">
        <f>E1259*(计算结果!B$18-1)/(计算结果!B$18+1)+B1260*2/(计算结果!B$18+1)</f>
        <v>3277.3869945609986</v>
      </c>
      <c r="F1260" s="4">
        <f>F1259*(计算结果!B$18-1)/(计算结果!B$18+1)+E1260*2/(计算结果!B$18+1)</f>
        <v>3267.5851702923032</v>
      </c>
      <c r="G1260" s="4">
        <f>G1259*(计算结果!B$18-1)/(计算结果!B$18+1)+F1260*2/(计算结果!B$18+1)</f>
        <v>3267.6524968463718</v>
      </c>
      <c r="H1260" s="3">
        <f t="shared" si="97"/>
        <v>-3.7461589941207608E-4</v>
      </c>
      <c r="I1260" s="3">
        <f ca="1">IFERROR(AVERAGE(OFFSET(H1260,0,0,-计算结果!B$19,1)),AVERAGE(OFFSET(H1260,0,0,-ROW(),1)))</f>
        <v>-0.22526392142313267</v>
      </c>
      <c r="J1260" s="20" t="str">
        <f t="shared" ca="1" si="95"/>
        <v>买</v>
      </c>
      <c r="K1260" s="4" t="str">
        <f t="shared" ca="1" si="99"/>
        <v/>
      </c>
      <c r="L1260" s="3">
        <f ca="1">IF(J1259="买",B1260/B1259-1,0)-IF(K1260=1,计算结果!B$17,0)</f>
        <v>-9.0862246126921509E-4</v>
      </c>
      <c r="M1260" s="2">
        <f t="shared" ca="1" si="98"/>
        <v>2.9757374108214707</v>
      </c>
      <c r="N1260" s="3">
        <f ca="1">1-M1260/MAX(M$2:M1260)</f>
        <v>0.30994898540458671</v>
      </c>
    </row>
    <row r="1261" spans="1:14" x14ac:dyDescent="0.15">
      <c r="A1261" s="1">
        <v>40249</v>
      </c>
      <c r="B1261" s="2">
        <v>3233.13</v>
      </c>
      <c r="C1261" s="3">
        <f t="shared" si="96"/>
        <v>-1.3299925840248306E-2</v>
      </c>
      <c r="D1261" s="3">
        <f>1-B1261/MAX(B$2:B1261)</f>
        <v>0.44988600013611924</v>
      </c>
      <c r="E1261" s="4">
        <f>E1260*(计算结果!B$18-1)/(计算结果!B$18+1)+B1261*2/(计算结果!B$18+1)</f>
        <v>3270.5782261669988</v>
      </c>
      <c r="F1261" s="4">
        <f>F1260*(计算结果!B$18-1)/(计算结果!B$18+1)+E1261*2/(计算结果!B$18+1)</f>
        <v>3268.0456404268721</v>
      </c>
      <c r="G1261" s="4">
        <f>G1260*(计算结果!B$18-1)/(计算结果!B$18+1)+F1261*2/(计算结果!B$18+1)</f>
        <v>3267.7129804741407</v>
      </c>
      <c r="H1261" s="3">
        <f t="shared" si="97"/>
        <v>1.8509810277344491E-3</v>
      </c>
      <c r="I1261" s="3">
        <f ca="1">IFERROR(AVERAGE(OFFSET(H1261,0,0,-计算结果!B$19,1)),AVERAGE(OFFSET(H1261,0,0,-ROW(),1)))</f>
        <v>-0.20548539374748379</v>
      </c>
      <c r="J1261" s="20" t="str">
        <f t="shared" ca="1" si="95"/>
        <v>买</v>
      </c>
      <c r="K1261" s="4" t="str">
        <f t="shared" ca="1" si="99"/>
        <v/>
      </c>
      <c r="L1261" s="3">
        <f ca="1">IF(J1260="买",B1261/B1260-1,0)-IF(K1261=1,计算结果!B$17,0)</f>
        <v>-1.3299925840248306E-2</v>
      </c>
      <c r="M1261" s="2">
        <f t="shared" ca="1" si="98"/>
        <v>2.9361603239374925</v>
      </c>
      <c r="N1261" s="3">
        <f ca="1">1-M1261/MAX(M$2:M1261)</f>
        <v>0.31912661272469378</v>
      </c>
    </row>
    <row r="1262" spans="1:14" x14ac:dyDescent="0.15">
      <c r="A1262" s="1">
        <v>40252</v>
      </c>
      <c r="B1262" s="2">
        <v>3183.18</v>
      </c>
      <c r="C1262" s="3">
        <f t="shared" si="96"/>
        <v>-1.5449425170036557E-2</v>
      </c>
      <c r="D1262" s="3">
        <f>1-B1262/MAX(B$2:B1262)</f>
        <v>0.45838494521200568</v>
      </c>
      <c r="E1262" s="4">
        <f>E1261*(计算结果!B$18-1)/(计算结果!B$18+1)+B1262*2/(计算结果!B$18+1)</f>
        <v>3257.1323452182296</v>
      </c>
      <c r="F1262" s="4">
        <f>F1261*(计算结果!B$18-1)/(计算结果!B$18+1)+E1262*2/(计算结果!B$18+1)</f>
        <v>3266.3666719332346</v>
      </c>
      <c r="G1262" s="4">
        <f>G1261*(计算结果!B$18-1)/(计算结果!B$18+1)+F1262*2/(计算结果!B$18+1)</f>
        <v>3267.5058560832322</v>
      </c>
      <c r="H1262" s="3">
        <f t="shared" si="97"/>
        <v>-6.3385123524074532E-3</v>
      </c>
      <c r="I1262" s="3">
        <f ca="1">IFERROR(AVERAGE(OFFSET(H1262,0,0,-计算结果!B$19,1)),AVERAGE(OFFSET(H1262,0,0,-ROW(),1)))</f>
        <v>-0.18555422264621096</v>
      </c>
      <c r="J1262" s="20" t="str">
        <f t="shared" ca="1" si="95"/>
        <v>买</v>
      </c>
      <c r="K1262" s="4" t="str">
        <f t="shared" ca="1" si="99"/>
        <v/>
      </c>
      <c r="L1262" s="3">
        <f ca="1">IF(J1261="买",B1262/B1261-1,0)-IF(K1262=1,计算结果!B$17,0)</f>
        <v>-1.5449425170036557E-2</v>
      </c>
      <c r="M1262" s="2">
        <f t="shared" ca="1" si="98"/>
        <v>2.8907983347255901</v>
      </c>
      <c r="N1262" s="3">
        <f ca="1">1-M1262/MAX(M$2:M1262)</f>
        <v>0.32964571517167296</v>
      </c>
    </row>
    <row r="1263" spans="1:14" x14ac:dyDescent="0.15">
      <c r="A1263" s="1">
        <v>40253</v>
      </c>
      <c r="B1263" s="2">
        <v>3203.97</v>
      </c>
      <c r="C1263" s="3">
        <f t="shared" si="96"/>
        <v>6.5312046444121474E-3</v>
      </c>
      <c r="D1263" s="3">
        <f>1-B1263/MAX(B$2:B1263)</f>
        <v>0.45484754645069081</v>
      </c>
      <c r="E1263" s="4">
        <f>E1262*(计算结果!B$18-1)/(计算结果!B$18+1)+B1263*2/(计算结果!B$18+1)</f>
        <v>3248.9535228769637</v>
      </c>
      <c r="F1263" s="4">
        <f>F1262*(计算结果!B$18-1)/(计算结果!B$18+1)+E1263*2/(计算结果!B$18+1)</f>
        <v>3263.6877259245775</v>
      </c>
      <c r="G1263" s="4">
        <f>G1262*(计算结果!B$18-1)/(计算结果!B$18+1)+F1263*2/(计算结果!B$18+1)</f>
        <v>3266.9184514434392</v>
      </c>
      <c r="H1263" s="3">
        <f t="shared" si="97"/>
        <v>-1.7977156450980164E-2</v>
      </c>
      <c r="I1263" s="3">
        <f ca="1">IFERROR(AVERAGE(OFFSET(H1263,0,0,-计算结果!B$19,1)),AVERAGE(OFFSET(H1263,0,0,-ROW(),1)))</f>
        <v>-0.16593146038868414</v>
      </c>
      <c r="J1263" s="20" t="str">
        <f t="shared" ca="1" si="95"/>
        <v>买</v>
      </c>
      <c r="K1263" s="4" t="str">
        <f t="shared" ca="1" si="99"/>
        <v/>
      </c>
      <c r="L1263" s="3">
        <f ca="1">IF(J1262="买",B1263/B1262-1,0)-IF(K1263=1,计算结果!B$17,0)</f>
        <v>6.5312046444121474E-3</v>
      </c>
      <c r="M1263" s="2">
        <f t="shared" ca="1" si="98"/>
        <v>2.9096787302354086</v>
      </c>
      <c r="N1263" s="3">
        <f ca="1">1-M1263/MAX(M$2:M1263)</f>
        <v>0.32526749415320066</v>
      </c>
    </row>
    <row r="1264" spans="1:14" x14ac:dyDescent="0.15">
      <c r="A1264" s="1">
        <v>40254</v>
      </c>
      <c r="B1264" s="2">
        <v>3273.92</v>
      </c>
      <c r="C1264" s="3">
        <f t="shared" si="96"/>
        <v>2.1832289316067399E-2</v>
      </c>
      <c r="D1264" s="3">
        <f>1-B1264/MAX(B$2:B1264)</f>
        <v>0.44294562036343832</v>
      </c>
      <c r="E1264" s="4">
        <f>E1263*(计算结果!B$18-1)/(计算结果!B$18+1)+B1264*2/(计算结果!B$18+1)</f>
        <v>3252.7945193574305</v>
      </c>
      <c r="F1264" s="4">
        <f>F1263*(计算结果!B$18-1)/(计算结果!B$18+1)+E1264*2/(计算结果!B$18+1)</f>
        <v>3262.0118479911698</v>
      </c>
      <c r="G1264" s="4">
        <f>G1263*(计算结果!B$18-1)/(计算结果!B$18+1)+F1264*2/(计算结果!B$18+1)</f>
        <v>3266.1635893738594</v>
      </c>
      <c r="H1264" s="3">
        <f t="shared" si="97"/>
        <v>-2.3106241579009527E-2</v>
      </c>
      <c r="I1264" s="3">
        <f ca="1">IFERROR(AVERAGE(OFFSET(H1264,0,0,-计算结果!B$19,1)),AVERAGE(OFFSET(H1264,0,0,-ROW(),1)))</f>
        <v>-0.14679763398836426</v>
      </c>
      <c r="J1264" s="20" t="str">
        <f t="shared" ca="1" si="95"/>
        <v>买</v>
      </c>
      <c r="K1264" s="4" t="str">
        <f t="shared" ca="1" si="99"/>
        <v/>
      </c>
      <c r="L1264" s="3">
        <f ca="1">IF(J1263="买",B1264/B1263-1,0)-IF(K1264=1,计算结果!B$17,0)</f>
        <v>2.1832289316067399E-2</v>
      </c>
      <c r="M1264" s="2">
        <f t="shared" ca="1" si="98"/>
        <v>2.9732036780907158</v>
      </c>
      <c r="N1264" s="3">
        <f ca="1">1-M1264/MAX(M$2:M1264)</f>
        <v>0.31053653887459809</v>
      </c>
    </row>
    <row r="1265" spans="1:14" x14ac:dyDescent="0.15">
      <c r="A1265" s="1">
        <v>40255</v>
      </c>
      <c r="B1265" s="2">
        <v>3267.55</v>
      </c>
      <c r="C1265" s="3">
        <f t="shared" si="96"/>
        <v>-1.9456797966962425E-3</v>
      </c>
      <c r="D1265" s="3">
        <f>1-B1265/MAX(B$2:B1265)</f>
        <v>0.44402946981555835</v>
      </c>
      <c r="E1265" s="4">
        <f>E1264*(计算结果!B$18-1)/(计算结果!B$18+1)+B1265*2/(计算结果!B$18+1)</f>
        <v>3255.0645933024416</v>
      </c>
      <c r="F1265" s="4">
        <f>F1264*(计算结果!B$18-1)/(计算结果!B$18+1)+E1265*2/(计算结果!B$18+1)</f>
        <v>3260.9430395775194</v>
      </c>
      <c r="G1265" s="4">
        <f>G1264*(计算结果!B$18-1)/(计算结果!B$18+1)+F1265*2/(计算结果!B$18+1)</f>
        <v>3265.3604278667299</v>
      </c>
      <c r="H1265" s="3">
        <f t="shared" si="97"/>
        <v>-2.4590363744869455E-2</v>
      </c>
      <c r="I1265" s="3">
        <f ca="1">IFERROR(AVERAGE(OFFSET(H1265,0,0,-计算结果!B$19,1)),AVERAGE(OFFSET(H1265,0,0,-ROW(),1)))</f>
        <v>-0.12837117334190881</v>
      </c>
      <c r="J1265" s="20" t="str">
        <f t="shared" ca="1" si="95"/>
        <v>买</v>
      </c>
      <c r="K1265" s="4" t="str">
        <f t="shared" ca="1" si="99"/>
        <v/>
      </c>
      <c r="L1265" s="3">
        <f ca="1">IF(J1264="买",B1265/B1264-1,0)-IF(K1265=1,计算结果!B$17,0)</f>
        <v>-1.9456797966962425E-3</v>
      </c>
      <c r="M1265" s="2">
        <f t="shared" ca="1" si="98"/>
        <v>2.9674187757627917</v>
      </c>
      <c r="N1265" s="3">
        <f ca="1">1-M1265/MAX(M$2:M1265)</f>
        <v>0.31187801400147008</v>
      </c>
    </row>
    <row r="1266" spans="1:14" x14ac:dyDescent="0.15">
      <c r="A1266" s="1">
        <v>40256</v>
      </c>
      <c r="B1266" s="2">
        <v>3293.87</v>
      </c>
      <c r="C1266" s="3">
        <f t="shared" si="96"/>
        <v>8.0549647289251958E-3</v>
      </c>
      <c r="D1266" s="3">
        <f>1-B1266/MAX(B$2:B1266)</f>
        <v>0.43955114680460083</v>
      </c>
      <c r="E1266" s="4">
        <f>E1265*(计算结果!B$18-1)/(计算结果!B$18+1)+B1266*2/(计算结果!B$18+1)</f>
        <v>3261.0346558712972</v>
      </c>
      <c r="F1266" s="4">
        <f>F1265*(计算结果!B$18-1)/(计算结果!B$18+1)+E1266*2/(计算结果!B$18+1)</f>
        <v>3260.9571343919465</v>
      </c>
      <c r="G1266" s="4">
        <f>G1265*(计算结果!B$18-1)/(计算结果!B$18+1)+F1266*2/(计算结果!B$18+1)</f>
        <v>3264.6829981013784</v>
      </c>
      <c r="H1266" s="3">
        <f t="shared" si="97"/>
        <v>-2.0745941537425601E-2</v>
      </c>
      <c r="I1266" s="3">
        <f ca="1">IFERROR(AVERAGE(OFFSET(H1266,0,0,-计算结果!B$19,1)),AVERAGE(OFFSET(H1266,0,0,-ROW(),1)))</f>
        <v>-0.11082918676584992</v>
      </c>
      <c r="J1266" s="20" t="str">
        <f t="shared" ca="1" si="95"/>
        <v>买</v>
      </c>
      <c r="K1266" s="4" t="str">
        <f t="shared" ca="1" si="99"/>
        <v/>
      </c>
      <c r="L1266" s="3">
        <f ca="1">IF(J1265="买",B1266/B1265-1,0)-IF(K1266=1,计算结果!B$17,0)</f>
        <v>8.0549647289251958E-3</v>
      </c>
      <c r="M1266" s="2">
        <f t="shared" ca="1" si="98"/>
        <v>2.9913212293375113</v>
      </c>
      <c r="N1266" s="3">
        <f ca="1">1-M1266/MAX(M$2:M1266)</f>
        <v>0.30633521567505395</v>
      </c>
    </row>
    <row r="1267" spans="1:14" x14ac:dyDescent="0.15">
      <c r="A1267" s="1">
        <v>40259</v>
      </c>
      <c r="B1267" s="2">
        <v>3302.63</v>
      </c>
      <c r="C1267" s="3">
        <f t="shared" si="96"/>
        <v>2.6594856506176878E-3</v>
      </c>
      <c r="D1267" s="3">
        <f>1-B1267/MAX(B$2:B1267)</f>
        <v>0.43806064112162246</v>
      </c>
      <c r="E1267" s="4">
        <f>E1266*(计算结果!B$18-1)/(计算结果!B$18+1)+B1267*2/(计算结果!B$18+1)</f>
        <v>3267.4339395834049</v>
      </c>
      <c r="F1267" s="4">
        <f>F1266*(计算结果!B$18-1)/(计算结果!B$18+1)+E1267*2/(计算结果!B$18+1)</f>
        <v>3261.9535659598632</v>
      </c>
      <c r="G1267" s="4">
        <f>G1266*(计算结果!B$18-1)/(计算结果!B$18+1)+F1267*2/(计算结果!B$18+1)</f>
        <v>3264.2630854642221</v>
      </c>
      <c r="H1267" s="3">
        <f t="shared" si="97"/>
        <v>-1.2862279045180312E-2</v>
      </c>
      <c r="I1267" s="3">
        <f ca="1">IFERROR(AVERAGE(OFFSET(H1267,0,0,-计算结果!B$19,1)),AVERAGE(OFFSET(H1267,0,0,-ROW(),1)))</f>
        <v>-9.4143418079072616E-2</v>
      </c>
      <c r="J1267" s="20" t="str">
        <f t="shared" ca="1" si="95"/>
        <v>买</v>
      </c>
      <c r="K1267" s="4" t="str">
        <f t="shared" ca="1" si="99"/>
        <v/>
      </c>
      <c r="L1267" s="3">
        <f ca="1">IF(J1266="买",B1267/B1266-1,0)-IF(K1267=1,计算结果!B$17,0)</f>
        <v>2.6594856506176878E-3</v>
      </c>
      <c r="M1267" s="2">
        <f t="shared" ca="1" si="98"/>
        <v>2.9992766052233226</v>
      </c>
      <c r="N1267" s="3">
        <f ca="1">1-M1267/MAX(M$2:M1267)</f>
        <v>0.30449042413480298</v>
      </c>
    </row>
    <row r="1268" spans="1:14" x14ac:dyDescent="0.15">
      <c r="A1268" s="1">
        <v>40260</v>
      </c>
      <c r="B1268" s="2">
        <v>3275.57</v>
      </c>
      <c r="C1268" s="3">
        <f t="shared" si="96"/>
        <v>-8.1934700526550275E-3</v>
      </c>
      <c r="D1268" s="3">
        <f>1-B1268/MAX(B$2:B1268)</f>
        <v>0.44266487443000069</v>
      </c>
      <c r="E1268" s="4">
        <f>E1267*(计算结果!B$18-1)/(计算结果!B$18+1)+B1268*2/(计算结果!B$18+1)</f>
        <v>3268.685641185958</v>
      </c>
      <c r="F1268" s="4">
        <f>F1267*(计算结果!B$18-1)/(计算结果!B$18+1)+E1268*2/(计算结果!B$18+1)</f>
        <v>3262.9892698408007</v>
      </c>
      <c r="G1268" s="4">
        <f>G1267*(计算结果!B$18-1)/(计算结果!B$18+1)+F1268*2/(计算结果!B$18+1)</f>
        <v>3264.0671138298494</v>
      </c>
      <c r="H1268" s="3">
        <f t="shared" si="97"/>
        <v>-6.0035490167847268E-3</v>
      </c>
      <c r="I1268" s="3">
        <f ca="1">IFERROR(AVERAGE(OFFSET(H1268,0,0,-计算结果!B$19,1)),AVERAGE(OFFSET(H1268,0,0,-ROW(),1)))</f>
        <v>-7.8265631451408177E-2</v>
      </c>
      <c r="J1268" s="20" t="str">
        <f t="shared" ca="1" si="95"/>
        <v>买</v>
      </c>
      <c r="K1268" s="4" t="str">
        <f t="shared" ca="1" si="99"/>
        <v/>
      </c>
      <c r="L1268" s="3">
        <f ca="1">IF(J1267="买",B1268/B1267-1,0)-IF(K1268=1,计算结果!B$17,0)</f>
        <v>-8.1934700526550275E-3</v>
      </c>
      <c r="M1268" s="2">
        <f t="shared" ca="1" si="98"/>
        <v>2.9747021221787966</v>
      </c>
      <c r="N1268" s="3">
        <f ca="1">1-M1268/MAX(M$2:M1268)</f>
        <v>0.3101890610159892</v>
      </c>
    </row>
    <row r="1269" spans="1:14" x14ac:dyDescent="0.15">
      <c r="A1269" s="1">
        <v>40261</v>
      </c>
      <c r="B1269" s="2">
        <v>3276.67</v>
      </c>
      <c r="C1269" s="3">
        <f t="shared" si="96"/>
        <v>3.358194146361182E-4</v>
      </c>
      <c r="D1269" s="3">
        <f>1-B1269/MAX(B$2:B1269)</f>
        <v>0.44247771047437556</v>
      </c>
      <c r="E1269" s="4">
        <f>E1268*(计算结果!B$18-1)/(计算结果!B$18+1)+B1269*2/(计算结果!B$18+1)</f>
        <v>3269.9140040804259</v>
      </c>
      <c r="F1269" s="4">
        <f>F1268*(计算结果!B$18-1)/(计算结果!B$18+1)+E1269*2/(计算结果!B$18+1)</f>
        <v>3264.0546135699738</v>
      </c>
      <c r="G1269" s="4">
        <f>G1268*(计算结果!B$18-1)/(计算结果!B$18+1)+F1269*2/(计算结果!B$18+1)</f>
        <v>3264.0651907129454</v>
      </c>
      <c r="H1269" s="3">
        <f t="shared" si="97"/>
        <v>-5.8917811335221526E-5</v>
      </c>
      <c r="I1269" s="3">
        <f ca="1">IFERROR(AVERAGE(OFFSET(H1269,0,0,-计算结果!B$19,1)),AVERAGE(OFFSET(H1269,0,0,-ROW(),1)))</f>
        <v>-6.3417913671189013E-2</v>
      </c>
      <c r="J1269" s="20" t="str">
        <f t="shared" ca="1" si="95"/>
        <v>买</v>
      </c>
      <c r="K1269" s="4" t="str">
        <f t="shared" ca="1" si="99"/>
        <v/>
      </c>
      <c r="L1269" s="3">
        <f ca="1">IF(J1268="买",B1269/B1268-1,0)-IF(K1269=1,计算结果!B$17,0)</f>
        <v>3.358194146361182E-4</v>
      </c>
      <c r="M1269" s="2">
        <f t="shared" ca="1" si="98"/>
        <v>2.9757010849041836</v>
      </c>
      <c r="N1269" s="3">
        <f ca="1">1-M1269/MAX(M$2:M1269)</f>
        <v>0.30995740911024994</v>
      </c>
    </row>
    <row r="1270" spans="1:14" x14ac:dyDescent="0.15">
      <c r="A1270" s="1">
        <v>40262</v>
      </c>
      <c r="B1270" s="2">
        <v>3229.13</v>
      </c>
      <c r="C1270" s="3">
        <f t="shared" si="96"/>
        <v>-1.4508632239438213E-2</v>
      </c>
      <c r="D1270" s="3">
        <f>1-B1270/MAX(B$2:B1270)</f>
        <v>0.45056659633839236</v>
      </c>
      <c r="E1270" s="4">
        <f>E1269*(计算结果!B$18-1)/(计算结果!B$18+1)+B1270*2/(计算结果!B$18+1)</f>
        <v>3263.6395419142068</v>
      </c>
      <c r="F1270" s="4">
        <f>F1269*(计算结果!B$18-1)/(计算结果!B$18+1)+E1270*2/(计算结果!B$18+1)</f>
        <v>3263.9907563921633</v>
      </c>
      <c r="G1270" s="4">
        <f>G1269*(计算结果!B$18-1)/(计算结果!B$18+1)+F1270*2/(计算结果!B$18+1)</f>
        <v>3264.0537392789784</v>
      </c>
      <c r="H1270" s="3">
        <f t="shared" si="97"/>
        <v>-3.5083349436922437E-4</v>
      </c>
      <c r="I1270" s="3">
        <f ca="1">IFERROR(AVERAGE(OFFSET(H1270,0,0,-计算结果!B$19,1)),AVERAGE(OFFSET(H1270,0,0,-ROW(),1)))</f>
        <v>-5.0253037404530666E-2</v>
      </c>
      <c r="J1270" s="20" t="str">
        <f t="shared" ca="1" si="95"/>
        <v>买</v>
      </c>
      <c r="K1270" s="4" t="str">
        <f t="shared" ca="1" si="99"/>
        <v/>
      </c>
      <c r="L1270" s="3">
        <f ca="1">IF(J1269="买",B1270/B1269-1,0)-IF(K1270=1,计算结果!B$17,0)</f>
        <v>-1.4508632239438213E-2</v>
      </c>
      <c r="M1270" s="2">
        <f t="shared" ca="1" si="98"/>
        <v>2.9325277322088117</v>
      </c>
      <c r="N1270" s="3">
        <f ca="1">1-M1270/MAX(M$2:M1270)</f>
        <v>0.31996898329101842</v>
      </c>
    </row>
    <row r="1271" spans="1:14" x14ac:dyDescent="0.15">
      <c r="A1271" s="1">
        <v>40263</v>
      </c>
      <c r="B1271" s="2">
        <v>3275</v>
      </c>
      <c r="C1271" s="3">
        <f t="shared" si="96"/>
        <v>1.4205064522022859E-2</v>
      </c>
      <c r="D1271" s="3">
        <f>1-B1271/MAX(B$2:B1271)</f>
        <v>0.44276185938882462</v>
      </c>
      <c r="E1271" s="4">
        <f>E1270*(计算结果!B$18-1)/(计算结果!B$18+1)+B1271*2/(计算结果!B$18+1)</f>
        <v>3265.3873046966369</v>
      </c>
      <c r="F1271" s="4">
        <f>F1270*(计算结果!B$18-1)/(计算结果!B$18+1)+E1271*2/(计算结果!B$18+1)</f>
        <v>3264.2056099774672</v>
      </c>
      <c r="G1271" s="4">
        <f>G1270*(计算结果!B$18-1)/(计算结果!B$18+1)+F1271*2/(计算结果!B$18+1)</f>
        <v>3264.0771040018226</v>
      </c>
      <c r="H1271" s="3">
        <f t="shared" si="97"/>
        <v>7.1581918407373675E-4</v>
      </c>
      <c r="I1271" s="3">
        <f ca="1">IFERROR(AVERAGE(OFFSET(H1271,0,0,-计算结果!B$19,1)),AVERAGE(OFFSET(H1271,0,0,-ROW(),1)))</f>
        <v>-3.8797523507434165E-2</v>
      </c>
      <c r="J1271" s="20" t="str">
        <f t="shared" ca="1" si="95"/>
        <v>买</v>
      </c>
      <c r="K1271" s="4" t="str">
        <f t="shared" ca="1" si="99"/>
        <v/>
      </c>
      <c r="L1271" s="3">
        <f ca="1">IF(J1270="买",B1271/B1270-1,0)-IF(K1271=1,计算结果!B$17,0)</f>
        <v>1.4205064522022859E-2</v>
      </c>
      <c r="M1271" s="2">
        <f t="shared" ca="1" si="98"/>
        <v>2.9741844778574591</v>
      </c>
      <c r="N1271" s="3">
        <f ca="1">1-M1271/MAX(M$2:M1271)</f>
        <v>0.31030909882169055</v>
      </c>
    </row>
    <row r="1272" spans="1:14" x14ac:dyDescent="0.15">
      <c r="A1272" s="1">
        <v>40266</v>
      </c>
      <c r="B1272" s="2">
        <v>3358.54</v>
      </c>
      <c r="C1272" s="3">
        <f t="shared" si="96"/>
        <v>2.5508396946564815E-2</v>
      </c>
      <c r="D1272" s="3">
        <f>1-B1272/MAX(B$2:B1272)</f>
        <v>0.42854760770434897</v>
      </c>
      <c r="E1272" s="4">
        <f>E1271*(计算结果!B$18-1)/(计算结果!B$18+1)+B1272*2/(计算结果!B$18+1)</f>
        <v>3279.7184885894621</v>
      </c>
      <c r="F1272" s="4">
        <f>F1271*(计算结果!B$18-1)/(计算结果!B$18+1)+E1272*2/(计算结果!B$18+1)</f>
        <v>3266.5922066870053</v>
      </c>
      <c r="G1272" s="4">
        <f>G1271*(计算结果!B$18-1)/(计算结果!B$18+1)+F1272*2/(计算结果!B$18+1)</f>
        <v>3264.464042876466</v>
      </c>
      <c r="H1272" s="3">
        <f t="shared" si="97"/>
        <v>1.1854464901243448E-2</v>
      </c>
      <c r="I1272" s="3">
        <f ca="1">IFERROR(AVERAGE(OFFSET(H1272,0,0,-计算结果!B$19,1)),AVERAGE(OFFSET(H1272,0,0,-ROW(),1)))</f>
        <v>-2.8772972386722596E-2</v>
      </c>
      <c r="J1272" s="20" t="str">
        <f t="shared" ca="1" si="95"/>
        <v>买</v>
      </c>
      <c r="K1272" s="4" t="str">
        <f t="shared" ca="1" si="99"/>
        <v/>
      </c>
      <c r="L1272" s="3">
        <f ca="1">IF(J1271="买",B1272/B1271-1,0)-IF(K1272=1,计算结果!B$17,0)</f>
        <v>2.5508396946564815E-2</v>
      </c>
      <c r="M1272" s="2">
        <f t="shared" ca="1" si="98"/>
        <v>3.0500511561109587</v>
      </c>
      <c r="N1272" s="3">
        <f ca="1">1-M1272/MAX(M$2:M1272)</f>
        <v>0.29271618954400025</v>
      </c>
    </row>
    <row r="1273" spans="1:14" x14ac:dyDescent="0.15">
      <c r="A1273" s="1">
        <v>40267</v>
      </c>
      <c r="B1273" s="2">
        <v>3366.71</v>
      </c>
      <c r="C1273" s="3">
        <f t="shared" si="96"/>
        <v>2.432604643684444E-3</v>
      </c>
      <c r="D1273" s="3">
        <f>1-B1273/MAX(B$2:B1273)</f>
        <v>0.42715748996120595</v>
      </c>
      <c r="E1273" s="4">
        <f>E1272*(计算结果!B$18-1)/(计算结果!B$18+1)+B1273*2/(计算结果!B$18+1)</f>
        <v>3293.1017980372371</v>
      </c>
      <c r="F1273" s="4">
        <f>F1272*(计算结果!B$18-1)/(计算结果!B$18+1)+E1273*2/(计算结果!B$18+1)</f>
        <v>3270.6706053562712</v>
      </c>
      <c r="G1273" s="4">
        <f>G1272*(计算结果!B$18-1)/(计算结果!B$18+1)+F1273*2/(计算结果!B$18+1)</f>
        <v>3265.4188986425897</v>
      </c>
      <c r="H1273" s="3">
        <f t="shared" si="97"/>
        <v>2.9250001028725131E-2</v>
      </c>
      <c r="I1273" s="3">
        <f ca="1">IFERROR(AVERAGE(OFFSET(H1273,0,0,-计算结果!B$19,1)),AVERAGE(OFFSET(H1273,0,0,-ROW(),1)))</f>
        <v>-1.9840310449743416E-2</v>
      </c>
      <c r="J1273" s="20" t="str">
        <f t="shared" ca="1" si="95"/>
        <v>买</v>
      </c>
      <c r="K1273" s="4" t="str">
        <f t="shared" ca="1" si="99"/>
        <v/>
      </c>
      <c r="L1273" s="3">
        <f ca="1">IF(J1272="买",B1273/B1272-1,0)-IF(K1273=1,计算结果!B$17,0)</f>
        <v>2.432604643684444E-3</v>
      </c>
      <c r="M1273" s="2">
        <f t="shared" ca="1" si="98"/>
        <v>3.0574707247167892</v>
      </c>
      <c r="N1273" s="3">
        <f ca="1">1-M1273/MAX(M$2:M1273)</f>
        <v>0.29099564766228225</v>
      </c>
    </row>
    <row r="1274" spans="1:14" x14ac:dyDescent="0.15">
      <c r="A1274" s="1">
        <v>40268</v>
      </c>
      <c r="B1274" s="2">
        <v>3345.61</v>
      </c>
      <c r="C1274" s="3">
        <f t="shared" si="96"/>
        <v>-6.267246065149612E-3</v>
      </c>
      <c r="D1274" s="3">
        <f>1-B1274/MAX(B$2:B1274)</f>
        <v>0.43074763492819701</v>
      </c>
      <c r="E1274" s="4">
        <f>E1273*(计算结果!B$18-1)/(计算结果!B$18+1)+B1274*2/(计算结果!B$18+1)</f>
        <v>3301.1799829545853</v>
      </c>
      <c r="F1274" s="4">
        <f>F1273*(计算结果!B$18-1)/(计算结果!B$18+1)+E1274*2/(计算结果!B$18+1)</f>
        <v>3275.3643557560117</v>
      </c>
      <c r="G1274" s="4">
        <f>G1273*(计算结果!B$18-1)/(计算结果!B$18+1)+F1274*2/(计算结果!B$18+1)</f>
        <v>3266.9489689677316</v>
      </c>
      <c r="H1274" s="3">
        <f t="shared" si="97"/>
        <v>4.6856785381438101E-2</v>
      </c>
      <c r="I1274" s="3">
        <f ca="1">IFERROR(AVERAGE(OFFSET(H1274,0,0,-计算结果!B$19,1)),AVERAGE(OFFSET(H1274,0,0,-ROW(),1)))</f>
        <v>-1.2008625231563564E-2</v>
      </c>
      <c r="J1274" s="20" t="str">
        <f t="shared" ca="1" si="95"/>
        <v>买</v>
      </c>
      <c r="K1274" s="4" t="str">
        <f t="shared" ca="1" si="99"/>
        <v/>
      </c>
      <c r="L1274" s="3">
        <f ca="1">IF(J1273="买",B1274/B1273-1,0)-IF(K1274=1,计算结果!B$17,0)</f>
        <v>-6.267246065149612E-3</v>
      </c>
      <c r="M1274" s="2">
        <f t="shared" ca="1" si="98"/>
        <v>3.0383088033479977</v>
      </c>
      <c r="N1274" s="3">
        <f ca="1">1-M1274/MAX(M$2:M1274)</f>
        <v>0.29543915239964469</v>
      </c>
    </row>
    <row r="1275" spans="1:14" x14ac:dyDescent="0.15">
      <c r="A1275" s="1">
        <v>40269</v>
      </c>
      <c r="B1275" s="2">
        <v>3391.94</v>
      </c>
      <c r="C1275" s="3">
        <f t="shared" si="96"/>
        <v>1.3847997824014024E-2</v>
      </c>
      <c r="D1275" s="3">
        <f>1-B1275/MAX(B$2:B1275)</f>
        <v>0.42286462941536784</v>
      </c>
      <c r="E1275" s="4">
        <f>E1274*(计算结果!B$18-1)/(计算结果!B$18+1)+B1275*2/(计算结果!B$18+1)</f>
        <v>3315.1430625000339</v>
      </c>
      <c r="F1275" s="4">
        <f>F1274*(计算结果!B$18-1)/(计算结果!B$18+1)+E1275*2/(计算结果!B$18+1)</f>
        <v>3281.4841567935537</v>
      </c>
      <c r="G1275" s="4">
        <f>G1274*(计算结果!B$18-1)/(计算结果!B$18+1)+F1275*2/(计算结果!B$18+1)</f>
        <v>3269.1851517101659</v>
      </c>
      <c r="H1275" s="3">
        <f t="shared" si="97"/>
        <v>6.8448658478459198E-2</v>
      </c>
      <c r="I1275" s="3">
        <f ca="1">IFERROR(AVERAGE(OFFSET(H1275,0,0,-计算结果!B$19,1)),AVERAGE(OFFSET(H1275,0,0,-ROW(),1)))</f>
        <v>-4.5151449300946892E-3</v>
      </c>
      <c r="J1275" s="20" t="str">
        <f t="shared" ca="1" si="95"/>
        <v>买</v>
      </c>
      <c r="K1275" s="4" t="str">
        <f t="shared" ca="1" si="99"/>
        <v/>
      </c>
      <c r="L1275" s="3">
        <f ca="1">IF(J1274="买",B1275/B1274-1,0)-IF(K1275=1,计算结果!B$17,0)</f>
        <v>1.3847997824014024E-2</v>
      </c>
      <c r="M1275" s="2">
        <f t="shared" ca="1" si="98"/>
        <v>3.0803832970454432</v>
      </c>
      <c r="N1275" s="3">
        <f ca="1">1-M1275/MAX(M$2:M1275)</f>
        <v>0.28568239531518957</v>
      </c>
    </row>
    <row r="1276" spans="1:14" x14ac:dyDescent="0.15">
      <c r="A1276" s="1">
        <v>40270</v>
      </c>
      <c r="B1276" s="2">
        <v>3407.35</v>
      </c>
      <c r="C1276" s="3">
        <f t="shared" si="96"/>
        <v>4.5431228146723956E-3</v>
      </c>
      <c r="D1276" s="3">
        <f>1-B1276/MAX(B$2:B1276)</f>
        <v>0.42024263254611038</v>
      </c>
      <c r="E1276" s="4">
        <f>E1275*(计算结果!B$18-1)/(计算结果!B$18+1)+B1276*2/(计算结果!B$18+1)</f>
        <v>3329.3287451923361</v>
      </c>
      <c r="F1276" s="4">
        <f>F1275*(计算结果!B$18-1)/(计算结果!B$18+1)+E1276*2/(计算结果!B$18+1)</f>
        <v>3288.8448627010584</v>
      </c>
      <c r="G1276" s="4">
        <f>G1275*(计算结果!B$18-1)/(计算结果!B$18+1)+F1276*2/(计算结果!B$18+1)</f>
        <v>3272.2097226318419</v>
      </c>
      <c r="H1276" s="3">
        <f t="shared" si="97"/>
        <v>9.251757796874413E-2</v>
      </c>
      <c r="I1276" s="3">
        <f ca="1">IFERROR(AVERAGE(OFFSET(H1276,0,0,-计算结果!B$19,1)),AVERAGE(OFFSET(H1276,0,0,-ROW(),1)))</f>
        <v>3.1310614111575265E-3</v>
      </c>
      <c r="J1276" s="20" t="str">
        <f t="shared" ca="1" si="95"/>
        <v>买</v>
      </c>
      <c r="K1276" s="4" t="str">
        <f t="shared" ca="1" si="99"/>
        <v/>
      </c>
      <c r="L1276" s="3">
        <f ca="1">IF(J1275="买",B1276/B1275-1,0)-IF(K1276=1,计算结果!B$17,0)</f>
        <v>4.5431228146723956E-3</v>
      </c>
      <c r="M1276" s="2">
        <f t="shared" ca="1" si="98"/>
        <v>3.0943778566801861</v>
      </c>
      <c r="N1276" s="3">
        <f ca="1">1-M1276/MAX(M$2:M1276)</f>
        <v>0.28243716270842389</v>
      </c>
    </row>
    <row r="1277" spans="1:14" x14ac:dyDescent="0.15">
      <c r="A1277" s="1">
        <v>40274</v>
      </c>
      <c r="B1277" s="2">
        <v>3405.15</v>
      </c>
      <c r="C1277" s="3">
        <f t="shared" si="96"/>
        <v>-6.4566305193181073E-4</v>
      </c>
      <c r="D1277" s="3">
        <f>1-B1277/MAX(B$2:B1277)</f>
        <v>0.42061696045736063</v>
      </c>
      <c r="E1277" s="4">
        <f>E1276*(计算结果!B$18-1)/(计算结果!B$18+1)+B1277*2/(计算结果!B$18+1)</f>
        <v>3340.9935536242847</v>
      </c>
      <c r="F1277" s="4">
        <f>F1276*(计算结果!B$18-1)/(计算结果!B$18+1)+E1277*2/(计算结果!B$18+1)</f>
        <v>3296.8677382277083</v>
      </c>
      <c r="G1277" s="4">
        <f>G1276*(计算结果!B$18-1)/(计算结果!B$18+1)+F1277*2/(计算结果!B$18+1)</f>
        <v>3276.0032634927443</v>
      </c>
      <c r="H1277" s="3">
        <f t="shared" si="97"/>
        <v>0.11593208206261275</v>
      </c>
      <c r="I1277" s="3">
        <f ca="1">IFERROR(AVERAGE(OFFSET(H1277,0,0,-计算结果!B$19,1)),AVERAGE(OFFSET(H1277,0,0,-ROW(),1)))</f>
        <v>1.1029122599181965E-2</v>
      </c>
      <c r="J1277" s="20" t="str">
        <f t="shared" ca="1" si="95"/>
        <v>买</v>
      </c>
      <c r="K1277" s="4" t="str">
        <f t="shared" ca="1" si="99"/>
        <v/>
      </c>
      <c r="L1277" s="3">
        <f ca="1">IF(J1276="买",B1277/B1276-1,0)-IF(K1277=1,计算结果!B$17,0)</f>
        <v>-6.4566305193181073E-4</v>
      </c>
      <c r="M1277" s="2">
        <f t="shared" ca="1" si="98"/>
        <v>3.0923799312294116</v>
      </c>
      <c r="N1277" s="3">
        <f ca="1">1-M1277/MAX(M$2:M1277)</f>
        <v>0.28290046651990242</v>
      </c>
    </row>
    <row r="1278" spans="1:14" x14ac:dyDescent="0.15">
      <c r="A1278" s="1">
        <v>40275</v>
      </c>
      <c r="B1278" s="2">
        <v>3386.95</v>
      </c>
      <c r="C1278" s="3">
        <f t="shared" si="96"/>
        <v>-5.3448453078426272E-3</v>
      </c>
      <c r="D1278" s="3">
        <f>1-B1278/MAX(B$2:B1278)</f>
        <v>0.4237136731777037</v>
      </c>
      <c r="E1278" s="4">
        <f>E1277*(计算结果!B$18-1)/(计算结果!B$18+1)+B1278*2/(计算结果!B$18+1)</f>
        <v>3348.0637761436255</v>
      </c>
      <c r="F1278" s="4">
        <f>F1277*(计算结果!B$18-1)/(计算结果!B$18+1)+E1278*2/(计算结果!B$18+1)</f>
        <v>3304.7440517532341</v>
      </c>
      <c r="G1278" s="4">
        <f>G1277*(计算结果!B$18-1)/(计算结果!B$18+1)+F1278*2/(计算结果!B$18+1)</f>
        <v>3280.4249232251273</v>
      </c>
      <c r="H1278" s="3">
        <f t="shared" si="97"/>
        <v>0.13497116384642363</v>
      </c>
      <c r="I1278" s="3">
        <f ca="1">IFERROR(AVERAGE(OFFSET(H1278,0,0,-计算结果!B$19,1)),AVERAGE(OFFSET(H1278,0,0,-ROW(),1)))</f>
        <v>1.8981564812272884E-2</v>
      </c>
      <c r="J1278" s="20" t="str">
        <f t="shared" ca="1" si="95"/>
        <v>买</v>
      </c>
      <c r="K1278" s="4" t="str">
        <f t="shared" ca="1" si="99"/>
        <v/>
      </c>
      <c r="L1278" s="3">
        <f ca="1">IF(J1277="买",B1278/B1277-1,0)-IF(K1278=1,计算结果!B$17,0)</f>
        <v>-5.3448453078426272E-3</v>
      </c>
      <c r="M1278" s="2">
        <f t="shared" ca="1" si="98"/>
        <v>3.0758516388639134</v>
      </c>
      <c r="N1278" s="3">
        <f ca="1">1-M1278/MAX(M$2:M1278)</f>
        <v>0.2867332525966797</v>
      </c>
    </row>
    <row r="1279" spans="1:14" x14ac:dyDescent="0.15">
      <c r="A1279" s="1">
        <v>40276</v>
      </c>
      <c r="B1279" s="2">
        <v>3346.74</v>
      </c>
      <c r="C1279" s="3">
        <f t="shared" si="96"/>
        <v>-1.1872038264515328E-2</v>
      </c>
      <c r="D1279" s="3">
        <f>1-B1279/MAX(B$2:B1279)</f>
        <v>0.43055536650105497</v>
      </c>
      <c r="E1279" s="4">
        <f>E1278*(计算结果!B$18-1)/(计算结果!B$18+1)+B1279*2/(计算结果!B$18+1)</f>
        <v>3347.8601182753755</v>
      </c>
      <c r="F1279" s="4">
        <f>F1278*(计算结果!B$18-1)/(计算结果!B$18+1)+E1279*2/(计算结果!B$18+1)</f>
        <v>3311.3772927566401</v>
      </c>
      <c r="G1279" s="4">
        <f>G1278*(计算结果!B$18-1)/(计算结果!B$18+1)+F1279*2/(计算结果!B$18+1)</f>
        <v>3285.1868262299754</v>
      </c>
      <c r="H1279" s="3">
        <f t="shared" si="97"/>
        <v>0.14516116406549259</v>
      </c>
      <c r="I1279" s="3">
        <f ca="1">IFERROR(AVERAGE(OFFSET(H1279,0,0,-计算结果!B$19,1)),AVERAGE(OFFSET(H1279,0,0,-ROW(),1)))</f>
        <v>2.6757514350658672E-2</v>
      </c>
      <c r="J1279" s="20" t="str">
        <f t="shared" ca="1" si="95"/>
        <v>买</v>
      </c>
      <c r="K1279" s="4" t="str">
        <f t="shared" ca="1" si="99"/>
        <v/>
      </c>
      <c r="L1279" s="3">
        <f ca="1">IF(J1278="买",B1279/B1278-1,0)-IF(K1279=1,计算结果!B$17,0)</f>
        <v>-1.1872038264515328E-2</v>
      </c>
      <c r="M1279" s="2">
        <f t="shared" ca="1" si="98"/>
        <v>3.039335010511349</v>
      </c>
      <c r="N1279" s="3">
        <f ca="1">1-M1279/MAX(M$2:M1279)</f>
        <v>0.29520118271465823</v>
      </c>
    </row>
    <row r="1280" spans="1:14" x14ac:dyDescent="0.15">
      <c r="A1280" s="1">
        <v>40277</v>
      </c>
      <c r="B1280" s="2">
        <v>3379.17</v>
      </c>
      <c r="C1280" s="3">
        <f t="shared" si="96"/>
        <v>9.6900267125621387E-3</v>
      </c>
      <c r="D1280" s="3">
        <f>1-B1280/MAX(B$2:B1280)</f>
        <v>0.42503743279112505</v>
      </c>
      <c r="E1280" s="4">
        <f>E1279*(计算结果!B$18-1)/(计算结果!B$18+1)+B1280*2/(计算结果!B$18+1)</f>
        <v>3352.6770231560868</v>
      </c>
      <c r="F1280" s="4">
        <f>F1279*(计算结果!B$18-1)/(计算结果!B$18+1)+E1280*2/(计算结果!B$18+1)</f>
        <v>3317.7310974334782</v>
      </c>
      <c r="G1280" s="4">
        <f>G1279*(计算结果!B$18-1)/(计算结果!B$18+1)+F1280*2/(计算结果!B$18+1)</f>
        <v>3290.1936371843603</v>
      </c>
      <c r="H1280" s="3">
        <f t="shared" si="97"/>
        <v>0.152405668816427</v>
      </c>
      <c r="I1280" s="3">
        <f ca="1">IFERROR(AVERAGE(OFFSET(H1280,0,0,-计算结果!B$19,1)),AVERAGE(OFFSET(H1280,0,0,-ROW(),1)))</f>
        <v>3.4396528586450627E-2</v>
      </c>
      <c r="J1280" s="20" t="str">
        <f t="shared" ca="1" si="95"/>
        <v>买</v>
      </c>
      <c r="K1280" s="4" t="str">
        <f t="shared" ca="1" si="99"/>
        <v/>
      </c>
      <c r="L1280" s="3">
        <f ca="1">IF(J1279="买",B1280/B1279-1,0)-IF(K1280=1,计算结果!B$17,0)</f>
        <v>9.6900267125621387E-3</v>
      </c>
      <c r="M1280" s="2">
        <f t="shared" ca="1" si="98"/>
        <v>3.0687862479516292</v>
      </c>
      <c r="N1280" s="3">
        <f ca="1">1-M1280/MAX(M$2:M1280)</f>
        <v>0.2883716633481811</v>
      </c>
    </row>
    <row r="1281" spans="1:14" x14ac:dyDescent="0.15">
      <c r="A1281" s="1">
        <v>40280</v>
      </c>
      <c r="B1281" s="2">
        <v>3351.48</v>
      </c>
      <c r="C1281" s="3">
        <f t="shared" si="96"/>
        <v>-8.1943199069594019E-3</v>
      </c>
      <c r="D1281" s="3">
        <f>1-B1281/MAX(B$2:B1281)</f>
        <v>0.42974886000136114</v>
      </c>
      <c r="E1281" s="4">
        <f>E1280*(计算结果!B$18-1)/(计算结果!B$18+1)+B1281*2/(计算结果!B$18+1)</f>
        <v>3352.4928657474584</v>
      </c>
      <c r="F1281" s="4">
        <f>F1280*(计算结果!B$18-1)/(计算结果!B$18+1)+E1281*2/(计算结果!B$18+1)</f>
        <v>3323.079061789475</v>
      </c>
      <c r="G1281" s="4">
        <f>G1280*(计算结果!B$18-1)/(计算结果!B$18+1)+F1281*2/(计算结果!B$18+1)</f>
        <v>3295.2529332774548</v>
      </c>
      <c r="H1281" s="3">
        <f t="shared" si="97"/>
        <v>0.15376894648133832</v>
      </c>
      <c r="I1281" s="3">
        <f ca="1">IFERROR(AVERAGE(OFFSET(H1281,0,0,-计算结果!B$19,1)),AVERAGE(OFFSET(H1281,0,0,-ROW(),1)))</f>
        <v>4.1992426859130821E-2</v>
      </c>
      <c r="J1281" s="20" t="str">
        <f t="shared" ca="1" si="95"/>
        <v>买</v>
      </c>
      <c r="K1281" s="4" t="str">
        <f t="shared" ca="1" si="99"/>
        <v/>
      </c>
      <c r="L1281" s="3">
        <f ca="1">IF(J1280="买",B1281/B1280-1,0)-IF(K1281=1,计算结果!B$17,0)</f>
        <v>-8.1943199069594019E-3</v>
      </c>
      <c r="M1281" s="2">
        <f t="shared" ca="1" si="98"/>
        <v>3.0436396317098358</v>
      </c>
      <c r="N1281" s="3">
        <f ca="1">1-M1281/MAX(M$2:M1281)</f>
        <v>0.29420297359356362</v>
      </c>
    </row>
    <row r="1282" spans="1:14" x14ac:dyDescent="0.15">
      <c r="A1282" s="1">
        <v>40281</v>
      </c>
      <c r="B1282" s="2">
        <v>3391.72</v>
      </c>
      <c r="C1282" s="3">
        <f t="shared" si="96"/>
        <v>1.2006635874300287E-2</v>
      </c>
      <c r="D1282" s="3">
        <f>1-B1282/MAX(B$2:B1282)</f>
        <v>0.42290206220649296</v>
      </c>
      <c r="E1282" s="4">
        <f>E1281*(计算结果!B$18-1)/(计算结果!B$18+1)+B1282*2/(计算结果!B$18+1)</f>
        <v>3358.5278094786186</v>
      </c>
      <c r="F1282" s="4">
        <f>F1281*(计算结果!B$18-1)/(计算结果!B$18+1)+E1282*2/(计算结果!B$18+1)</f>
        <v>3328.5327152801128</v>
      </c>
      <c r="G1282" s="4">
        <f>G1281*(计算结果!B$18-1)/(计算结果!B$18+1)+F1282*2/(计算结果!B$18+1)</f>
        <v>3300.3728997394019</v>
      </c>
      <c r="H1282" s="3">
        <f t="shared" si="97"/>
        <v>0.15537400514062519</v>
      </c>
      <c r="I1282" s="3">
        <f ca="1">IFERROR(AVERAGE(OFFSET(H1282,0,0,-计算结果!B$19,1)),AVERAGE(OFFSET(H1282,0,0,-ROW(),1)))</f>
        <v>5.0078052733782449E-2</v>
      </c>
      <c r="J1282" s="20" t="str">
        <f t="shared" ca="1" si="95"/>
        <v>买</v>
      </c>
      <c r="K1282" s="4" t="str">
        <f t="shared" ca="1" si="99"/>
        <v/>
      </c>
      <c r="L1282" s="3">
        <f ca="1">IF(J1281="买",B1282/B1281-1,0)-IF(K1282=1,计算结果!B$17,0)</f>
        <v>1.2006635874300287E-2</v>
      </c>
      <c r="M1282" s="2">
        <f t="shared" ca="1" si="98"/>
        <v>3.0801835045003654</v>
      </c>
      <c r="N1282" s="3">
        <f ca="1">1-M1282/MAX(M$2:M1282)</f>
        <v>0.28572872569633756</v>
      </c>
    </row>
    <row r="1283" spans="1:14" x14ac:dyDescent="0.15">
      <c r="A1283" s="1">
        <v>40282</v>
      </c>
      <c r="B1283" s="2">
        <v>3403.71</v>
      </c>
      <c r="C1283" s="3">
        <f t="shared" si="96"/>
        <v>3.5350795466606577E-3</v>
      </c>
      <c r="D1283" s="3">
        <f>1-B1283/MAX(B$2:B1283)</f>
        <v>0.42086197509017897</v>
      </c>
      <c r="E1283" s="4">
        <f>E1282*(计算结果!B$18-1)/(计算结果!B$18+1)+B1283*2/(计算结果!B$18+1)</f>
        <v>3365.478915712677</v>
      </c>
      <c r="F1283" s="4">
        <f>F1282*(计算结果!B$18-1)/(计算结果!B$18+1)+E1283*2/(计算结果!B$18+1)</f>
        <v>3334.2167461158924</v>
      </c>
      <c r="G1283" s="4">
        <f>G1282*(计算结果!B$18-1)/(计算结果!B$18+1)+F1283*2/(计算结果!B$18+1)</f>
        <v>3305.5796453357848</v>
      </c>
      <c r="H1283" s="3">
        <f t="shared" si="97"/>
        <v>0.15776234245512202</v>
      </c>
      <c r="I1283" s="3">
        <f ca="1">IFERROR(AVERAGE(OFFSET(H1283,0,0,-计算结果!B$19,1)),AVERAGE(OFFSET(H1283,0,0,-ROW(),1)))</f>
        <v>5.8865027679087564E-2</v>
      </c>
      <c r="J1283" s="20" t="str">
        <f t="shared" ref="J1283:J1346" ca="1" si="100">IF(H1283&gt;I1283,"买","卖")</f>
        <v>买</v>
      </c>
      <c r="K1283" s="4" t="str">
        <f t="shared" ca="1" si="99"/>
        <v/>
      </c>
      <c r="L1283" s="3">
        <f ca="1">IF(J1282="买",B1283/B1282-1,0)-IF(K1283=1,计算结果!B$17,0)</f>
        <v>3.5350795466606577E-3</v>
      </c>
      <c r="M1283" s="2">
        <f t="shared" ca="1" si="98"/>
        <v>3.0910721982070863</v>
      </c>
      <c r="N1283" s="3">
        <f ca="1">1-M1283/MAX(M$2:M1283)</f>
        <v>0.28320371992377935</v>
      </c>
    </row>
    <row r="1284" spans="1:14" x14ac:dyDescent="0.15">
      <c r="A1284" s="1">
        <v>40283</v>
      </c>
      <c r="B1284" s="2">
        <v>3394.57</v>
      </c>
      <c r="C1284" s="3">
        <f t="shared" ref="C1284:C1347" si="101">B1284/B1283-1</f>
        <v>-2.6853051523190175E-3</v>
      </c>
      <c r="D1284" s="3">
        <f>1-B1284/MAX(B$2:B1284)</f>
        <v>0.42241713741237319</v>
      </c>
      <c r="E1284" s="4">
        <f>E1283*(计算结果!B$18-1)/(计算结果!B$18+1)+B1284*2/(计算结果!B$18+1)</f>
        <v>3369.954467141496</v>
      </c>
      <c r="F1284" s="4">
        <f>F1283*(计算结果!B$18-1)/(计算结果!B$18+1)+E1284*2/(计算结果!B$18+1)</f>
        <v>3339.7148570429085</v>
      </c>
      <c r="G1284" s="4">
        <f>G1283*(计算结果!B$18-1)/(计算结果!B$18+1)+F1284*2/(计算结果!B$18+1)</f>
        <v>3310.8312163676501</v>
      </c>
      <c r="H1284" s="3">
        <f t="shared" ref="H1284:H1347" si="102">(G1284-G1283)/G1283*100</f>
        <v>0.15886989863563961</v>
      </c>
      <c r="I1284" s="3">
        <f ca="1">IFERROR(AVERAGE(OFFSET(H1284,0,0,-计算结果!B$19,1)),AVERAGE(OFFSET(H1284,0,0,-ROW(),1)))</f>
        <v>6.7963834689820021E-2</v>
      </c>
      <c r="J1284" s="20" t="str">
        <f t="shared" ca="1" si="100"/>
        <v>买</v>
      </c>
      <c r="K1284" s="4" t="str">
        <f t="shared" ca="1" si="99"/>
        <v/>
      </c>
      <c r="L1284" s="3">
        <f ca="1">IF(J1283="买",B1284/B1283-1,0)-IF(K1284=1,计算结果!B$17,0)</f>
        <v>-2.6853051523190175E-3</v>
      </c>
      <c r="M1284" s="2">
        <f t="shared" ref="M1284:M1347" ca="1" si="103">IFERROR(M1283*(1+L1284),M1283)</f>
        <v>3.0827717261070506</v>
      </c>
      <c r="N1284" s="3">
        <f ca="1">1-M1284/MAX(M$2:M1284)</f>
        <v>0.28512853666783122</v>
      </c>
    </row>
    <row r="1285" spans="1:14" x14ac:dyDescent="0.15">
      <c r="A1285" s="1">
        <v>40284</v>
      </c>
      <c r="B1285" s="2">
        <v>3356.33</v>
      </c>
      <c r="C1285" s="3">
        <f t="shared" si="101"/>
        <v>-1.1265049770663227E-2</v>
      </c>
      <c r="D1285" s="3">
        <f>1-B1285/MAX(B$2:B1285)</f>
        <v>0.42892363710610493</v>
      </c>
      <c r="E1285" s="4">
        <f>E1284*(计算结果!B$18-1)/(计算结果!B$18+1)+B1285*2/(计算结果!B$18+1)</f>
        <v>3367.8583952735735</v>
      </c>
      <c r="F1285" s="4">
        <f>F1284*(计算结果!B$18-1)/(计算结果!B$18+1)+E1285*2/(计算结果!B$18+1)</f>
        <v>3344.0446321553191</v>
      </c>
      <c r="G1285" s="4">
        <f>G1284*(计算结果!B$18-1)/(计算结果!B$18+1)+F1285*2/(计算结果!B$18+1)</f>
        <v>3315.9409726426766</v>
      </c>
      <c r="H1285" s="3">
        <f t="shared" si="102"/>
        <v>0.15433454444205871</v>
      </c>
      <c r="I1285" s="3">
        <f ca="1">IFERROR(AVERAGE(OFFSET(H1285,0,0,-计算结果!B$19,1)),AVERAGE(OFFSET(H1285,0,0,-ROW(),1)))</f>
        <v>7.6910080099166431E-2</v>
      </c>
      <c r="J1285" s="20" t="str">
        <f t="shared" ca="1" si="100"/>
        <v>买</v>
      </c>
      <c r="K1285" s="4" t="str">
        <f t="shared" ref="K1285:K1348" ca="1" si="104">IF(J1284&lt;&gt;J1285,1,"")</f>
        <v/>
      </c>
      <c r="L1285" s="3">
        <f ca="1">IF(J1284="买",B1285/B1284-1,0)-IF(K1285=1,计算结果!B$17,0)</f>
        <v>-1.1265049770663227E-2</v>
      </c>
      <c r="M1285" s="2">
        <f t="shared" ca="1" si="103"/>
        <v>3.0480441491808614</v>
      </c>
      <c r="N1285" s="3">
        <f ca="1">1-M1285/MAX(M$2:M1285)</f>
        <v>0.29318159928189491</v>
      </c>
    </row>
    <row r="1286" spans="1:14" x14ac:dyDescent="0.15">
      <c r="A1286" s="1">
        <v>40287</v>
      </c>
      <c r="B1286" s="2">
        <v>3176.42</v>
      </c>
      <c r="C1286" s="3">
        <f t="shared" si="101"/>
        <v>-5.3603191581280685E-2</v>
      </c>
      <c r="D1286" s="3">
        <f>1-B1286/MAX(B$2:B1286)</f>
        <v>0.45953515279384738</v>
      </c>
      <c r="E1286" s="4">
        <f>E1285*(计算结果!B$18-1)/(计算结果!B$18+1)+B1286*2/(计算结果!B$18+1)</f>
        <v>3338.4063344622546</v>
      </c>
      <c r="F1286" s="4">
        <f>F1285*(计算结果!B$18-1)/(计算结果!B$18+1)+E1286*2/(计算结果!B$18+1)</f>
        <v>3343.1772017410017</v>
      </c>
      <c r="G1286" s="4">
        <f>G1285*(计算结果!B$18-1)/(计算结果!B$18+1)+F1286*2/(计算结果!B$18+1)</f>
        <v>3320.1311617347264</v>
      </c>
      <c r="H1286" s="3">
        <f t="shared" si="102"/>
        <v>0.12636500850346738</v>
      </c>
      <c r="I1286" s="3">
        <f ca="1">IFERROR(AVERAGE(OFFSET(H1286,0,0,-计算结果!B$19,1)),AVERAGE(OFFSET(H1286,0,0,-ROW(),1)))</f>
        <v>8.4265627601211077E-2</v>
      </c>
      <c r="J1286" s="20" t="str">
        <f t="shared" ca="1" si="100"/>
        <v>买</v>
      </c>
      <c r="K1286" s="4" t="str">
        <f t="shared" ca="1" si="104"/>
        <v/>
      </c>
      <c r="L1286" s="3">
        <f ca="1">IF(J1285="买",B1286/B1285-1,0)-IF(K1286=1,计算结果!B$17,0)</f>
        <v>-5.3603191581280685E-2</v>
      </c>
      <c r="M1286" s="2">
        <f t="shared" ca="1" si="103"/>
        <v>2.8846592547041179</v>
      </c>
      <c r="N1286" s="3">
        <f ca="1">1-M1286/MAX(M$2:M1286)</f>
        <v>0.33106932142876189</v>
      </c>
    </row>
    <row r="1287" spans="1:14" x14ac:dyDescent="0.15">
      <c r="A1287" s="1">
        <v>40288</v>
      </c>
      <c r="B1287" s="2">
        <v>3173.37</v>
      </c>
      <c r="C1287" s="3">
        <f t="shared" si="101"/>
        <v>-9.6020047726697033E-4</v>
      </c>
      <c r="D1287" s="3">
        <f>1-B1287/MAX(B$2:B1287)</f>
        <v>0.46005410739808072</v>
      </c>
      <c r="E1287" s="4">
        <f>E1286*(计算结果!B$18-1)/(计算结果!B$18+1)+B1287*2/(计算结果!B$18+1)</f>
        <v>3313.0161291603695</v>
      </c>
      <c r="F1287" s="4">
        <f>F1286*(计算结果!B$18-1)/(计算结果!B$18+1)+E1287*2/(计算结果!B$18+1)</f>
        <v>3338.5370367285968</v>
      </c>
      <c r="G1287" s="4">
        <f>G1286*(计算结果!B$18-1)/(计算结果!B$18+1)+F1287*2/(计算结果!B$18+1)</f>
        <v>3322.9628348107062</v>
      </c>
      <c r="H1287" s="3">
        <f t="shared" si="102"/>
        <v>8.5287988276350674E-2</v>
      </c>
      <c r="I1287" s="3">
        <f ca="1">IFERROR(AVERAGE(OFFSET(H1287,0,0,-计算结果!B$19,1)),AVERAGE(OFFSET(H1287,0,0,-ROW(),1)))</f>
        <v>8.9173140967287623E-2</v>
      </c>
      <c r="J1287" s="20" t="str">
        <f t="shared" ca="1" si="100"/>
        <v>卖</v>
      </c>
      <c r="K1287" s="4">
        <f t="shared" ca="1" si="104"/>
        <v>1</v>
      </c>
      <c r="L1287" s="3">
        <f ca="1">IF(J1286="买",B1287/B1286-1,0)-IF(K1287=1,计算结果!B$17,0)</f>
        <v>-9.6020047726697033E-4</v>
      </c>
      <c r="M1287" s="2">
        <f t="shared" ca="1" si="103"/>
        <v>2.8818894035109985</v>
      </c>
      <c r="N1287" s="3">
        <f ca="1">1-M1287/MAX(M$2:M1287)</f>
        <v>0.33171162898558448</v>
      </c>
    </row>
    <row r="1288" spans="1:14" x14ac:dyDescent="0.15">
      <c r="A1288" s="1">
        <v>40289</v>
      </c>
      <c r="B1288" s="2">
        <v>3236.68</v>
      </c>
      <c r="C1288" s="3">
        <f t="shared" si="101"/>
        <v>1.9950399732776125E-2</v>
      </c>
      <c r="D1288" s="3">
        <f>1-B1288/MAX(B$2:B1288)</f>
        <v>0.44928197100660183</v>
      </c>
      <c r="E1288" s="4">
        <f>E1287*(计算结果!B$18-1)/(计算结果!B$18+1)+B1288*2/(计算结果!B$18+1)</f>
        <v>3301.2721092895436</v>
      </c>
      <c r="F1288" s="4">
        <f>F1287*(计算结果!B$18-1)/(计算结果!B$18+1)+E1288*2/(计算结果!B$18+1)</f>
        <v>3332.8039709687428</v>
      </c>
      <c r="G1288" s="4">
        <f>G1287*(计算结果!B$18-1)/(计算结果!B$18+1)+F1288*2/(计算结果!B$18+1)</f>
        <v>3324.4768557580965</v>
      </c>
      <c r="H1288" s="3">
        <f t="shared" si="102"/>
        <v>4.5562379799426282E-2</v>
      </c>
      <c r="I1288" s="3">
        <f ca="1">IFERROR(AVERAGE(OFFSET(H1288,0,0,-计算结果!B$19,1)),AVERAGE(OFFSET(H1288,0,0,-ROW(),1)))</f>
        <v>9.1751437408098171E-2</v>
      </c>
      <c r="J1288" s="20" t="str">
        <f t="shared" ca="1" si="100"/>
        <v>卖</v>
      </c>
      <c r="K1288" s="4" t="str">
        <f t="shared" ca="1" si="104"/>
        <v/>
      </c>
      <c r="L1288" s="3">
        <f ca="1">IF(J1287="买",B1288/B1287-1,0)-IF(K1288=1,计算结果!B$17,0)</f>
        <v>0</v>
      </c>
      <c r="M1288" s="2">
        <f t="shared" ca="1" si="103"/>
        <v>2.8818894035109985</v>
      </c>
      <c r="N1288" s="3">
        <f ca="1">1-M1288/MAX(M$2:M1288)</f>
        <v>0.33171162898558448</v>
      </c>
    </row>
    <row r="1289" spans="1:14" x14ac:dyDescent="0.15">
      <c r="A1289" s="1">
        <v>40290</v>
      </c>
      <c r="B1289" s="2">
        <v>3201.54</v>
      </c>
      <c r="C1289" s="3">
        <f t="shared" si="101"/>
        <v>-1.085680388546284E-2</v>
      </c>
      <c r="D1289" s="3">
        <f>1-B1289/MAX(B$2:B1289)</f>
        <v>0.45526100864357177</v>
      </c>
      <c r="E1289" s="4">
        <f>E1288*(计算结果!B$18-1)/(计算结果!B$18+1)+B1289*2/(计算结果!B$18+1)</f>
        <v>3285.9287078603834</v>
      </c>
      <c r="F1289" s="4">
        <f>F1288*(计算结果!B$18-1)/(计算结果!B$18+1)+E1289*2/(计算结果!B$18+1)</f>
        <v>3325.5923920289952</v>
      </c>
      <c r="G1289" s="4">
        <f>G1288*(计算结果!B$18-1)/(计算结果!B$18+1)+F1289*2/(计算结果!B$18+1)</f>
        <v>3324.6484767228503</v>
      </c>
      <c r="H1289" s="3">
        <f t="shared" si="102"/>
        <v>5.1623450004352851E-3</v>
      </c>
      <c r="I1289" s="3">
        <f ca="1">IFERROR(AVERAGE(OFFSET(H1289,0,0,-计算结果!B$19,1)),AVERAGE(OFFSET(H1289,0,0,-ROW(),1)))</f>
        <v>9.201250054868669E-2</v>
      </c>
      <c r="J1289" s="20" t="str">
        <f t="shared" ca="1" si="100"/>
        <v>卖</v>
      </c>
      <c r="K1289" s="4" t="str">
        <f t="shared" ca="1" si="104"/>
        <v/>
      </c>
      <c r="L1289" s="3">
        <f ca="1">IF(J1288="买",B1289/B1288-1,0)-IF(K1289=1,计算结果!B$17,0)</f>
        <v>0</v>
      </c>
      <c r="M1289" s="2">
        <f t="shared" ca="1" si="103"/>
        <v>2.8818894035109985</v>
      </c>
      <c r="N1289" s="3">
        <f ca="1">1-M1289/MAX(M$2:M1289)</f>
        <v>0.33171162898558448</v>
      </c>
    </row>
    <row r="1290" spans="1:14" x14ac:dyDescent="0.15">
      <c r="A1290" s="1">
        <v>40291</v>
      </c>
      <c r="B1290" s="2">
        <v>3190</v>
      </c>
      <c r="C1290" s="3">
        <f t="shared" si="101"/>
        <v>-3.6045153269989028E-3</v>
      </c>
      <c r="D1290" s="3">
        <f>1-B1290/MAX(B$2:B1290)</f>
        <v>0.45722452868712993</v>
      </c>
      <c r="E1290" s="4">
        <f>E1289*(计算结果!B$18-1)/(计算结果!B$18+1)+B1290*2/(计算结果!B$18+1)</f>
        <v>3271.170445112632</v>
      </c>
      <c r="F1290" s="4">
        <f>F1289*(计算结果!B$18-1)/(计算结果!B$18+1)+E1290*2/(计算结果!B$18+1)</f>
        <v>3317.2197848110936</v>
      </c>
      <c r="G1290" s="4">
        <f>G1289*(计算结果!B$18-1)/(计算结果!B$18+1)+F1290*2/(计算结果!B$18+1)</f>
        <v>3323.5056010441181</v>
      </c>
      <c r="H1290" s="3">
        <f t="shared" si="102"/>
        <v>-3.4375835121636687E-2</v>
      </c>
      <c r="I1290" s="3">
        <f ca="1">IFERROR(AVERAGE(OFFSET(H1290,0,0,-计算结果!B$19,1)),AVERAGE(OFFSET(H1290,0,0,-ROW(),1)))</f>
        <v>9.0311250467323315E-2</v>
      </c>
      <c r="J1290" s="20" t="str">
        <f t="shared" ca="1" si="100"/>
        <v>卖</v>
      </c>
      <c r="K1290" s="4" t="str">
        <f t="shared" ca="1" si="104"/>
        <v/>
      </c>
      <c r="L1290" s="3">
        <f ca="1">IF(J1289="买",B1290/B1289-1,0)-IF(K1290=1,计算结果!B$17,0)</f>
        <v>0</v>
      </c>
      <c r="M1290" s="2">
        <f t="shared" ca="1" si="103"/>
        <v>2.8818894035109985</v>
      </c>
      <c r="N1290" s="3">
        <f ca="1">1-M1290/MAX(M$2:M1290)</f>
        <v>0.33171162898558448</v>
      </c>
    </row>
    <row r="1291" spans="1:14" x14ac:dyDescent="0.15">
      <c r="A1291" s="1">
        <v>40294</v>
      </c>
      <c r="B1291" s="2">
        <v>3172</v>
      </c>
      <c r="C1291" s="3">
        <f t="shared" si="101"/>
        <v>-5.642633228840177E-3</v>
      </c>
      <c r="D1291" s="3">
        <f>1-B1291/MAX(B$2:B1291)</f>
        <v>0.4602872115973593</v>
      </c>
      <c r="E1291" s="4">
        <f>E1290*(计算结果!B$18-1)/(计算结果!B$18+1)+B1291*2/(计算结果!B$18+1)</f>
        <v>3255.9134535568423</v>
      </c>
      <c r="F1291" s="4">
        <f>F1290*(计算结果!B$18-1)/(计算结果!B$18+1)+E1291*2/(计算结果!B$18+1)</f>
        <v>3307.7880415412083</v>
      </c>
      <c r="G1291" s="4">
        <f>G1290*(计算结果!B$18-1)/(计算结果!B$18+1)+F1291*2/(计算结果!B$18+1)</f>
        <v>3321.0875149667472</v>
      </c>
      <c r="H1291" s="3">
        <f t="shared" si="102"/>
        <v>-7.2757093492220218E-2</v>
      </c>
      <c r="I1291" s="3">
        <f ca="1">IFERROR(AVERAGE(OFFSET(H1291,0,0,-计算结果!B$19,1)),AVERAGE(OFFSET(H1291,0,0,-ROW(),1)))</f>
        <v>8.6637604833508616E-2</v>
      </c>
      <c r="J1291" s="20" t="str">
        <f t="shared" ca="1" si="100"/>
        <v>卖</v>
      </c>
      <c r="K1291" s="4" t="str">
        <f t="shared" ca="1" si="104"/>
        <v/>
      </c>
      <c r="L1291" s="3">
        <f ca="1">IF(J1290="买",B1291/B1290-1,0)-IF(K1291=1,计算结果!B$17,0)</f>
        <v>0</v>
      </c>
      <c r="M1291" s="2">
        <f t="shared" ca="1" si="103"/>
        <v>2.8818894035109985</v>
      </c>
      <c r="N1291" s="3">
        <f ca="1">1-M1291/MAX(M$2:M1291)</f>
        <v>0.33171162898558448</v>
      </c>
    </row>
    <row r="1292" spans="1:14" x14ac:dyDescent="0.15">
      <c r="A1292" s="1">
        <v>40295</v>
      </c>
      <c r="B1292" s="2">
        <v>3108.41</v>
      </c>
      <c r="C1292" s="3">
        <f t="shared" si="101"/>
        <v>-2.0047288776797068E-2</v>
      </c>
      <c r="D1292" s="3">
        <f>1-B1292/MAX(B$2:B1292)</f>
        <v>0.47110698972299736</v>
      </c>
      <c r="E1292" s="4">
        <f>E1291*(计算结果!B$18-1)/(计算结果!B$18+1)+B1292*2/(计算结果!B$18+1)</f>
        <v>3233.2206145480977</v>
      </c>
      <c r="F1292" s="4">
        <f>F1291*(计算结果!B$18-1)/(计算结果!B$18+1)+E1292*2/(计算结果!B$18+1)</f>
        <v>3296.3161296961143</v>
      </c>
      <c r="G1292" s="4">
        <f>G1291*(计算结果!B$18-1)/(计算结果!B$18+1)+F1292*2/(计算结果!B$18+1)</f>
        <v>3317.2765326174194</v>
      </c>
      <c r="H1292" s="3">
        <f t="shared" si="102"/>
        <v>-0.11475103658525378</v>
      </c>
      <c r="I1292" s="3">
        <f ca="1">IFERROR(AVERAGE(OFFSET(H1292,0,0,-计算结果!B$19,1)),AVERAGE(OFFSET(H1292,0,0,-ROW(),1)))</f>
        <v>8.0307329759183768E-2</v>
      </c>
      <c r="J1292" s="20" t="str">
        <f t="shared" ca="1" si="100"/>
        <v>卖</v>
      </c>
      <c r="K1292" s="4" t="str">
        <f t="shared" ca="1" si="104"/>
        <v/>
      </c>
      <c r="L1292" s="3">
        <f ca="1">IF(J1291="买",B1292/B1291-1,0)-IF(K1292=1,计算结果!B$17,0)</f>
        <v>0</v>
      </c>
      <c r="M1292" s="2">
        <f t="shared" ca="1" si="103"/>
        <v>2.8818894035109985</v>
      </c>
      <c r="N1292" s="3">
        <f ca="1">1-M1292/MAX(M$2:M1292)</f>
        <v>0.33171162898558448</v>
      </c>
    </row>
    <row r="1293" spans="1:14" x14ac:dyDescent="0.15">
      <c r="A1293" s="1">
        <v>40296</v>
      </c>
      <c r="B1293" s="2">
        <v>3097.35</v>
      </c>
      <c r="C1293" s="3">
        <f t="shared" si="101"/>
        <v>-3.5580891838592477E-3</v>
      </c>
      <c r="D1293" s="3">
        <f>1-B1293/MAX(B$2:B1293)</f>
        <v>0.47298883822228277</v>
      </c>
      <c r="E1293" s="4">
        <f>E1292*(计算结果!B$18-1)/(计算结果!B$18+1)+B1293*2/(计算结果!B$18+1)</f>
        <v>3212.3174430791596</v>
      </c>
      <c r="F1293" s="4">
        <f>F1292*(计算结果!B$18-1)/(计算结果!B$18+1)+E1293*2/(计算结果!B$18+1)</f>
        <v>3283.3932548319672</v>
      </c>
      <c r="G1293" s="4">
        <f>G1292*(计算结果!B$18-1)/(计算结果!B$18+1)+F1293*2/(计算结果!B$18+1)</f>
        <v>3312.0637206504266</v>
      </c>
      <c r="H1293" s="3">
        <f t="shared" si="102"/>
        <v>-0.15714131504375317</v>
      </c>
      <c r="I1293" s="3">
        <f ca="1">IFERROR(AVERAGE(OFFSET(H1293,0,0,-计算结果!B$19,1)),AVERAGE(OFFSET(H1293,0,0,-ROW(),1)))</f>
        <v>7.0987763955559835E-2</v>
      </c>
      <c r="J1293" s="20" t="str">
        <f t="shared" ca="1" si="100"/>
        <v>卖</v>
      </c>
      <c r="K1293" s="4" t="str">
        <f t="shared" ca="1" si="104"/>
        <v/>
      </c>
      <c r="L1293" s="3">
        <f ca="1">IF(J1292="买",B1293/B1292-1,0)-IF(K1293=1,计算结果!B$17,0)</f>
        <v>0</v>
      </c>
      <c r="M1293" s="2">
        <f t="shared" ca="1" si="103"/>
        <v>2.8818894035109985</v>
      </c>
      <c r="N1293" s="3">
        <f ca="1">1-M1293/MAX(M$2:M1293)</f>
        <v>0.33171162898558448</v>
      </c>
    </row>
    <row r="1294" spans="1:14" x14ac:dyDescent="0.15">
      <c r="A1294" s="1">
        <v>40297</v>
      </c>
      <c r="B1294" s="2">
        <v>3060.06</v>
      </c>
      <c r="C1294" s="3">
        <f t="shared" si="101"/>
        <v>-1.2039323938205282E-2</v>
      </c>
      <c r="D1294" s="3">
        <f>1-B1294/MAX(B$2:B1294)</f>
        <v>0.47933369631797451</v>
      </c>
      <c r="E1294" s="4">
        <f>E1293*(计算结果!B$18-1)/(计算结果!B$18+1)+B1294*2/(计算结果!B$18+1)</f>
        <v>3188.8932210669814</v>
      </c>
      <c r="F1294" s="4">
        <f>F1293*(计算结果!B$18-1)/(计算结果!B$18+1)+E1294*2/(计算结果!B$18+1)</f>
        <v>3268.8547880988926</v>
      </c>
      <c r="G1294" s="4">
        <f>G1293*(计算结果!B$18-1)/(计算结果!B$18+1)+F1294*2/(计算结果!B$18+1)</f>
        <v>3305.4161925655753</v>
      </c>
      <c r="H1294" s="3">
        <f t="shared" si="102"/>
        <v>-0.20070652757688567</v>
      </c>
      <c r="I1294" s="3">
        <f ca="1">IFERROR(AVERAGE(OFFSET(H1294,0,0,-计算结果!B$19,1)),AVERAGE(OFFSET(H1294,0,0,-ROW(),1)))</f>
        <v>5.8609598307643652E-2</v>
      </c>
      <c r="J1294" s="20" t="str">
        <f t="shared" ca="1" si="100"/>
        <v>卖</v>
      </c>
      <c r="K1294" s="4" t="str">
        <f t="shared" ca="1" si="104"/>
        <v/>
      </c>
      <c r="L1294" s="3">
        <f ca="1">IF(J1293="买",B1294/B1293-1,0)-IF(K1294=1,计算结果!B$17,0)</f>
        <v>0</v>
      </c>
      <c r="M1294" s="2">
        <f t="shared" ca="1" si="103"/>
        <v>2.8818894035109985</v>
      </c>
      <c r="N1294" s="3">
        <f ca="1">1-M1294/MAX(M$2:M1294)</f>
        <v>0.33171162898558448</v>
      </c>
    </row>
    <row r="1295" spans="1:14" x14ac:dyDescent="0.15">
      <c r="A1295" s="1">
        <v>40298</v>
      </c>
      <c r="B1295" s="2">
        <v>3067.36</v>
      </c>
      <c r="C1295" s="3">
        <f t="shared" si="101"/>
        <v>2.3855741390692575E-3</v>
      </c>
      <c r="D1295" s="3">
        <f>1-B1295/MAX(B$2:B1295)</f>
        <v>0.47809160824882591</v>
      </c>
      <c r="E1295" s="4">
        <f>E1294*(计算结果!B$18-1)/(计算结果!B$18+1)+B1295*2/(计算结果!B$18+1)</f>
        <v>3170.1958024412925</v>
      </c>
      <c r="F1295" s="4">
        <f>F1294*(计算结果!B$18-1)/(计算结果!B$18+1)+E1295*2/(计算结果!B$18+1)</f>
        <v>3253.6764826131075</v>
      </c>
      <c r="G1295" s="4">
        <f>G1294*(计算结果!B$18-1)/(计算结果!B$18+1)+F1295*2/(计算结果!B$18+1)</f>
        <v>3297.4562371882721</v>
      </c>
      <c r="H1295" s="3">
        <f t="shared" si="102"/>
        <v>-0.24081552559724492</v>
      </c>
      <c r="I1295" s="3">
        <f ca="1">IFERROR(AVERAGE(OFFSET(H1295,0,0,-计算结果!B$19,1)),AVERAGE(OFFSET(H1295,0,0,-ROW(),1)))</f>
        <v>4.3146389103858457E-2</v>
      </c>
      <c r="J1295" s="20" t="str">
        <f t="shared" ca="1" si="100"/>
        <v>卖</v>
      </c>
      <c r="K1295" s="4" t="str">
        <f t="shared" ca="1" si="104"/>
        <v/>
      </c>
      <c r="L1295" s="3">
        <f ca="1">IF(J1294="买",B1295/B1294-1,0)-IF(K1295=1,计算结果!B$17,0)</f>
        <v>0</v>
      </c>
      <c r="M1295" s="2">
        <f t="shared" ca="1" si="103"/>
        <v>2.8818894035109985</v>
      </c>
      <c r="N1295" s="3">
        <f ca="1">1-M1295/MAX(M$2:M1295)</f>
        <v>0.33171162898558448</v>
      </c>
    </row>
    <row r="1296" spans="1:14" x14ac:dyDescent="0.15">
      <c r="A1296" s="1">
        <v>40302</v>
      </c>
      <c r="B1296" s="2">
        <v>3019.45</v>
      </c>
      <c r="C1296" s="3">
        <f t="shared" si="101"/>
        <v>-1.5619294768139502E-2</v>
      </c>
      <c r="D1296" s="3">
        <f>1-B1296/MAX(B$2:B1296)</f>
        <v>0.48624344926155316</v>
      </c>
      <c r="E1296" s="4">
        <f>E1295*(计算结果!B$18-1)/(计算结果!B$18+1)+B1296*2/(计算结果!B$18+1)</f>
        <v>3147.0041405272477</v>
      </c>
      <c r="F1296" s="4">
        <f>F1295*(计算结果!B$18-1)/(计算结果!B$18+1)+E1296*2/(计算结果!B$18+1)</f>
        <v>3237.2653530614366</v>
      </c>
      <c r="G1296" s="4">
        <f>G1295*(计算结果!B$18-1)/(计算结果!B$18+1)+F1296*2/(计算结果!B$18+1)</f>
        <v>3288.196101168759</v>
      </c>
      <c r="H1296" s="3">
        <f t="shared" si="102"/>
        <v>-0.28082665404557922</v>
      </c>
      <c r="I1296" s="3">
        <f ca="1">IFERROR(AVERAGE(OFFSET(H1296,0,0,-计算结果!B$19,1)),AVERAGE(OFFSET(H1296,0,0,-ROW(),1)))</f>
        <v>2.4479177503142276E-2</v>
      </c>
      <c r="J1296" s="20" t="str">
        <f t="shared" ca="1" si="100"/>
        <v>卖</v>
      </c>
      <c r="K1296" s="4" t="str">
        <f t="shared" ca="1" si="104"/>
        <v/>
      </c>
      <c r="L1296" s="3">
        <f ca="1">IF(J1295="买",B1296/B1295-1,0)-IF(K1296=1,计算结果!B$17,0)</f>
        <v>0</v>
      </c>
      <c r="M1296" s="2">
        <f t="shared" ca="1" si="103"/>
        <v>2.8818894035109985</v>
      </c>
      <c r="N1296" s="3">
        <f ca="1">1-M1296/MAX(M$2:M1296)</f>
        <v>0.33171162898558448</v>
      </c>
    </row>
    <row r="1297" spans="1:14" x14ac:dyDescent="0.15">
      <c r="A1297" s="1">
        <v>40303</v>
      </c>
      <c r="B1297" s="2">
        <v>3036.39</v>
      </c>
      <c r="C1297" s="3">
        <f t="shared" si="101"/>
        <v>5.6102932653296911E-3</v>
      </c>
      <c r="D1297" s="3">
        <f>1-B1297/MAX(B$2:B1297)</f>
        <v>0.48336112434492617</v>
      </c>
      <c r="E1297" s="4">
        <f>E1296*(计算结果!B$18-1)/(计算结果!B$18+1)+B1297*2/(计算结果!B$18+1)</f>
        <v>3129.9865804461324</v>
      </c>
      <c r="F1297" s="4">
        <f>F1296*(计算结果!B$18-1)/(计算结果!B$18+1)+E1297*2/(计算结果!B$18+1)</f>
        <v>3220.7609265052361</v>
      </c>
      <c r="G1297" s="4">
        <f>G1296*(计算结果!B$18-1)/(计算结果!B$18+1)+F1297*2/(计算结果!B$18+1)</f>
        <v>3277.8214589128324</v>
      </c>
      <c r="H1297" s="3">
        <f t="shared" si="102"/>
        <v>-0.31551166465524982</v>
      </c>
      <c r="I1297" s="3">
        <f ca="1">IFERROR(AVERAGE(OFFSET(H1297,0,0,-计算结果!B$19,1)),AVERAGE(OFFSET(H1297,0,0,-ROW(),1)))</f>
        <v>2.9069901672491489E-3</v>
      </c>
      <c r="J1297" s="20" t="str">
        <f t="shared" ca="1" si="100"/>
        <v>卖</v>
      </c>
      <c r="K1297" s="4" t="str">
        <f t="shared" ca="1" si="104"/>
        <v/>
      </c>
      <c r="L1297" s="3">
        <f ca="1">IF(J1296="买",B1297/B1296-1,0)-IF(K1297=1,计算结果!B$17,0)</f>
        <v>0</v>
      </c>
      <c r="M1297" s="2">
        <f t="shared" ca="1" si="103"/>
        <v>2.8818894035109985</v>
      </c>
      <c r="N1297" s="3">
        <f ca="1">1-M1297/MAX(M$2:M1297)</f>
        <v>0.33171162898558448</v>
      </c>
    </row>
    <row r="1298" spans="1:14" x14ac:dyDescent="0.15">
      <c r="A1298" s="1">
        <v>40304</v>
      </c>
      <c r="B1298" s="2">
        <v>2896.86</v>
      </c>
      <c r="C1298" s="3">
        <f t="shared" si="101"/>
        <v>-4.5952595022378473E-2</v>
      </c>
      <c r="D1298" s="3">
        <f>1-B1298/MAX(B$2:B1298)</f>
        <v>0.50710202137072069</v>
      </c>
      <c r="E1298" s="4">
        <f>E1297*(计算结果!B$18-1)/(计算结果!B$18+1)+B1298*2/(计算结果!B$18+1)</f>
        <v>3094.120952685189</v>
      </c>
      <c r="F1298" s="4">
        <f>F1297*(计算结果!B$18-1)/(计算结果!B$18+1)+E1298*2/(计算结果!B$18+1)</f>
        <v>3201.277853609844</v>
      </c>
      <c r="G1298" s="4">
        <f>G1297*(计算结果!B$18-1)/(计算结果!B$18+1)+F1298*2/(计算结果!B$18+1)</f>
        <v>3266.0455196354496</v>
      </c>
      <c r="H1298" s="3">
        <f t="shared" si="102"/>
        <v>-0.35926115638063383</v>
      </c>
      <c r="I1298" s="3">
        <f ca="1">IFERROR(AVERAGE(OFFSET(H1298,0,0,-计算结果!B$19,1)),AVERAGE(OFFSET(H1298,0,0,-ROW(),1)))</f>
        <v>-2.1804625844103722E-2</v>
      </c>
      <c r="J1298" s="20" t="str">
        <f t="shared" ca="1" si="100"/>
        <v>卖</v>
      </c>
      <c r="K1298" s="4" t="str">
        <f t="shared" ca="1" si="104"/>
        <v/>
      </c>
      <c r="L1298" s="3">
        <f ca="1">IF(J1297="买",B1298/B1297-1,0)-IF(K1298=1,计算结果!B$17,0)</f>
        <v>0</v>
      </c>
      <c r="M1298" s="2">
        <f t="shared" ca="1" si="103"/>
        <v>2.8818894035109985</v>
      </c>
      <c r="N1298" s="3">
        <f ca="1">1-M1298/MAX(M$2:M1298)</f>
        <v>0.33171162898558448</v>
      </c>
    </row>
    <row r="1299" spans="1:14" x14ac:dyDescent="0.15">
      <c r="A1299" s="1">
        <v>40305</v>
      </c>
      <c r="B1299" s="2">
        <v>2836.79</v>
      </c>
      <c r="C1299" s="3">
        <f t="shared" si="101"/>
        <v>-2.0736245451972168E-2</v>
      </c>
      <c r="D1299" s="3">
        <f>1-B1299/MAX(B$2:B1299)</f>
        <v>0.51732287483835837</v>
      </c>
      <c r="E1299" s="4">
        <f>E1298*(计算结果!B$18-1)/(计算结果!B$18+1)+B1299*2/(计算结果!B$18+1)</f>
        <v>3054.5315753490063</v>
      </c>
      <c r="F1299" s="4">
        <f>F1298*(计算结果!B$18-1)/(计算结果!B$18+1)+E1299*2/(计算结果!B$18+1)</f>
        <v>3178.7015031081764</v>
      </c>
      <c r="G1299" s="4">
        <f>G1298*(计算结果!B$18-1)/(计算结果!B$18+1)+F1299*2/(计算结果!B$18+1)</f>
        <v>3252.6079786312539</v>
      </c>
      <c r="H1299" s="3">
        <f t="shared" si="102"/>
        <v>-0.4114315285383901</v>
      </c>
      <c r="I1299" s="3">
        <f ca="1">IFERROR(AVERAGE(OFFSET(H1299,0,0,-计算结果!B$19,1)),AVERAGE(OFFSET(H1299,0,0,-ROW(),1)))</f>
        <v>-4.963426047429785E-2</v>
      </c>
      <c r="J1299" s="20" t="str">
        <f t="shared" ca="1" si="100"/>
        <v>卖</v>
      </c>
      <c r="K1299" s="4" t="str">
        <f t="shared" ca="1" si="104"/>
        <v/>
      </c>
      <c r="L1299" s="3">
        <f ca="1">IF(J1298="买",B1299/B1298-1,0)-IF(K1299=1,计算结果!B$17,0)</f>
        <v>0</v>
      </c>
      <c r="M1299" s="2">
        <f t="shared" ca="1" si="103"/>
        <v>2.8818894035109985</v>
      </c>
      <c r="N1299" s="3">
        <f ca="1">1-M1299/MAX(M$2:M1299)</f>
        <v>0.33171162898558448</v>
      </c>
    </row>
    <row r="1300" spans="1:14" x14ac:dyDescent="0.15">
      <c r="A1300" s="1">
        <v>40308</v>
      </c>
      <c r="B1300" s="2">
        <v>2858.23</v>
      </c>
      <c r="C1300" s="3">
        <f t="shared" si="101"/>
        <v>7.5578382608512129E-3</v>
      </c>
      <c r="D1300" s="3">
        <f>1-B1300/MAX(B$2:B1300)</f>
        <v>0.51367487919417409</v>
      </c>
      <c r="E1300" s="4">
        <f>E1299*(计算结果!B$18-1)/(计算结果!B$18+1)+B1300*2/(计算结果!B$18+1)</f>
        <v>3024.3313329876205</v>
      </c>
      <c r="F1300" s="4">
        <f>F1299*(计算结果!B$18-1)/(计算结果!B$18+1)+E1300*2/(计算结果!B$18+1)</f>
        <v>3154.952246166552</v>
      </c>
      <c r="G1300" s="4">
        <f>G1299*(计算结果!B$18-1)/(计算结果!B$18+1)+F1300*2/(计算结果!B$18+1)</f>
        <v>3237.5840197905309</v>
      </c>
      <c r="H1300" s="3">
        <f t="shared" si="102"/>
        <v>-0.46190499867879353</v>
      </c>
      <c r="I1300" s="3">
        <f ca="1">IFERROR(AVERAGE(OFFSET(H1300,0,0,-计算结果!B$19,1)),AVERAGE(OFFSET(H1300,0,0,-ROW(),1)))</f>
        <v>-8.0349793849058895E-2</v>
      </c>
      <c r="J1300" s="20" t="str">
        <f t="shared" ca="1" si="100"/>
        <v>卖</v>
      </c>
      <c r="K1300" s="4" t="str">
        <f t="shared" ca="1" si="104"/>
        <v/>
      </c>
      <c r="L1300" s="3">
        <f ca="1">IF(J1299="买",B1300/B1299-1,0)-IF(K1300=1,计算结果!B$17,0)</f>
        <v>0</v>
      </c>
      <c r="M1300" s="2">
        <f t="shared" ca="1" si="103"/>
        <v>2.8818894035109985</v>
      </c>
      <c r="N1300" s="3">
        <f ca="1">1-M1300/MAX(M$2:M1300)</f>
        <v>0.33171162898558448</v>
      </c>
    </row>
    <row r="1301" spans="1:14" x14ac:dyDescent="0.15">
      <c r="A1301" s="1">
        <v>40309</v>
      </c>
      <c r="B1301" s="2">
        <v>2800.82</v>
      </c>
      <c r="C1301" s="3">
        <f t="shared" si="101"/>
        <v>-2.0085857331285428E-2</v>
      </c>
      <c r="D1301" s="3">
        <f>1-B1301/MAX(B$2:B1301)</f>
        <v>0.52344313618729998</v>
      </c>
      <c r="E1301" s="4">
        <f>E1300*(计算结果!B$18-1)/(计算结果!B$18+1)+B1301*2/(计算结果!B$18+1)</f>
        <v>2989.9449740664477</v>
      </c>
      <c r="F1301" s="4">
        <f>F1300*(计算结果!B$18-1)/(计算结果!B$18+1)+E1301*2/(计算结果!B$18+1)</f>
        <v>3129.566511997305</v>
      </c>
      <c r="G1301" s="4">
        <f>G1300*(计算结果!B$18-1)/(计算结果!B$18+1)+F1301*2/(计算结果!B$18+1)</f>
        <v>3220.9659416684958</v>
      </c>
      <c r="H1301" s="3">
        <f t="shared" si="102"/>
        <v>-0.51328638949454153</v>
      </c>
      <c r="I1301" s="3">
        <f ca="1">IFERROR(AVERAGE(OFFSET(H1301,0,0,-计算结果!B$19,1)),AVERAGE(OFFSET(H1301,0,0,-ROW(),1)))</f>
        <v>-0.11370256064785286</v>
      </c>
      <c r="J1301" s="20" t="str">
        <f t="shared" ca="1" si="100"/>
        <v>卖</v>
      </c>
      <c r="K1301" s="4" t="str">
        <f t="shared" ca="1" si="104"/>
        <v/>
      </c>
      <c r="L1301" s="3">
        <f ca="1">IF(J1300="买",B1301/B1300-1,0)-IF(K1301=1,计算结果!B$17,0)</f>
        <v>0</v>
      </c>
      <c r="M1301" s="2">
        <f t="shared" ca="1" si="103"/>
        <v>2.8818894035109985</v>
      </c>
      <c r="N1301" s="3">
        <f ca="1">1-M1301/MAX(M$2:M1301)</f>
        <v>0.33171162898558448</v>
      </c>
    </row>
    <row r="1302" spans="1:14" x14ac:dyDescent="0.15">
      <c r="A1302" s="1">
        <v>40310</v>
      </c>
      <c r="B1302" s="2">
        <v>2818.16</v>
      </c>
      <c r="C1302" s="3">
        <f t="shared" si="101"/>
        <v>6.1910440513848197E-3</v>
      </c>
      <c r="D1302" s="3">
        <f>1-B1302/MAX(B$2:B1302)</f>
        <v>0.52049275165044584</v>
      </c>
      <c r="E1302" s="4">
        <f>E1301*(计算结果!B$18-1)/(计算结果!B$18+1)+B1302*2/(计算结果!B$18+1)</f>
        <v>2963.5165165177632</v>
      </c>
      <c r="F1302" s="4">
        <f>F1301*(计算结果!B$18-1)/(计算结果!B$18+1)+E1302*2/(计算结果!B$18+1)</f>
        <v>3104.0203588466061</v>
      </c>
      <c r="G1302" s="4">
        <f>G1301*(计算结果!B$18-1)/(计算结果!B$18+1)+F1302*2/(计算结果!B$18+1)</f>
        <v>3202.9743135420513</v>
      </c>
      <c r="H1302" s="3">
        <f t="shared" si="102"/>
        <v>-0.55857865163034526</v>
      </c>
      <c r="I1302" s="3">
        <f ca="1">IFERROR(AVERAGE(OFFSET(H1302,0,0,-计算结果!B$19,1)),AVERAGE(OFFSET(H1302,0,0,-ROW(),1)))</f>
        <v>-0.14940019348640141</v>
      </c>
      <c r="J1302" s="20" t="str">
        <f t="shared" ca="1" si="100"/>
        <v>卖</v>
      </c>
      <c r="K1302" s="4" t="str">
        <f t="shared" ca="1" si="104"/>
        <v/>
      </c>
      <c r="L1302" s="3">
        <f ca="1">IF(J1301="买",B1302/B1301-1,0)-IF(K1302=1,计算结果!B$17,0)</f>
        <v>0</v>
      </c>
      <c r="M1302" s="2">
        <f t="shared" ca="1" si="103"/>
        <v>2.8818894035109985</v>
      </c>
      <c r="N1302" s="3">
        <f ca="1">1-M1302/MAX(M$2:M1302)</f>
        <v>0.33171162898558448</v>
      </c>
    </row>
    <row r="1303" spans="1:14" x14ac:dyDescent="0.15">
      <c r="A1303" s="1">
        <v>40311</v>
      </c>
      <c r="B1303" s="2">
        <v>2886.91</v>
      </c>
      <c r="C1303" s="3">
        <f t="shared" si="101"/>
        <v>2.4395350157549567E-2</v>
      </c>
      <c r="D1303" s="3">
        <f>1-B1303/MAX(B$2:B1303)</f>
        <v>0.50879500442387537</v>
      </c>
      <c r="E1303" s="4">
        <f>E1302*(计算结果!B$18-1)/(计算结果!B$18+1)+B1303*2/(计算结果!B$18+1)</f>
        <v>2951.7308985919531</v>
      </c>
      <c r="F1303" s="4">
        <f>F1302*(计算结果!B$18-1)/(计算结果!B$18+1)+E1303*2/(计算结果!B$18+1)</f>
        <v>3080.591211115121</v>
      </c>
      <c r="G1303" s="4">
        <f>G1302*(计算结果!B$18-1)/(计算结果!B$18+1)+F1303*2/(计算结果!B$18+1)</f>
        <v>3184.1461439379082</v>
      </c>
      <c r="H1303" s="3">
        <f t="shared" si="102"/>
        <v>-0.58783392437892312</v>
      </c>
      <c r="I1303" s="3">
        <f ca="1">IFERROR(AVERAGE(OFFSET(H1303,0,0,-计算结果!B$19,1)),AVERAGE(OFFSET(H1303,0,0,-ROW(),1)))</f>
        <v>-0.18668000682810362</v>
      </c>
      <c r="J1303" s="20" t="str">
        <f t="shared" ca="1" si="100"/>
        <v>卖</v>
      </c>
      <c r="K1303" s="4" t="str">
        <f t="shared" ca="1" si="104"/>
        <v/>
      </c>
      <c r="L1303" s="3">
        <f ca="1">IF(J1302="买",B1303/B1302-1,0)-IF(K1303=1,计算结果!B$17,0)</f>
        <v>0</v>
      </c>
      <c r="M1303" s="2">
        <f t="shared" ca="1" si="103"/>
        <v>2.8818894035109985</v>
      </c>
      <c r="N1303" s="3">
        <f ca="1">1-M1303/MAX(M$2:M1303)</f>
        <v>0.33171162898558448</v>
      </c>
    </row>
    <row r="1304" spans="1:14" x14ac:dyDescent="0.15">
      <c r="A1304" s="1">
        <v>40312</v>
      </c>
      <c r="B1304" s="2">
        <v>2868.02</v>
      </c>
      <c r="C1304" s="3">
        <f t="shared" si="101"/>
        <v>-6.5433283337547055E-3</v>
      </c>
      <c r="D1304" s="3">
        <f>1-B1304/MAX(B$2:B1304)</f>
        <v>0.51200911998911047</v>
      </c>
      <c r="E1304" s="4">
        <f>E1303*(计算结果!B$18-1)/(计算结果!B$18+1)+B1304*2/(计算结果!B$18+1)</f>
        <v>2938.8522988085756</v>
      </c>
      <c r="F1304" s="4">
        <f>F1303*(计算结果!B$18-1)/(计算结果!B$18+1)+E1304*2/(计算结果!B$18+1)</f>
        <v>3058.7852246064217</v>
      </c>
      <c r="G1304" s="4">
        <f>G1303*(计算结果!B$18-1)/(计算结果!B$18+1)+F1304*2/(计算结果!B$18+1)</f>
        <v>3164.8598486561409</v>
      </c>
      <c r="H1304" s="3">
        <f t="shared" si="102"/>
        <v>-0.60569755312535489</v>
      </c>
      <c r="I1304" s="3">
        <f ca="1">IFERROR(AVERAGE(OFFSET(H1304,0,0,-计算结果!B$19,1)),AVERAGE(OFFSET(H1304,0,0,-ROW(),1)))</f>
        <v>-0.22490837941615335</v>
      </c>
      <c r="J1304" s="20" t="str">
        <f t="shared" ca="1" si="100"/>
        <v>卖</v>
      </c>
      <c r="K1304" s="4" t="str">
        <f t="shared" ca="1" si="104"/>
        <v/>
      </c>
      <c r="L1304" s="3">
        <f ca="1">IF(J1303="买",B1304/B1303-1,0)-IF(K1304=1,计算结果!B$17,0)</f>
        <v>0</v>
      </c>
      <c r="M1304" s="2">
        <f t="shared" ca="1" si="103"/>
        <v>2.8818894035109985</v>
      </c>
      <c r="N1304" s="3">
        <f ca="1">1-M1304/MAX(M$2:M1304)</f>
        <v>0.33171162898558448</v>
      </c>
    </row>
    <row r="1305" spans="1:14" x14ac:dyDescent="0.15">
      <c r="A1305" s="1">
        <v>40315</v>
      </c>
      <c r="B1305" s="2">
        <v>2714.72</v>
      </c>
      <c r="C1305" s="3">
        <f t="shared" si="101"/>
        <v>-5.345151010104543E-2</v>
      </c>
      <c r="D1305" s="3">
        <f>1-B1305/MAX(B$2:B1305)</f>
        <v>0.53809296944123053</v>
      </c>
      <c r="E1305" s="4">
        <f>E1304*(计算结果!B$18-1)/(计算结果!B$18+1)+B1305*2/(计算结果!B$18+1)</f>
        <v>2904.3704066841792</v>
      </c>
      <c r="F1305" s="4">
        <f>F1304*(计算结果!B$18-1)/(计算结果!B$18+1)+E1305*2/(计算结果!B$18+1)</f>
        <v>3035.0290987722306</v>
      </c>
      <c r="G1305" s="4">
        <f>G1304*(计算结果!B$18-1)/(计算结果!B$18+1)+F1305*2/(计算结果!B$18+1)</f>
        <v>3144.8858871355392</v>
      </c>
      <c r="H1305" s="3">
        <f t="shared" si="102"/>
        <v>-0.63111677849125147</v>
      </c>
      <c r="I1305" s="3">
        <f ca="1">IFERROR(AVERAGE(OFFSET(H1305,0,0,-计算结果!B$19,1)),AVERAGE(OFFSET(H1305,0,0,-ROW(),1)))</f>
        <v>-0.2641809455628189</v>
      </c>
      <c r="J1305" s="20" t="str">
        <f t="shared" ca="1" si="100"/>
        <v>卖</v>
      </c>
      <c r="K1305" s="4" t="str">
        <f t="shared" ca="1" si="104"/>
        <v/>
      </c>
      <c r="L1305" s="3">
        <f ca="1">IF(J1304="买",B1305/B1304-1,0)-IF(K1305=1,计算结果!B$17,0)</f>
        <v>0</v>
      </c>
      <c r="M1305" s="2">
        <f t="shared" ca="1" si="103"/>
        <v>2.8818894035109985</v>
      </c>
      <c r="N1305" s="3">
        <f ca="1">1-M1305/MAX(M$2:M1305)</f>
        <v>0.33171162898558448</v>
      </c>
    </row>
    <row r="1306" spans="1:14" x14ac:dyDescent="0.15">
      <c r="A1306" s="1">
        <v>40316</v>
      </c>
      <c r="B1306" s="2">
        <v>2771.35</v>
      </c>
      <c r="C1306" s="3">
        <f t="shared" si="101"/>
        <v>2.0860346555077625E-2</v>
      </c>
      <c r="D1306" s="3">
        <f>1-B1306/MAX(B$2:B1306)</f>
        <v>0.52845742870754786</v>
      </c>
      <c r="E1306" s="4">
        <f>E1305*(计算结果!B$18-1)/(计算结果!B$18+1)+B1306*2/(计算结果!B$18+1)</f>
        <v>2883.9057287327669</v>
      </c>
      <c r="F1306" s="4">
        <f>F1305*(计算结果!B$18-1)/(计算结果!B$18+1)+E1306*2/(计算结果!B$18+1)</f>
        <v>3011.7793495353903</v>
      </c>
      <c r="G1306" s="4">
        <f>G1305*(计算结果!B$18-1)/(计算结果!B$18+1)+F1306*2/(计算结果!B$18+1)</f>
        <v>3124.4079582739778</v>
      </c>
      <c r="H1306" s="3">
        <f t="shared" si="102"/>
        <v>-0.65115014014748041</v>
      </c>
      <c r="I1306" s="3">
        <f ca="1">IFERROR(AVERAGE(OFFSET(H1306,0,0,-计算结果!B$19,1)),AVERAGE(OFFSET(H1306,0,0,-ROW(),1)))</f>
        <v>-0.30305670299536625</v>
      </c>
      <c r="J1306" s="20" t="str">
        <f t="shared" ca="1" si="100"/>
        <v>卖</v>
      </c>
      <c r="K1306" s="4" t="str">
        <f t="shared" ca="1" si="104"/>
        <v/>
      </c>
      <c r="L1306" s="3">
        <f ca="1">IF(J1305="买",B1306/B1305-1,0)-IF(K1306=1,计算结果!B$17,0)</f>
        <v>0</v>
      </c>
      <c r="M1306" s="2">
        <f t="shared" ca="1" si="103"/>
        <v>2.8818894035109985</v>
      </c>
      <c r="N1306" s="3">
        <f ca="1">1-M1306/MAX(M$2:M1306)</f>
        <v>0.33171162898558448</v>
      </c>
    </row>
    <row r="1307" spans="1:14" x14ac:dyDescent="0.15">
      <c r="A1307" s="1">
        <v>40317</v>
      </c>
      <c r="B1307" s="2">
        <v>2762.17</v>
      </c>
      <c r="C1307" s="3">
        <f t="shared" si="101"/>
        <v>-3.3124650441119785E-3</v>
      </c>
      <c r="D1307" s="3">
        <f>1-B1307/MAX(B$2:B1307)</f>
        <v>0.53001939699176481</v>
      </c>
      <c r="E1307" s="4">
        <f>E1306*(计算结果!B$18-1)/(计算结果!B$18+1)+B1307*2/(计算结果!B$18+1)</f>
        <v>2865.177155081572</v>
      </c>
      <c r="F1307" s="4">
        <f>F1306*(计算结果!B$18-1)/(计算结果!B$18+1)+E1307*2/(计算结果!B$18+1)</f>
        <v>2989.2251657732641</v>
      </c>
      <c r="G1307" s="4">
        <f>G1306*(计算结果!B$18-1)/(计算结果!B$18+1)+F1307*2/(计算结果!B$18+1)</f>
        <v>3103.6106055815603</v>
      </c>
      <c r="H1307" s="3">
        <f t="shared" si="102"/>
        <v>-0.66564139415092838</v>
      </c>
      <c r="I1307" s="3">
        <f ca="1">IFERROR(AVERAGE(OFFSET(H1307,0,0,-计算结果!B$19,1)),AVERAGE(OFFSET(H1307,0,0,-ROW(),1)))</f>
        <v>-0.34060317211673025</v>
      </c>
      <c r="J1307" s="20" t="str">
        <f t="shared" ca="1" si="100"/>
        <v>卖</v>
      </c>
      <c r="K1307" s="4" t="str">
        <f t="shared" ca="1" si="104"/>
        <v/>
      </c>
      <c r="L1307" s="3">
        <f ca="1">IF(J1306="买",B1307/B1306-1,0)-IF(K1307=1,计算结果!B$17,0)</f>
        <v>0</v>
      </c>
      <c r="M1307" s="2">
        <f t="shared" ca="1" si="103"/>
        <v>2.8818894035109985</v>
      </c>
      <c r="N1307" s="3">
        <f ca="1">1-M1307/MAX(M$2:M1307)</f>
        <v>0.33171162898558448</v>
      </c>
    </row>
    <row r="1308" spans="1:14" x14ac:dyDescent="0.15">
      <c r="A1308" s="1">
        <v>40318</v>
      </c>
      <c r="B1308" s="2">
        <v>2726.02</v>
      </c>
      <c r="C1308" s="3">
        <f t="shared" si="101"/>
        <v>-1.3087536248674092E-2</v>
      </c>
      <c r="D1308" s="3">
        <f>1-B1308/MAX(B$2:B1308)</f>
        <v>0.53617028516980869</v>
      </c>
      <c r="E1308" s="4">
        <f>E1307*(计算结果!B$18-1)/(计算结果!B$18+1)+B1308*2/(计算结果!B$18+1)</f>
        <v>2843.7683619920995</v>
      </c>
      <c r="F1308" s="4">
        <f>F1307*(计算结果!B$18-1)/(计算结果!B$18+1)+E1308*2/(计算结果!B$18+1)</f>
        <v>2966.8471959607768</v>
      </c>
      <c r="G1308" s="4">
        <f>G1307*(计算结果!B$18-1)/(计算结果!B$18+1)+F1308*2/(计算结果!B$18+1)</f>
        <v>3082.5700810245166</v>
      </c>
      <c r="H1308" s="3">
        <f t="shared" si="102"/>
        <v>-0.67793699761188531</v>
      </c>
      <c r="I1308" s="3">
        <f ca="1">IFERROR(AVERAGE(OFFSET(H1308,0,0,-计算结果!B$19,1)),AVERAGE(OFFSET(H1308,0,0,-ROW(),1)))</f>
        <v>-0.37677814098729584</v>
      </c>
      <c r="J1308" s="20" t="str">
        <f t="shared" ca="1" si="100"/>
        <v>卖</v>
      </c>
      <c r="K1308" s="4" t="str">
        <f t="shared" ca="1" si="104"/>
        <v/>
      </c>
      <c r="L1308" s="3">
        <f ca="1">IF(J1307="买",B1308/B1307-1,0)-IF(K1308=1,计算结果!B$17,0)</f>
        <v>0</v>
      </c>
      <c r="M1308" s="2">
        <f t="shared" ca="1" si="103"/>
        <v>2.8818894035109985</v>
      </c>
      <c r="N1308" s="3">
        <f ca="1">1-M1308/MAX(M$2:M1308)</f>
        <v>0.33171162898558448</v>
      </c>
    </row>
    <row r="1309" spans="1:14" x14ac:dyDescent="0.15">
      <c r="A1309" s="1">
        <v>40319</v>
      </c>
      <c r="B1309" s="2">
        <v>2768.79</v>
      </c>
      <c r="C1309" s="3">
        <f t="shared" si="101"/>
        <v>1.5689540062068463E-2</v>
      </c>
      <c r="D1309" s="3">
        <f>1-B1309/MAX(B$2:B1309)</f>
        <v>0.52889301027700264</v>
      </c>
      <c r="E1309" s="4">
        <f>E1308*(计算结果!B$18-1)/(计算结果!B$18+1)+B1309*2/(计算结果!B$18+1)</f>
        <v>2832.2332293779305</v>
      </c>
      <c r="F1309" s="4">
        <f>F1308*(计算结果!B$18-1)/(计算结果!B$18+1)+E1309*2/(计算结果!B$18+1)</f>
        <v>2946.1373549480313</v>
      </c>
      <c r="G1309" s="4">
        <f>G1308*(计算结果!B$18-1)/(计算结果!B$18+1)+F1309*2/(计算结果!B$18+1)</f>
        <v>3061.5804308589036</v>
      </c>
      <c r="H1309" s="3">
        <f t="shared" si="102"/>
        <v>-0.68091396509749358</v>
      </c>
      <c r="I1309" s="3">
        <f ca="1">IFERROR(AVERAGE(OFFSET(H1309,0,0,-计算结果!B$19,1)),AVERAGE(OFFSET(H1309,0,0,-ROW(),1)))</f>
        <v>-0.41108195649219226</v>
      </c>
      <c r="J1309" s="20" t="str">
        <f t="shared" ca="1" si="100"/>
        <v>卖</v>
      </c>
      <c r="K1309" s="4" t="str">
        <f t="shared" ca="1" si="104"/>
        <v/>
      </c>
      <c r="L1309" s="3">
        <f ca="1">IF(J1308="买",B1309/B1308-1,0)-IF(K1309=1,计算结果!B$17,0)</f>
        <v>0</v>
      </c>
      <c r="M1309" s="2">
        <f t="shared" ca="1" si="103"/>
        <v>2.8818894035109985</v>
      </c>
      <c r="N1309" s="3">
        <f ca="1">1-M1309/MAX(M$2:M1309)</f>
        <v>0.33171162898558448</v>
      </c>
    </row>
    <row r="1310" spans="1:14" x14ac:dyDescent="0.15">
      <c r="A1310" s="1">
        <v>40322</v>
      </c>
      <c r="B1310" s="2">
        <v>2873.47</v>
      </c>
      <c r="C1310" s="3">
        <f t="shared" si="101"/>
        <v>3.7807128745769747E-2</v>
      </c>
      <c r="D1310" s="3">
        <f>1-B1310/MAX(B$2:B1310)</f>
        <v>0.5110818076635133</v>
      </c>
      <c r="E1310" s="4">
        <f>E1309*(计算结果!B$18-1)/(计算结果!B$18+1)+B1310*2/(计算结果!B$18+1)</f>
        <v>2838.5773479351719</v>
      </c>
      <c r="F1310" s="4">
        <f>F1309*(计算结果!B$18-1)/(计算结果!B$18+1)+E1310*2/(计算结果!B$18+1)</f>
        <v>2929.5896615614379</v>
      </c>
      <c r="G1310" s="4">
        <f>G1309*(计算结果!B$18-1)/(计算结果!B$18+1)+F1310*2/(计算结果!B$18+1)</f>
        <v>3041.2741586592933</v>
      </c>
      <c r="H1310" s="3">
        <f t="shared" si="102"/>
        <v>-0.66326110511208991</v>
      </c>
      <c r="I1310" s="3">
        <f ca="1">IFERROR(AVERAGE(OFFSET(H1310,0,0,-计算结果!B$19,1)),AVERAGE(OFFSET(H1310,0,0,-ROW(),1)))</f>
        <v>-0.44252621999171493</v>
      </c>
      <c r="J1310" s="20" t="str">
        <f t="shared" ca="1" si="100"/>
        <v>卖</v>
      </c>
      <c r="K1310" s="4" t="str">
        <f t="shared" ca="1" si="104"/>
        <v/>
      </c>
      <c r="L1310" s="3">
        <f ca="1">IF(J1309="买",B1310/B1309-1,0)-IF(K1310=1,计算结果!B$17,0)</f>
        <v>0</v>
      </c>
      <c r="M1310" s="2">
        <f t="shared" ca="1" si="103"/>
        <v>2.8818894035109985</v>
      </c>
      <c r="N1310" s="3">
        <f ca="1">1-M1310/MAX(M$2:M1310)</f>
        <v>0.33171162898558448</v>
      </c>
    </row>
    <row r="1311" spans="1:14" x14ac:dyDescent="0.15">
      <c r="A1311" s="1">
        <v>40323</v>
      </c>
      <c r="B1311" s="2">
        <v>2813.94</v>
      </c>
      <c r="C1311" s="3">
        <f t="shared" si="101"/>
        <v>-2.0717112063115217E-2</v>
      </c>
      <c r="D1311" s="3">
        <f>1-B1311/MAX(B$2:B1311)</f>
        <v>0.52121078064384396</v>
      </c>
      <c r="E1311" s="4">
        <f>E1310*(计算结果!B$18-1)/(计算结果!B$18+1)+B1311*2/(计算结果!B$18+1)</f>
        <v>2834.7869867143763</v>
      </c>
      <c r="F1311" s="4">
        <f>F1310*(计算结果!B$18-1)/(计算结果!B$18+1)+E1311*2/(计算结果!B$18+1)</f>
        <v>2915.0046346618901</v>
      </c>
      <c r="G1311" s="4">
        <f>G1310*(计算结果!B$18-1)/(计算结果!B$18+1)+F1311*2/(计算结果!B$18+1)</f>
        <v>3021.8480780443078</v>
      </c>
      <c r="H1311" s="3">
        <f t="shared" si="102"/>
        <v>-0.63874809048945569</v>
      </c>
      <c r="I1311" s="3">
        <f ca="1">IFERROR(AVERAGE(OFFSET(H1311,0,0,-计算结果!B$19,1)),AVERAGE(OFFSET(H1311,0,0,-ROW(),1)))</f>
        <v>-0.47082576984157665</v>
      </c>
      <c r="J1311" s="20" t="str">
        <f t="shared" ca="1" si="100"/>
        <v>卖</v>
      </c>
      <c r="K1311" s="4" t="str">
        <f t="shared" ca="1" si="104"/>
        <v/>
      </c>
      <c r="L1311" s="3">
        <f ca="1">IF(J1310="买",B1311/B1310-1,0)-IF(K1311=1,计算结果!B$17,0)</f>
        <v>0</v>
      </c>
      <c r="M1311" s="2">
        <f t="shared" ca="1" si="103"/>
        <v>2.8818894035109985</v>
      </c>
      <c r="N1311" s="3">
        <f ca="1">1-M1311/MAX(M$2:M1311)</f>
        <v>0.33171162898558448</v>
      </c>
    </row>
    <row r="1312" spans="1:14" x14ac:dyDescent="0.15">
      <c r="A1312" s="1">
        <v>40324</v>
      </c>
      <c r="B1312" s="2">
        <v>2813.94</v>
      </c>
      <c r="C1312" s="3">
        <f t="shared" si="101"/>
        <v>0</v>
      </c>
      <c r="D1312" s="3">
        <f>1-B1312/MAX(B$2:B1312)</f>
        <v>0.52121078064384396</v>
      </c>
      <c r="E1312" s="4">
        <f>E1311*(计算结果!B$18-1)/(计算结果!B$18+1)+B1312*2/(计算结果!B$18+1)</f>
        <v>2831.5797579890877</v>
      </c>
      <c r="F1312" s="4">
        <f>F1311*(计算结果!B$18-1)/(计算结果!B$18+1)+E1312*2/(计算结果!B$18+1)</f>
        <v>2902.1700382506897</v>
      </c>
      <c r="G1312" s="4">
        <f>G1311*(计算结果!B$18-1)/(计算结果!B$18+1)+F1312*2/(计算结果!B$18+1)</f>
        <v>3003.4360719222132</v>
      </c>
      <c r="H1312" s="3">
        <f t="shared" si="102"/>
        <v>-0.60929622027890429</v>
      </c>
      <c r="I1312" s="3">
        <f ca="1">IFERROR(AVERAGE(OFFSET(H1312,0,0,-计算结果!B$19,1)),AVERAGE(OFFSET(H1312,0,0,-ROW(),1)))</f>
        <v>-0.4955530290262592</v>
      </c>
      <c r="J1312" s="20" t="str">
        <f t="shared" ca="1" si="100"/>
        <v>卖</v>
      </c>
      <c r="K1312" s="4" t="str">
        <f t="shared" ca="1" si="104"/>
        <v/>
      </c>
      <c r="L1312" s="3">
        <f ca="1">IF(J1311="买",B1312/B1311-1,0)-IF(K1312=1,计算结果!B$17,0)</f>
        <v>0</v>
      </c>
      <c r="M1312" s="2">
        <f t="shared" ca="1" si="103"/>
        <v>2.8818894035109985</v>
      </c>
      <c r="N1312" s="3">
        <f ca="1">1-M1312/MAX(M$2:M1312)</f>
        <v>0.33171162898558448</v>
      </c>
    </row>
    <row r="1313" spans="1:14" x14ac:dyDescent="0.15">
      <c r="A1313" s="1">
        <v>40325</v>
      </c>
      <c r="B1313" s="2">
        <v>2859.98</v>
      </c>
      <c r="C1313" s="3">
        <f t="shared" si="101"/>
        <v>1.6361400740598553E-2</v>
      </c>
      <c r="D1313" s="3">
        <f>1-B1313/MAX(B$2:B1313)</f>
        <v>0.51337711835567956</v>
      </c>
      <c r="E1313" s="4">
        <f>E1312*(计算结果!B$18-1)/(计算结果!B$18+1)+B1313*2/(计算结果!B$18+1)</f>
        <v>2835.9490259907666</v>
      </c>
      <c r="F1313" s="4">
        <f>F1312*(计算结果!B$18-1)/(计算结果!B$18+1)+E1313*2/(计算结果!B$18+1)</f>
        <v>2891.9821902107014</v>
      </c>
      <c r="G1313" s="4">
        <f>G1312*(计算结果!B$18-1)/(计算结果!B$18+1)+F1313*2/(计算结果!B$18+1)</f>
        <v>2986.2893208896726</v>
      </c>
      <c r="H1313" s="3">
        <f t="shared" si="102"/>
        <v>-0.57090447813549028</v>
      </c>
      <c r="I1313" s="3">
        <f ca="1">IFERROR(AVERAGE(OFFSET(H1313,0,0,-计算结果!B$19,1)),AVERAGE(OFFSET(H1313,0,0,-ROW(),1)))</f>
        <v>-0.51624118718084611</v>
      </c>
      <c r="J1313" s="20" t="str">
        <f t="shared" ca="1" si="100"/>
        <v>卖</v>
      </c>
      <c r="K1313" s="4" t="str">
        <f t="shared" ca="1" si="104"/>
        <v/>
      </c>
      <c r="L1313" s="3">
        <f ca="1">IF(J1312="买",B1313/B1312-1,0)-IF(K1313=1,计算结果!B$17,0)</f>
        <v>0</v>
      </c>
      <c r="M1313" s="2">
        <f t="shared" ca="1" si="103"/>
        <v>2.8818894035109985</v>
      </c>
      <c r="N1313" s="3">
        <f ca="1">1-M1313/MAX(M$2:M1313)</f>
        <v>0.33171162898558448</v>
      </c>
    </row>
    <row r="1314" spans="1:14" x14ac:dyDescent="0.15">
      <c r="A1314" s="1">
        <v>40326</v>
      </c>
      <c r="B1314" s="2">
        <v>2850.3</v>
      </c>
      <c r="C1314" s="3">
        <f t="shared" si="101"/>
        <v>-3.3846390534199022E-3</v>
      </c>
      <c r="D1314" s="3">
        <f>1-B1314/MAX(B$2:B1314)</f>
        <v>0.51502416116518068</v>
      </c>
      <c r="E1314" s="4">
        <f>E1313*(计算结果!B$18-1)/(计算结果!B$18+1)+B1314*2/(计算结果!B$18+1)</f>
        <v>2838.156868146033</v>
      </c>
      <c r="F1314" s="4">
        <f>F1313*(计算结果!B$18-1)/(计算结果!B$18+1)+E1314*2/(计算结果!B$18+1)</f>
        <v>2883.7013714315217</v>
      </c>
      <c r="G1314" s="4">
        <f>G1313*(计算结果!B$18-1)/(计算结果!B$18+1)+F1314*2/(计算结果!B$18+1)</f>
        <v>2970.5065594345724</v>
      </c>
      <c r="H1314" s="3">
        <f t="shared" si="102"/>
        <v>-0.52850744717521836</v>
      </c>
      <c r="I1314" s="3">
        <f ca="1">IFERROR(AVERAGE(OFFSET(H1314,0,0,-计算结果!B$19,1)),AVERAGE(OFFSET(H1314,0,0,-ROW(),1)))</f>
        <v>-0.53263123316076277</v>
      </c>
      <c r="J1314" s="20" t="str">
        <f t="shared" ca="1" si="100"/>
        <v>买</v>
      </c>
      <c r="K1314" s="4">
        <f t="shared" ca="1" si="104"/>
        <v>1</v>
      </c>
      <c r="L1314" s="3">
        <f ca="1">IF(J1313="买",B1314/B1313-1,0)-IF(K1314=1,计算结果!B$17,0)</f>
        <v>0</v>
      </c>
      <c r="M1314" s="2">
        <f t="shared" ca="1" si="103"/>
        <v>2.8818894035109985</v>
      </c>
      <c r="N1314" s="3">
        <f ca="1">1-M1314/MAX(M$2:M1314)</f>
        <v>0.33171162898558448</v>
      </c>
    </row>
    <row r="1315" spans="1:14" x14ac:dyDescent="0.15">
      <c r="A1315" s="1">
        <v>40329</v>
      </c>
      <c r="B1315" s="2">
        <v>2773.26</v>
      </c>
      <c r="C1315" s="3">
        <f t="shared" si="101"/>
        <v>-2.7028733817492934E-2</v>
      </c>
      <c r="D1315" s="3">
        <f>1-B1315/MAX(B$2:B1315)</f>
        <v>0.52813244402096227</v>
      </c>
      <c r="E1315" s="4">
        <f>E1314*(计算结果!B$18-1)/(计算结果!B$18+1)+B1315*2/(计算结果!B$18+1)</f>
        <v>2828.172734585105</v>
      </c>
      <c r="F1315" s="4">
        <f>F1314*(计算结果!B$18-1)/(计算结果!B$18+1)+E1315*2/(计算结果!B$18+1)</f>
        <v>2875.1585042243805</v>
      </c>
      <c r="G1315" s="4">
        <f>G1314*(计算结果!B$18-1)/(计算结果!B$18+1)+F1315*2/(计算结果!B$18+1)</f>
        <v>2955.8376278637738</v>
      </c>
      <c r="H1315" s="3">
        <f t="shared" si="102"/>
        <v>-0.49381919471643138</v>
      </c>
      <c r="I1315" s="3">
        <f ca="1">IFERROR(AVERAGE(OFFSET(H1315,0,0,-计算结果!B$19,1)),AVERAGE(OFFSET(H1315,0,0,-ROW(),1)))</f>
        <v>-0.54528141661672214</v>
      </c>
      <c r="J1315" s="20" t="str">
        <f t="shared" ca="1" si="100"/>
        <v>买</v>
      </c>
      <c r="K1315" s="4" t="str">
        <f t="shared" ca="1" si="104"/>
        <v/>
      </c>
      <c r="L1315" s="3">
        <f ca="1">IF(J1314="买",B1315/B1314-1,0)-IF(K1315=1,计算结果!B$17,0)</f>
        <v>-2.7028733817492934E-2</v>
      </c>
      <c r="M1315" s="2">
        <f t="shared" ca="1" si="103"/>
        <v>2.8039955819320461</v>
      </c>
      <c r="N1315" s="3">
        <f ca="1">1-M1315/MAX(M$2:M1315)</f>
        <v>0.34977461747905914</v>
      </c>
    </row>
    <row r="1316" spans="1:14" x14ac:dyDescent="0.15">
      <c r="A1316" s="1">
        <v>40330</v>
      </c>
      <c r="B1316" s="2">
        <v>2744.16</v>
      </c>
      <c r="C1316" s="3">
        <f t="shared" si="101"/>
        <v>-1.0493065922416389E-2</v>
      </c>
      <c r="D1316" s="3">
        <f>1-B1316/MAX(B$2:B1316)</f>
        <v>0.53308378139249979</v>
      </c>
      <c r="E1316" s="4">
        <f>E1315*(计算结果!B$18-1)/(计算结果!B$18+1)+B1316*2/(计算结果!B$18+1)</f>
        <v>2815.247698495089</v>
      </c>
      <c r="F1316" s="4">
        <f>F1315*(计算结果!B$18-1)/(计算结果!B$18+1)+E1316*2/(计算结果!B$18+1)</f>
        <v>2865.9414571891048</v>
      </c>
      <c r="G1316" s="4">
        <f>G1315*(计算结果!B$18-1)/(计算结果!B$18+1)+F1316*2/(计算结果!B$18+1)</f>
        <v>2942.0074477599783</v>
      </c>
      <c r="H1316" s="3">
        <f t="shared" si="102"/>
        <v>-0.46789376971937474</v>
      </c>
      <c r="I1316" s="3">
        <f ca="1">IFERROR(AVERAGE(OFFSET(H1316,0,0,-计算结果!B$19,1)),AVERAGE(OFFSET(H1316,0,0,-ROW(),1)))</f>
        <v>-0.55463477240041192</v>
      </c>
      <c r="J1316" s="20" t="str">
        <f t="shared" ca="1" si="100"/>
        <v>买</v>
      </c>
      <c r="K1316" s="4" t="str">
        <f t="shared" ca="1" si="104"/>
        <v/>
      </c>
      <c r="L1316" s="3">
        <f ca="1">IF(J1315="买",B1316/B1315-1,0)-IF(K1316=1,计算结果!B$17,0)</f>
        <v>-1.0493065922416389E-2</v>
      </c>
      <c r="M1316" s="2">
        <f t="shared" ca="1" si="103"/>
        <v>2.774573071444669</v>
      </c>
      <c r="N1316" s="3">
        <f ca="1">1-M1316/MAX(M$2:M1316)</f>
        <v>0.35659747528227981</v>
      </c>
    </row>
    <row r="1317" spans="1:14" x14ac:dyDescent="0.15">
      <c r="A1317" s="1">
        <v>40331</v>
      </c>
      <c r="B1317" s="2">
        <v>2757.53</v>
      </c>
      <c r="C1317" s="3">
        <f t="shared" si="101"/>
        <v>4.8721648883447433E-3</v>
      </c>
      <c r="D1317" s="3">
        <f>1-B1317/MAX(B$2:B1317)</f>
        <v>0.53080888858640163</v>
      </c>
      <c r="E1317" s="4">
        <f>E1316*(计算结果!B$18-1)/(计算结果!B$18+1)+B1317*2/(计算结果!B$18+1)</f>
        <v>2806.3680525727677</v>
      </c>
      <c r="F1317" s="4">
        <f>F1316*(计算结果!B$18-1)/(计算结果!B$18+1)+E1317*2/(计算结果!B$18+1)</f>
        <v>2856.7763180173606</v>
      </c>
      <c r="G1317" s="4">
        <f>G1316*(计算结果!B$18-1)/(计算结果!B$18+1)+F1317*2/(计算结果!B$18+1)</f>
        <v>2928.894966261114</v>
      </c>
      <c r="H1317" s="3">
        <f t="shared" si="102"/>
        <v>-0.44569844678156983</v>
      </c>
      <c r="I1317" s="3">
        <f ca="1">IFERROR(AVERAGE(OFFSET(H1317,0,0,-计算结果!B$19,1)),AVERAGE(OFFSET(H1317,0,0,-ROW(),1)))</f>
        <v>-0.56114411150672794</v>
      </c>
      <c r="J1317" s="20" t="str">
        <f t="shared" ca="1" si="100"/>
        <v>买</v>
      </c>
      <c r="K1317" s="4" t="str">
        <f t="shared" ca="1" si="104"/>
        <v/>
      </c>
      <c r="L1317" s="3">
        <f ca="1">IF(J1316="买",B1317/B1316-1,0)-IF(K1317=1,计算结果!B$17,0)</f>
        <v>4.8721648883447433E-3</v>
      </c>
      <c r="M1317" s="2">
        <f t="shared" ca="1" si="103"/>
        <v>2.7880912489435086</v>
      </c>
      <c r="N1317" s="3">
        <f ca="1">1-M1317/MAX(M$2:M1317)</f>
        <v>0.35346271209227775</v>
      </c>
    </row>
    <row r="1318" spans="1:14" x14ac:dyDescent="0.15">
      <c r="A1318" s="1">
        <v>40332</v>
      </c>
      <c r="B1318" s="2">
        <v>2736.08</v>
      </c>
      <c r="C1318" s="3">
        <f t="shared" si="101"/>
        <v>-7.7787005037117662E-3</v>
      </c>
      <c r="D1318" s="3">
        <f>1-B1318/MAX(B$2:B1318)</f>
        <v>0.53445858572109173</v>
      </c>
      <c r="E1318" s="4">
        <f>E1317*(计算结果!B$18-1)/(计算结果!B$18+1)+B1318*2/(计算结果!B$18+1)</f>
        <v>2795.5545060231111</v>
      </c>
      <c r="F1318" s="4">
        <f>F1317*(计算结果!B$18-1)/(计算结果!B$18+1)+E1318*2/(计算结果!B$18+1)</f>
        <v>2847.3575777105534</v>
      </c>
      <c r="G1318" s="4">
        <f>G1317*(计算结果!B$18-1)/(计算结果!B$18+1)+F1318*2/(计算结果!B$18+1)</f>
        <v>2916.3507526379508</v>
      </c>
      <c r="H1318" s="3">
        <f t="shared" si="102"/>
        <v>-0.42829168569252241</v>
      </c>
      <c r="I1318" s="3">
        <f ca="1">IFERROR(AVERAGE(OFFSET(H1318,0,0,-计算结果!B$19,1)),AVERAGE(OFFSET(H1318,0,0,-ROW(),1)))</f>
        <v>-0.56459563797232237</v>
      </c>
      <c r="J1318" s="20" t="str">
        <f t="shared" ca="1" si="100"/>
        <v>买</v>
      </c>
      <c r="K1318" s="4" t="str">
        <f t="shared" ca="1" si="104"/>
        <v/>
      </c>
      <c r="L1318" s="3">
        <f ca="1">IF(J1317="买",B1318/B1317-1,0)-IF(K1318=1,计算结果!B$17,0)</f>
        <v>-7.7787005037117662E-3</v>
      </c>
      <c r="M1318" s="2">
        <f t="shared" ca="1" si="103"/>
        <v>2.7664035221409575</v>
      </c>
      <c r="N1318" s="3">
        <f ca="1">1-M1318/MAX(M$2:M1318)</f>
        <v>0.35849193201939389</v>
      </c>
    </row>
    <row r="1319" spans="1:14" x14ac:dyDescent="0.15">
      <c r="A1319" s="1">
        <v>40333</v>
      </c>
      <c r="B1319" s="2">
        <v>2744.39</v>
      </c>
      <c r="C1319" s="3">
        <f t="shared" si="101"/>
        <v>3.0371918949738674E-3</v>
      </c>
      <c r="D1319" s="3">
        <f>1-B1319/MAX(B$2:B1319)</f>
        <v>0.53304464711086919</v>
      </c>
      <c r="E1319" s="4">
        <f>E1318*(计算结果!B$18-1)/(计算结果!B$18+1)+B1319*2/(计算结果!B$18+1)</f>
        <v>2787.6830435580173</v>
      </c>
      <c r="F1319" s="4">
        <f>F1318*(计算结果!B$18-1)/(计算结果!B$18+1)+E1319*2/(计算结果!B$18+1)</f>
        <v>2838.1768801486246</v>
      </c>
      <c r="G1319" s="4">
        <f>G1318*(计算结果!B$18-1)/(计算结果!B$18+1)+F1319*2/(计算结果!B$18+1)</f>
        <v>2904.3240030242087</v>
      </c>
      <c r="H1319" s="3">
        <f t="shared" si="102"/>
        <v>-0.41239036843779803</v>
      </c>
      <c r="I1319" s="3">
        <f ca="1">IFERROR(AVERAGE(OFFSET(H1319,0,0,-计算结果!B$19,1)),AVERAGE(OFFSET(H1319,0,0,-ROW(),1)))</f>
        <v>-0.56464357996729275</v>
      </c>
      <c r="J1319" s="20" t="str">
        <f t="shared" ca="1" si="100"/>
        <v>买</v>
      </c>
      <c r="K1319" s="4" t="str">
        <f t="shared" ca="1" si="104"/>
        <v/>
      </c>
      <c r="L1319" s="3">
        <f ca="1">IF(J1318="买",B1319/B1318-1,0)-IF(K1319=1,计算结果!B$17,0)</f>
        <v>3.0371918949738674E-3</v>
      </c>
      <c r="M1319" s="2">
        <f t="shared" ca="1" si="103"/>
        <v>2.7748056204966312</v>
      </c>
      <c r="N1319" s="3">
        <f ca="1">1-M1319/MAX(M$2:M1319)</f>
        <v>0.35654354891476292</v>
      </c>
    </row>
    <row r="1320" spans="1:14" x14ac:dyDescent="0.15">
      <c r="A1320" s="1">
        <v>40336</v>
      </c>
      <c r="B1320" s="2">
        <v>2695.72</v>
      </c>
      <c r="C1320" s="3">
        <f t="shared" si="101"/>
        <v>-1.773435991240313E-2</v>
      </c>
      <c r="D1320" s="3">
        <f>1-B1320/MAX(B$2:B1320)</f>
        <v>0.54132580140202813</v>
      </c>
      <c r="E1320" s="4">
        <f>E1319*(计算结果!B$18-1)/(计算结果!B$18+1)+B1320*2/(计算结果!B$18+1)</f>
        <v>2773.53488301063</v>
      </c>
      <c r="F1320" s="4">
        <f>F1319*(计算结果!B$18-1)/(计算结果!B$18+1)+E1320*2/(计算结果!B$18+1)</f>
        <v>2828.2319575120105</v>
      </c>
      <c r="G1320" s="4">
        <f>G1319*(计算结果!B$18-1)/(计算结果!B$18+1)+F1320*2/(计算结果!B$18+1)</f>
        <v>2892.6175344838703</v>
      </c>
      <c r="H1320" s="3">
        <f t="shared" si="102"/>
        <v>-0.40307033678572723</v>
      </c>
      <c r="I1320" s="3">
        <f ca="1">IFERROR(AVERAGE(OFFSET(H1320,0,0,-计算结果!B$19,1)),AVERAGE(OFFSET(H1320,0,0,-ROW(),1)))</f>
        <v>-0.56170184687263947</v>
      </c>
      <c r="J1320" s="20" t="str">
        <f t="shared" ca="1" si="100"/>
        <v>买</v>
      </c>
      <c r="K1320" s="4" t="str">
        <f t="shared" ca="1" si="104"/>
        <v/>
      </c>
      <c r="L1320" s="3">
        <f ca="1">IF(J1319="买",B1320/B1319-1,0)-IF(K1320=1,计算结果!B$17,0)</f>
        <v>-1.773435991240313E-2</v>
      </c>
      <c r="M1320" s="2">
        <f t="shared" ca="1" si="103"/>
        <v>2.725596218935785</v>
      </c>
      <c r="N1320" s="3">
        <f ca="1">1-M1320/MAX(M$2:M1320)</f>
        <v>0.36795483720626609</v>
      </c>
    </row>
    <row r="1321" spans="1:14" x14ac:dyDescent="0.15">
      <c r="A1321" s="1">
        <v>40337</v>
      </c>
      <c r="B1321" s="2">
        <v>2699.34</v>
      </c>
      <c r="C1321" s="3">
        <f t="shared" si="101"/>
        <v>1.3428694374788552E-3</v>
      </c>
      <c r="D1321" s="3">
        <f>1-B1321/MAX(B$2:B1321)</f>
        <v>0.54070986183897096</v>
      </c>
      <c r="E1321" s="4">
        <f>E1320*(计算结果!B$18-1)/(计算结果!B$18+1)+B1321*2/(计算结果!B$18+1)</f>
        <v>2762.120285624379</v>
      </c>
      <c r="F1321" s="4">
        <f>F1320*(计算结果!B$18-1)/(计算结果!B$18+1)+E1321*2/(计算结果!B$18+1)</f>
        <v>2818.0609310677592</v>
      </c>
      <c r="G1321" s="4">
        <f>G1320*(计算结果!B$18-1)/(计算结果!B$18+1)+F1321*2/(计算结果!B$18+1)</f>
        <v>2881.1472878044688</v>
      </c>
      <c r="H1321" s="3">
        <f t="shared" si="102"/>
        <v>-0.39653519840285884</v>
      </c>
      <c r="I1321" s="3">
        <f ca="1">IFERROR(AVERAGE(OFFSET(H1321,0,0,-计算结果!B$19,1)),AVERAGE(OFFSET(H1321,0,0,-ROW(),1)))</f>
        <v>-0.55586428731805515</v>
      </c>
      <c r="J1321" s="20" t="str">
        <f t="shared" ca="1" si="100"/>
        <v>买</v>
      </c>
      <c r="K1321" s="4" t="str">
        <f t="shared" ca="1" si="104"/>
        <v/>
      </c>
      <c r="L1321" s="3">
        <f ca="1">IF(J1320="买",B1321/B1320-1,0)-IF(K1321=1,计算结果!B$17,0)</f>
        <v>1.3428694374788552E-3</v>
      </c>
      <c r="M1321" s="2">
        <f t="shared" ca="1" si="103"/>
        <v>2.7292563387971018</v>
      </c>
      <c r="N1321" s="3">
        <f ca="1">1-M1321/MAX(M$2:M1321)</f>
        <v>0.36710608307404402</v>
      </c>
    </row>
    <row r="1322" spans="1:14" x14ac:dyDescent="0.15">
      <c r="A1322" s="1">
        <v>40338</v>
      </c>
      <c r="B1322" s="2">
        <v>2782.13</v>
      </c>
      <c r="C1322" s="3">
        <f t="shared" si="101"/>
        <v>3.0670460186564164E-2</v>
      </c>
      <c r="D1322" s="3">
        <f>1-B1322/MAX(B$2:B1322)</f>
        <v>0.5266232219424215</v>
      </c>
      <c r="E1322" s="4">
        <f>E1321*(计算结果!B$18-1)/(计算结果!B$18+1)+B1322*2/(计算结果!B$18+1)</f>
        <v>2765.1987032206284</v>
      </c>
      <c r="F1322" s="4">
        <f>F1321*(计算结果!B$18-1)/(计算结果!B$18+1)+E1322*2/(计算结果!B$18+1)</f>
        <v>2809.9282806297388</v>
      </c>
      <c r="G1322" s="4">
        <f>G1321*(计算结果!B$18-1)/(计算结果!B$18+1)+F1322*2/(计算结果!B$18+1)</f>
        <v>2870.190517469895</v>
      </c>
      <c r="H1322" s="3">
        <f t="shared" si="102"/>
        <v>-0.38029191985263633</v>
      </c>
      <c r="I1322" s="3">
        <f ca="1">IFERROR(AVERAGE(OFFSET(H1322,0,0,-计算结果!B$19,1)),AVERAGE(OFFSET(H1322,0,0,-ROW(),1)))</f>
        <v>-0.54694995072916974</v>
      </c>
      <c r="J1322" s="20" t="str">
        <f t="shared" ca="1" si="100"/>
        <v>买</v>
      </c>
      <c r="K1322" s="4" t="str">
        <f t="shared" ca="1" si="104"/>
        <v/>
      </c>
      <c r="L1322" s="3">
        <f ca="1">IF(J1321="买",B1322/B1321-1,0)-IF(K1322=1,计算结果!B$17,0)</f>
        <v>3.0670460186564164E-2</v>
      </c>
      <c r="M1322" s="2">
        <f t="shared" ca="1" si="103"/>
        <v>2.8129638866751061</v>
      </c>
      <c r="N1322" s="3">
        <f ca="1">1-M1322/MAX(M$2:M1322)</f>
        <v>0.34769493539264784</v>
      </c>
    </row>
    <row r="1323" spans="1:14" x14ac:dyDescent="0.15">
      <c r="A1323" s="1">
        <v>40339</v>
      </c>
      <c r="B1323" s="2">
        <v>2750.02</v>
      </c>
      <c r="C1323" s="3">
        <f t="shared" si="101"/>
        <v>-1.1541516751553682E-2</v>
      </c>
      <c r="D1323" s="3">
        <f>1-B1323/MAX(B$2:B1323)</f>
        <v>0.53208670795616952</v>
      </c>
      <c r="E1323" s="4">
        <f>E1322*(计算结果!B$18-1)/(计算结果!B$18+1)+B1323*2/(计算结果!B$18+1)</f>
        <v>2762.8635181097625</v>
      </c>
      <c r="F1323" s="4">
        <f>F1322*(计算结果!B$18-1)/(计算结果!B$18+1)+E1323*2/(计算结果!B$18+1)</f>
        <v>2802.687547934358</v>
      </c>
      <c r="G1323" s="4">
        <f>G1322*(计算结果!B$18-1)/(计算结果!B$18+1)+F1323*2/(计算结果!B$18+1)</f>
        <v>2859.8054452336582</v>
      </c>
      <c r="H1323" s="3">
        <f t="shared" si="102"/>
        <v>-0.36182518801543861</v>
      </c>
      <c r="I1323" s="3">
        <f ca="1">IFERROR(AVERAGE(OFFSET(H1323,0,0,-计算结果!B$19,1)),AVERAGE(OFFSET(H1323,0,0,-ROW(),1)))</f>
        <v>-0.53564951391099558</v>
      </c>
      <c r="J1323" s="20" t="str">
        <f t="shared" ca="1" si="100"/>
        <v>买</v>
      </c>
      <c r="K1323" s="4" t="str">
        <f t="shared" ca="1" si="104"/>
        <v/>
      </c>
      <c r="L1323" s="3">
        <f ca="1">IF(J1322="买",B1323/B1322-1,0)-IF(K1323=1,计算结果!B$17,0)</f>
        <v>-1.1541516751553682E-2</v>
      </c>
      <c r="M1323" s="2">
        <f t="shared" ca="1" si="103"/>
        <v>2.78049801685553</v>
      </c>
      <c r="N1323" s="3">
        <f ca="1">1-M1323/MAX(M$2:M1323)</f>
        <v>0.35522352522293688</v>
      </c>
    </row>
    <row r="1324" spans="1:14" x14ac:dyDescent="0.15">
      <c r="A1324" s="1">
        <v>40340</v>
      </c>
      <c r="B1324" s="2">
        <v>2758.87</v>
      </c>
      <c r="C1324" s="3">
        <f t="shared" si="101"/>
        <v>3.2181584133932351E-3</v>
      </c>
      <c r="D1324" s="3">
        <f>1-B1324/MAX(B$2:B1324)</f>
        <v>0.53058088885864019</v>
      </c>
      <c r="E1324" s="4">
        <f>E1323*(计算结果!B$18-1)/(计算结果!B$18+1)+B1324*2/(计算结果!B$18+1)</f>
        <v>2762.2491307082605</v>
      </c>
      <c r="F1324" s="4">
        <f>F1323*(计算结果!B$18-1)/(计算结果!B$18+1)+E1324*2/(计算结果!B$18+1)</f>
        <v>2796.4662529764969</v>
      </c>
      <c r="G1324" s="4">
        <f>G1323*(计算结果!B$18-1)/(计算结果!B$18+1)+F1324*2/(计算结果!B$18+1)</f>
        <v>2850.0609541171716</v>
      </c>
      <c r="H1324" s="3">
        <f t="shared" si="102"/>
        <v>-0.34073965180839344</v>
      </c>
      <c r="I1324" s="3">
        <f ca="1">IFERROR(AVERAGE(OFFSET(H1324,0,0,-计算结果!B$19,1)),AVERAGE(OFFSET(H1324,0,0,-ROW(),1)))</f>
        <v>-0.52240161884514746</v>
      </c>
      <c r="J1324" s="20" t="str">
        <f t="shared" ca="1" si="100"/>
        <v>买</v>
      </c>
      <c r="K1324" s="4" t="str">
        <f t="shared" ca="1" si="104"/>
        <v/>
      </c>
      <c r="L1324" s="3">
        <f ca="1">IF(J1323="买",B1324/B1323-1,0)-IF(K1324=1,计算结果!B$17,0)</f>
        <v>3.2181584133932351E-3</v>
      </c>
      <c r="M1324" s="2">
        <f t="shared" ca="1" si="103"/>
        <v>2.7894460999418969</v>
      </c>
      <c r="N1324" s="3">
        <f ca="1">1-M1324/MAX(M$2:M1324)</f>
        <v>0.35314853238587507</v>
      </c>
    </row>
    <row r="1325" spans="1:14" x14ac:dyDescent="0.15">
      <c r="A1325" s="1">
        <v>40346</v>
      </c>
      <c r="B1325" s="2">
        <v>2742.73</v>
      </c>
      <c r="C1325" s="3">
        <f t="shared" si="101"/>
        <v>-5.8502212862512337E-3</v>
      </c>
      <c r="D1325" s="3">
        <f>1-B1325/MAX(B$2:B1325)</f>
        <v>0.53332709453481253</v>
      </c>
      <c r="E1325" s="4">
        <f>E1324*(计算结果!B$18-1)/(计算结果!B$18+1)+B1325*2/(计算结果!B$18+1)</f>
        <v>2759.2461875223739</v>
      </c>
      <c r="F1325" s="4">
        <f>F1324*(计算结果!B$18-1)/(计算结果!B$18+1)+E1325*2/(计算结果!B$18+1)</f>
        <v>2790.7400890604781</v>
      </c>
      <c r="G1325" s="4">
        <f>G1324*(计算结果!B$18-1)/(计算结果!B$18+1)+F1325*2/(计算结果!B$18+1)</f>
        <v>2840.9346671853727</v>
      </c>
      <c r="H1325" s="3">
        <f t="shared" si="102"/>
        <v>-0.32021374555569099</v>
      </c>
      <c r="I1325" s="3">
        <f ca="1">IFERROR(AVERAGE(OFFSET(H1325,0,0,-计算结果!B$19,1)),AVERAGE(OFFSET(H1325,0,0,-ROW(),1)))</f>
        <v>-0.50685646719836941</v>
      </c>
      <c r="J1325" s="20" t="str">
        <f t="shared" ca="1" si="100"/>
        <v>买</v>
      </c>
      <c r="K1325" s="4" t="str">
        <f t="shared" ca="1" si="104"/>
        <v/>
      </c>
      <c r="L1325" s="3">
        <f ca="1">IF(J1324="买",B1325/B1324-1,0)-IF(K1325=1,计算结果!B$17,0)</f>
        <v>-5.8502212862512337E-3</v>
      </c>
      <c r="M1325" s="2">
        <f t="shared" ca="1" si="103"/>
        <v>2.7731272229911661</v>
      </c>
      <c r="N1325" s="3">
        <f ca="1">1-M1325/MAX(M$2:M1325)</f>
        <v>0.35693275661075408</v>
      </c>
    </row>
    <row r="1326" spans="1:14" x14ac:dyDescent="0.15">
      <c r="A1326" s="1">
        <v>40347</v>
      </c>
      <c r="B1326" s="2">
        <v>2696.17</v>
      </c>
      <c r="C1326" s="3">
        <f t="shared" si="101"/>
        <v>-1.6975786898455136E-2</v>
      </c>
      <c r="D1326" s="3">
        <f>1-B1326/MAX(B$2:B1326)</f>
        <v>0.54124923432927241</v>
      </c>
      <c r="E1326" s="4">
        <f>E1325*(计算结果!B$18-1)/(计算结果!B$18+1)+B1326*2/(计算结果!B$18+1)</f>
        <v>2749.542158672778</v>
      </c>
      <c r="F1326" s="4">
        <f>F1325*(计算结果!B$18-1)/(计算结果!B$18+1)+E1326*2/(计算结果!B$18+1)</f>
        <v>2784.4019459239089</v>
      </c>
      <c r="G1326" s="4">
        <f>G1325*(计算结果!B$18-1)/(计算结果!B$18+1)+F1326*2/(计算结果!B$18+1)</f>
        <v>2832.2373254528402</v>
      </c>
      <c r="H1326" s="3">
        <f t="shared" si="102"/>
        <v>-0.30614367281981014</v>
      </c>
      <c r="I1326" s="3">
        <f ca="1">IFERROR(AVERAGE(OFFSET(H1326,0,0,-计算结果!B$19,1)),AVERAGE(OFFSET(H1326,0,0,-ROW(),1)))</f>
        <v>-0.48960614383198581</v>
      </c>
      <c r="J1326" s="20" t="str">
        <f t="shared" ca="1" si="100"/>
        <v>买</v>
      </c>
      <c r="K1326" s="4" t="str">
        <f t="shared" ca="1" si="104"/>
        <v/>
      </c>
      <c r="L1326" s="3">
        <f ca="1">IF(J1325="买",B1326/B1325-1,0)-IF(K1326=1,计算结果!B$17,0)</f>
        <v>-1.6975786898455136E-2</v>
      </c>
      <c r="M1326" s="2">
        <f t="shared" ca="1" si="103"/>
        <v>2.7260512062113635</v>
      </c>
      <c r="N1326" s="3">
        <f ca="1">1-M1326/MAX(M$2:M1326)</f>
        <v>0.36784932909590684</v>
      </c>
    </row>
    <row r="1327" spans="1:14" x14ac:dyDescent="0.15">
      <c r="A1327" s="1">
        <v>40350</v>
      </c>
      <c r="B1327" s="2">
        <v>2780.66</v>
      </c>
      <c r="C1327" s="3">
        <f t="shared" si="101"/>
        <v>3.133704477091559E-2</v>
      </c>
      <c r="D1327" s="3">
        <f>1-B1327/MAX(B$2:B1327)</f>
        <v>0.52687334104675698</v>
      </c>
      <c r="E1327" s="4">
        <f>E1326*(计算结果!B$18-1)/(计算结果!B$18+1)+B1327*2/(计算结果!B$18+1)</f>
        <v>2754.3295188769657</v>
      </c>
      <c r="F1327" s="4">
        <f>F1326*(计算结果!B$18-1)/(计算结果!B$18+1)+E1327*2/(计算结果!B$18+1)</f>
        <v>2779.7754186859174</v>
      </c>
      <c r="G1327" s="4">
        <f>G1326*(计算结果!B$18-1)/(计算结果!B$18+1)+F1327*2/(计算结果!B$18+1)</f>
        <v>2824.1662628733138</v>
      </c>
      <c r="H1327" s="3">
        <f t="shared" si="102"/>
        <v>-0.28497126660231076</v>
      </c>
      <c r="I1327" s="3">
        <f ca="1">IFERROR(AVERAGE(OFFSET(H1327,0,0,-计算结果!B$19,1)),AVERAGE(OFFSET(H1327,0,0,-ROW(),1)))</f>
        <v>-0.47057263745455497</v>
      </c>
      <c r="J1327" s="20" t="str">
        <f t="shared" ca="1" si="100"/>
        <v>买</v>
      </c>
      <c r="K1327" s="4" t="str">
        <f t="shared" ca="1" si="104"/>
        <v/>
      </c>
      <c r="L1327" s="3">
        <f ca="1">IF(J1326="买",B1327/B1326-1,0)-IF(K1327=1,计算结果!B$17,0)</f>
        <v>3.133704477091559E-2</v>
      </c>
      <c r="M1327" s="2">
        <f t="shared" ca="1" si="103"/>
        <v>2.8114775949082174</v>
      </c>
      <c r="N1327" s="3">
        <f ca="1">1-M1327/MAX(M$2:M1327)</f>
        <v>0.34803959521982097</v>
      </c>
    </row>
    <row r="1328" spans="1:14" x14ac:dyDescent="0.15">
      <c r="A1328" s="1">
        <v>40351</v>
      </c>
      <c r="B1328" s="2">
        <v>2783.72</v>
      </c>
      <c r="C1328" s="3">
        <f t="shared" si="101"/>
        <v>1.1004581646083533E-3</v>
      </c>
      <c r="D1328" s="3">
        <f>1-B1328/MAX(B$2:B1328)</f>
        <v>0.52635268495201792</v>
      </c>
      <c r="E1328" s="4">
        <f>E1327*(计算结果!B$18-1)/(计算结果!B$18+1)+B1328*2/(计算结果!B$18+1)</f>
        <v>2758.8511313574327</v>
      </c>
      <c r="F1328" s="4">
        <f>F1327*(计算结果!B$18-1)/(计算结果!B$18+1)+E1328*2/(计算结果!B$18+1)</f>
        <v>2776.5562975584585</v>
      </c>
      <c r="G1328" s="4">
        <f>G1327*(计算结果!B$18-1)/(计算结果!B$18+1)+F1328*2/(计算结果!B$18+1)</f>
        <v>2816.8416528248745</v>
      </c>
      <c r="H1328" s="3">
        <f t="shared" si="102"/>
        <v>-0.25935477470746626</v>
      </c>
      <c r="I1328" s="3">
        <f ca="1">IFERROR(AVERAGE(OFFSET(H1328,0,0,-计算结果!B$19,1)),AVERAGE(OFFSET(H1328,0,0,-ROW(),1)))</f>
        <v>-0.44964352630933407</v>
      </c>
      <c r="J1328" s="20" t="str">
        <f t="shared" ca="1" si="100"/>
        <v>买</v>
      </c>
      <c r="K1328" s="4" t="str">
        <f t="shared" ca="1" si="104"/>
        <v/>
      </c>
      <c r="L1328" s="3">
        <f ca="1">IF(J1327="买",B1328/B1327-1,0)-IF(K1328=1,计算结果!B$17,0)</f>
        <v>1.1004581646083533E-3</v>
      </c>
      <c r="M1328" s="2">
        <f t="shared" ca="1" si="103"/>
        <v>2.8145715083821474</v>
      </c>
      <c r="N1328" s="3">
        <f ca="1">1-M1328/MAX(M$2:M1328)</f>
        <v>0.34732214006937934</v>
      </c>
    </row>
    <row r="1329" spans="1:14" x14ac:dyDescent="0.15">
      <c r="A1329" s="1">
        <v>40352</v>
      </c>
      <c r="B1329" s="2">
        <v>2758.5</v>
      </c>
      <c r="C1329" s="3">
        <f t="shared" si="101"/>
        <v>-9.0598192346931228E-3</v>
      </c>
      <c r="D1329" s="3">
        <f>1-B1329/MAX(B$2:B1329)</f>
        <v>0.53064384400735043</v>
      </c>
      <c r="E1329" s="4">
        <f>E1328*(计算结果!B$18-1)/(计算结果!B$18+1)+B1329*2/(计算结果!B$18+1)</f>
        <v>2758.7971111485967</v>
      </c>
      <c r="F1329" s="4">
        <f>F1328*(计算结果!B$18-1)/(计算结果!B$18+1)+E1329*2/(计算结果!B$18+1)</f>
        <v>2773.8241150338645</v>
      </c>
      <c r="G1329" s="4">
        <f>G1328*(计算结果!B$18-1)/(计算结果!B$18+1)+F1329*2/(计算结果!B$18+1)</f>
        <v>2810.2235700877964</v>
      </c>
      <c r="H1329" s="3">
        <f t="shared" si="102"/>
        <v>-0.23494692115338311</v>
      </c>
      <c r="I1329" s="3">
        <f ca="1">IFERROR(AVERAGE(OFFSET(H1329,0,0,-计算结果!B$19,1)),AVERAGE(OFFSET(H1329,0,0,-ROW(),1)))</f>
        <v>-0.42734517411212847</v>
      </c>
      <c r="J1329" s="20" t="str">
        <f t="shared" ca="1" si="100"/>
        <v>买</v>
      </c>
      <c r="K1329" s="4" t="str">
        <f t="shared" ca="1" si="104"/>
        <v/>
      </c>
      <c r="L1329" s="3">
        <f ca="1">IF(J1328="买",B1329/B1328-1,0)-IF(K1329=1,计算结果!B$17,0)</f>
        <v>-9.0598192346931228E-3</v>
      </c>
      <c r="M1329" s="2">
        <f t="shared" ca="1" si="103"/>
        <v>2.7890719992930877</v>
      </c>
      <c r="N1329" s="3">
        <f ca="1">1-M1329/MAX(M$2:M1329)</f>
        <v>0.35323528349883704</v>
      </c>
    </row>
    <row r="1330" spans="1:14" x14ac:dyDescent="0.15">
      <c r="A1330" s="1">
        <v>40353</v>
      </c>
      <c r="B1330" s="2">
        <v>2757.5</v>
      </c>
      <c r="C1330" s="3">
        <f t="shared" si="101"/>
        <v>-3.6251586006885717E-4</v>
      </c>
      <c r="D1330" s="3">
        <f>1-B1330/MAX(B$2:B1330)</f>
        <v>0.53081399305791876</v>
      </c>
      <c r="E1330" s="4">
        <f>E1329*(计算结果!B$18-1)/(计算结果!B$18+1)+B1330*2/(计算结果!B$18+1)</f>
        <v>2758.5975555872742</v>
      </c>
      <c r="F1330" s="4">
        <f>F1329*(计算结果!B$18-1)/(计算结果!B$18+1)+E1330*2/(计算结果!B$18+1)</f>
        <v>2771.4815674266965</v>
      </c>
      <c r="G1330" s="4">
        <f>G1329*(计算结果!B$18-1)/(计算结果!B$18+1)+F1330*2/(计算结果!B$18+1)</f>
        <v>2804.2632619860888</v>
      </c>
      <c r="H1330" s="3">
        <f t="shared" si="102"/>
        <v>-0.21209373393453482</v>
      </c>
      <c r="I1330" s="3">
        <f ca="1">IFERROR(AVERAGE(OFFSET(H1330,0,0,-计算结果!B$19,1)),AVERAGE(OFFSET(H1330,0,0,-ROW(),1)))</f>
        <v>-0.40478680555325069</v>
      </c>
      <c r="J1330" s="20" t="str">
        <f t="shared" ca="1" si="100"/>
        <v>买</v>
      </c>
      <c r="K1330" s="4" t="str">
        <f t="shared" ca="1" si="104"/>
        <v/>
      </c>
      <c r="L1330" s="3">
        <f ca="1">IF(J1329="买",B1330/B1329-1,0)-IF(K1330=1,计算结果!B$17,0)</f>
        <v>-3.6251586006885717E-4</v>
      </c>
      <c r="M1330" s="2">
        <f t="shared" ca="1" si="103"/>
        <v>2.7880609164584702</v>
      </c>
      <c r="N1330" s="3">
        <f ca="1">1-M1330/MAX(M$2:M1330)</f>
        <v>0.35346974596630165</v>
      </c>
    </row>
    <row r="1331" spans="1:14" x14ac:dyDescent="0.15">
      <c r="A1331" s="1">
        <v>40354</v>
      </c>
      <c r="B1331" s="2">
        <v>2736.29</v>
      </c>
      <c r="C1331" s="3">
        <f t="shared" si="101"/>
        <v>-7.6917497733454132E-3</v>
      </c>
      <c r="D1331" s="3">
        <f>1-B1331/MAX(B$2:B1331)</f>
        <v>0.53442285442047233</v>
      </c>
      <c r="E1331" s="4">
        <f>E1330*(计算结果!B$18-1)/(计算结果!B$18+1)+B1331*2/(计算结果!B$18+1)</f>
        <v>2755.1656239584627</v>
      </c>
      <c r="F1331" s="4">
        <f>F1330*(计算结果!B$18-1)/(计算结果!B$18+1)+E1331*2/(计算结果!B$18+1)</f>
        <v>2768.9714222777375</v>
      </c>
      <c r="G1331" s="4">
        <f>G1330*(计算结果!B$18-1)/(计算结果!B$18+1)+F1331*2/(计算结果!B$18+1)</f>
        <v>2798.8337481848039</v>
      </c>
      <c r="H1331" s="3">
        <f t="shared" si="102"/>
        <v>-0.19361640809142472</v>
      </c>
      <c r="I1331" s="3">
        <f ca="1">IFERROR(AVERAGE(OFFSET(H1331,0,0,-计算结果!B$19,1)),AVERAGE(OFFSET(H1331,0,0,-ROW(),1)))</f>
        <v>-0.38253022143334914</v>
      </c>
      <c r="J1331" s="20" t="str">
        <f t="shared" ca="1" si="100"/>
        <v>买</v>
      </c>
      <c r="K1331" s="4" t="str">
        <f t="shared" ca="1" si="104"/>
        <v/>
      </c>
      <c r="L1331" s="3">
        <f ca="1">IF(J1330="买",B1331/B1330-1,0)-IF(K1331=1,计算结果!B$17,0)</f>
        <v>-7.6917497733454132E-3</v>
      </c>
      <c r="M1331" s="2">
        <f t="shared" ca="1" si="103"/>
        <v>2.7666158495362274</v>
      </c>
      <c r="N1331" s="3">
        <f ca="1">1-M1331/MAX(M$2:M1331)</f>
        <v>0.35844269490122627</v>
      </c>
    </row>
    <row r="1332" spans="1:14" x14ac:dyDescent="0.15">
      <c r="A1332" s="1">
        <v>40357</v>
      </c>
      <c r="B1332" s="2">
        <v>2716.78</v>
      </c>
      <c r="C1332" s="3">
        <f t="shared" si="101"/>
        <v>-7.1300922051389382E-3</v>
      </c>
      <c r="D1332" s="3">
        <f>1-B1332/MAX(B$2:B1332)</f>
        <v>0.5377424623970597</v>
      </c>
      <c r="E1332" s="4">
        <f>E1331*(计算结果!B$18-1)/(计算结果!B$18+1)+B1332*2/(计算结果!B$18+1)</f>
        <v>2749.2601433494683</v>
      </c>
      <c r="F1332" s="4">
        <f>F1331*(计算结果!B$18-1)/(计算结果!B$18+1)+E1332*2/(计算结果!B$18+1)</f>
        <v>2765.9389178272345</v>
      </c>
      <c r="G1332" s="4">
        <f>G1331*(计算结果!B$18-1)/(计算结果!B$18+1)+F1332*2/(计算结果!B$18+1)</f>
        <v>2793.7730050528698</v>
      </c>
      <c r="H1332" s="3">
        <f t="shared" si="102"/>
        <v>-0.18081613940864474</v>
      </c>
      <c r="I1332" s="3">
        <f ca="1">IFERROR(AVERAGE(OFFSET(H1332,0,0,-计算结果!B$19,1)),AVERAGE(OFFSET(H1332,0,0,-ROW(),1)))</f>
        <v>-0.36110621738983617</v>
      </c>
      <c r="J1332" s="20" t="str">
        <f t="shared" ca="1" si="100"/>
        <v>买</v>
      </c>
      <c r="K1332" s="4" t="str">
        <f t="shared" ca="1" si="104"/>
        <v/>
      </c>
      <c r="L1332" s="3">
        <f ca="1">IF(J1331="买",B1332/B1331-1,0)-IF(K1332=1,计算结果!B$17,0)</f>
        <v>-7.1300922051389382E-3</v>
      </c>
      <c r="M1332" s="2">
        <f t="shared" ca="1" si="103"/>
        <v>2.7468896234328355</v>
      </c>
      <c r="N1332" s="3">
        <f ca="1">1-M1332/MAX(M$2:M1332)</f>
        <v>0.36301705764146097</v>
      </c>
    </row>
    <row r="1333" spans="1:14" x14ac:dyDescent="0.15">
      <c r="A1333" s="1">
        <v>40358</v>
      </c>
      <c r="B1333" s="2">
        <v>2592.02</v>
      </c>
      <c r="C1333" s="3">
        <f t="shared" si="101"/>
        <v>-4.5922010615508158E-2</v>
      </c>
      <c r="D1333" s="3">
        <f>1-B1333/MAX(B$2:B1333)</f>
        <v>0.55897025794596067</v>
      </c>
      <c r="E1333" s="4">
        <f>E1332*(计算结果!B$18-1)/(计算结果!B$18+1)+B1333*2/(计算结果!B$18+1)</f>
        <v>2725.0693520649347</v>
      </c>
      <c r="F1333" s="4">
        <f>F1332*(计算结果!B$18-1)/(计算结果!B$18+1)+E1333*2/(计算结果!B$18+1)</f>
        <v>2759.6512923253422</v>
      </c>
      <c r="G1333" s="4">
        <f>G1332*(计算结果!B$18-1)/(计算结果!B$18+1)+F1333*2/(计算结果!B$18+1)</f>
        <v>2788.5235107870963</v>
      </c>
      <c r="H1333" s="3">
        <f t="shared" si="102"/>
        <v>-0.18789981348804138</v>
      </c>
      <c r="I1333" s="3">
        <f ca="1">IFERROR(AVERAGE(OFFSET(H1333,0,0,-计算结果!B$19,1)),AVERAGE(OFFSET(H1333,0,0,-ROW(),1)))</f>
        <v>-0.34195598415746375</v>
      </c>
      <c r="J1333" s="20" t="str">
        <f t="shared" ca="1" si="100"/>
        <v>买</v>
      </c>
      <c r="K1333" s="4" t="str">
        <f t="shared" ca="1" si="104"/>
        <v/>
      </c>
      <c r="L1333" s="3">
        <f ca="1">IF(J1332="买",B1333/B1332-1,0)-IF(K1333=1,计算结果!B$17,0)</f>
        <v>-4.5922010615508158E-2</v>
      </c>
      <c r="M1333" s="2">
        <f t="shared" ca="1" si="103"/>
        <v>2.6207469289859238</v>
      </c>
      <c r="N1333" s="3">
        <f ca="1">1-M1333/MAX(M$2:M1333)</f>
        <v>0.39226859508234735</v>
      </c>
    </row>
    <row r="1334" spans="1:14" x14ac:dyDescent="0.15">
      <c r="A1334" s="1">
        <v>40359</v>
      </c>
      <c r="B1334" s="2">
        <v>2563.0700000000002</v>
      </c>
      <c r="C1334" s="3">
        <f t="shared" si="101"/>
        <v>-1.1168895301733706E-2</v>
      </c>
      <c r="D1334" s="3">
        <f>1-B1334/MAX(B$2:B1334)</f>
        <v>0.56389607295991284</v>
      </c>
      <c r="E1334" s="4">
        <f>E1333*(计算结果!B$18-1)/(计算结果!B$18+1)+B1334*2/(计算结果!B$18+1)</f>
        <v>2700.1463748241754</v>
      </c>
      <c r="F1334" s="4">
        <f>F1333*(计算结果!B$18-1)/(计算结果!B$18+1)+E1334*2/(计算结果!B$18+1)</f>
        <v>2750.4966896328551</v>
      </c>
      <c r="G1334" s="4">
        <f>G1333*(计算结果!B$18-1)/(计算结果!B$18+1)+F1334*2/(计算结果!B$18+1)</f>
        <v>2782.6732306095209</v>
      </c>
      <c r="H1334" s="3">
        <f t="shared" si="102"/>
        <v>-0.20979848851710053</v>
      </c>
      <c r="I1334" s="3">
        <f ca="1">IFERROR(AVERAGE(OFFSET(H1334,0,0,-计算结果!B$19,1)),AVERAGE(OFFSET(H1334,0,0,-ROW(),1)))</f>
        <v>-0.3260205362245579</v>
      </c>
      <c r="J1334" s="20" t="str">
        <f t="shared" ca="1" si="100"/>
        <v>买</v>
      </c>
      <c r="K1334" s="4" t="str">
        <f t="shared" ca="1" si="104"/>
        <v/>
      </c>
      <c r="L1334" s="3">
        <f ca="1">IF(J1333="买",B1334/B1333-1,0)-IF(K1334=1,计算结果!B$17,0)</f>
        <v>-1.1168895301733706E-2</v>
      </c>
      <c r="M1334" s="2">
        <f t="shared" ca="1" si="103"/>
        <v>2.5914760809237398</v>
      </c>
      <c r="N1334" s="3">
        <f ca="1">1-M1334/MAX(M$2:M1334)</f>
        <v>0.3990562835154482</v>
      </c>
    </row>
    <row r="1335" spans="1:14" x14ac:dyDescent="0.15">
      <c r="A1335" s="1">
        <v>40360</v>
      </c>
      <c r="B1335" s="2">
        <v>2526.0700000000002</v>
      </c>
      <c r="C1335" s="3">
        <f t="shared" si="101"/>
        <v>-1.4435813302016709E-2</v>
      </c>
      <c r="D1335" s="3">
        <f>1-B1335/MAX(B$2:B1335)</f>
        <v>0.57019158783093982</v>
      </c>
      <c r="E1335" s="4">
        <f>E1334*(计算结果!B$18-1)/(计算结果!B$18+1)+B1335*2/(计算结果!B$18+1)</f>
        <v>2673.365394081995</v>
      </c>
      <c r="F1335" s="4">
        <f>F1334*(计算结果!B$18-1)/(计算结果!B$18+1)+E1335*2/(计算结果!B$18+1)</f>
        <v>2738.6303364711844</v>
      </c>
      <c r="G1335" s="4">
        <f>G1334*(计算结果!B$18-1)/(计算结果!B$18+1)+F1335*2/(计算结果!B$18+1)</f>
        <v>2775.8974007420848</v>
      </c>
      <c r="H1335" s="3">
        <f t="shared" si="102"/>
        <v>-0.24350073853091256</v>
      </c>
      <c r="I1335" s="3">
        <f ca="1">IFERROR(AVERAGE(OFFSET(H1335,0,0,-计算结果!B$19,1)),AVERAGE(OFFSET(H1335,0,0,-ROW(),1)))</f>
        <v>-0.31350461341528202</v>
      </c>
      <c r="J1335" s="20" t="str">
        <f t="shared" ca="1" si="100"/>
        <v>买</v>
      </c>
      <c r="K1335" s="4" t="str">
        <f t="shared" ca="1" si="104"/>
        <v/>
      </c>
      <c r="L1335" s="3">
        <f ca="1">IF(J1334="买",B1335/B1334-1,0)-IF(K1335=1,计算结果!B$17,0)</f>
        <v>-1.4435813302016709E-2</v>
      </c>
      <c r="M1335" s="2">
        <f t="shared" ca="1" si="103"/>
        <v>2.5540660160428827</v>
      </c>
      <c r="N1335" s="3">
        <f ca="1">1-M1335/MAX(M$2:M1335)</f>
        <v>0.40773139481163923</v>
      </c>
    </row>
    <row r="1336" spans="1:14" x14ac:dyDescent="0.15">
      <c r="A1336" s="1">
        <v>40361</v>
      </c>
      <c r="B1336" s="2">
        <v>2534.1</v>
      </c>
      <c r="C1336" s="3">
        <f t="shared" si="101"/>
        <v>3.1788509423729128E-3</v>
      </c>
      <c r="D1336" s="3">
        <f>1-B1336/MAX(B$2:B1336)</f>
        <v>0.56882529095487655</v>
      </c>
      <c r="E1336" s="4">
        <f>E1335*(计算结果!B$18-1)/(计算结果!B$18+1)+B1336*2/(计算结果!B$18+1)</f>
        <v>2651.9399488386116</v>
      </c>
      <c r="F1336" s="4">
        <f>F1335*(计算结果!B$18-1)/(计算结果!B$18+1)+E1336*2/(计算结果!B$18+1)</f>
        <v>2725.2933537584809</v>
      </c>
      <c r="G1336" s="4">
        <f>G1335*(计算结果!B$18-1)/(计算结果!B$18+1)+F1336*2/(计算结果!B$18+1)</f>
        <v>2768.1121627446073</v>
      </c>
      <c r="H1336" s="3">
        <f t="shared" si="102"/>
        <v>-0.28045842023542417</v>
      </c>
      <c r="I1336" s="3">
        <f ca="1">IFERROR(AVERAGE(OFFSET(H1336,0,0,-计算结果!B$19,1)),AVERAGE(OFFSET(H1336,0,0,-ROW(),1)))</f>
        <v>-0.30413284594108447</v>
      </c>
      <c r="J1336" s="20" t="str">
        <f t="shared" ca="1" si="100"/>
        <v>买</v>
      </c>
      <c r="K1336" s="4" t="str">
        <f t="shared" ca="1" si="104"/>
        <v/>
      </c>
      <c r="L1336" s="3">
        <f ca="1">IF(J1335="买",B1336/B1335-1,0)-IF(K1336=1,计算结果!B$17,0)</f>
        <v>3.1788509423729128E-3</v>
      </c>
      <c r="M1336" s="2">
        <f t="shared" ca="1" si="103"/>
        <v>2.5621850112048632</v>
      </c>
      <c r="N1336" s="3">
        <f ca="1">1-M1336/MAX(M$2:M1336)</f>
        <v>0.40584866119789842</v>
      </c>
    </row>
    <row r="1337" spans="1:14" x14ac:dyDescent="0.15">
      <c r="A1337" s="1">
        <v>40364</v>
      </c>
      <c r="B1337" s="2">
        <v>2512.65</v>
      </c>
      <c r="C1337" s="3">
        <f t="shared" si="101"/>
        <v>-8.4645436249555228E-3</v>
      </c>
      <c r="D1337" s="3">
        <f>1-B1337/MAX(B$2:B1337)</f>
        <v>0.57247498808956643</v>
      </c>
      <c r="E1337" s="4">
        <f>E1336*(计算结果!B$18-1)/(计算结果!B$18+1)+B1337*2/(计算结果!B$18+1)</f>
        <v>2630.5107259403635</v>
      </c>
      <c r="F1337" s="4">
        <f>F1336*(计算结果!B$18-1)/(计算结果!B$18+1)+E1337*2/(计算结果!B$18+1)</f>
        <v>2710.711411017232</v>
      </c>
      <c r="G1337" s="4">
        <f>G1336*(计算结果!B$18-1)/(计算结果!B$18+1)+F1337*2/(计算结果!B$18+1)</f>
        <v>2759.2812778634725</v>
      </c>
      <c r="H1337" s="3">
        <f t="shared" si="102"/>
        <v>-0.31902193126375733</v>
      </c>
      <c r="I1337" s="3">
        <f ca="1">IFERROR(AVERAGE(OFFSET(H1337,0,0,-计算结果!B$19,1)),AVERAGE(OFFSET(H1337,0,0,-ROW(),1)))</f>
        <v>-0.29779902016519383</v>
      </c>
      <c r="J1337" s="20" t="str">
        <f t="shared" ca="1" si="100"/>
        <v>卖</v>
      </c>
      <c r="K1337" s="4">
        <f t="shared" ca="1" si="104"/>
        <v>1</v>
      </c>
      <c r="L1337" s="3">
        <f ca="1">IF(J1336="买",B1337/B1336-1,0)-IF(K1337=1,计算结果!B$17,0)</f>
        <v>-8.4645436249555228E-3</v>
      </c>
      <c r="M1337" s="2">
        <f t="shared" ca="1" si="103"/>
        <v>2.5404972844023126</v>
      </c>
      <c r="N1337" s="3">
        <f ca="1">1-M1337/MAX(M$2:M1337)</f>
        <v>0.41087788112501444</v>
      </c>
    </row>
    <row r="1338" spans="1:14" x14ac:dyDescent="0.15">
      <c r="A1338" s="1">
        <v>40365</v>
      </c>
      <c r="B1338" s="2">
        <v>2562.9</v>
      </c>
      <c r="C1338" s="3">
        <f t="shared" si="101"/>
        <v>1.999880604143045E-2</v>
      </c>
      <c r="D1338" s="3">
        <f>1-B1338/MAX(B$2:B1338)</f>
        <v>0.56392499829850951</v>
      </c>
      <c r="E1338" s="4">
        <f>E1337*(计算结果!B$18-1)/(计算结果!B$18+1)+B1338*2/(计算结果!B$18+1)</f>
        <v>2620.1090757956918</v>
      </c>
      <c r="F1338" s="4">
        <f>F1337*(计算结果!B$18-1)/(计算结果!B$18+1)+E1338*2/(计算结果!B$18+1)</f>
        <v>2696.7725902139182</v>
      </c>
      <c r="G1338" s="4">
        <f>G1337*(计算结果!B$18-1)/(计算结果!B$18+1)+F1338*2/(计算结果!B$18+1)</f>
        <v>2749.6645566866182</v>
      </c>
      <c r="H1338" s="3">
        <f t="shared" si="102"/>
        <v>-0.34852268429482408</v>
      </c>
      <c r="I1338" s="3">
        <f ca="1">IFERROR(AVERAGE(OFFSET(H1338,0,0,-计算结果!B$19,1)),AVERAGE(OFFSET(H1338,0,0,-ROW(),1)))</f>
        <v>-0.29381057009530892</v>
      </c>
      <c r="J1338" s="20" t="str">
        <f t="shared" ca="1" si="100"/>
        <v>卖</v>
      </c>
      <c r="K1338" s="4" t="str">
        <f t="shared" ca="1" si="104"/>
        <v/>
      </c>
      <c r="L1338" s="3">
        <f ca="1">IF(J1337="买",B1338/B1337-1,0)-IF(K1338=1,计算结果!B$17,0)</f>
        <v>0</v>
      </c>
      <c r="M1338" s="2">
        <f t="shared" ca="1" si="103"/>
        <v>2.5404972844023126</v>
      </c>
      <c r="N1338" s="3">
        <f ca="1">1-M1338/MAX(M$2:M1338)</f>
        <v>0.41087788112501444</v>
      </c>
    </row>
    <row r="1339" spans="1:14" x14ac:dyDescent="0.15">
      <c r="A1339" s="1">
        <v>40366</v>
      </c>
      <c r="B1339" s="2">
        <v>2580.48</v>
      </c>
      <c r="C1339" s="3">
        <f t="shared" si="101"/>
        <v>6.8594170666043119E-3</v>
      </c>
      <c r="D1339" s="3">
        <f>1-B1339/MAX(B$2:B1339)</f>
        <v>0.56093377798951882</v>
      </c>
      <c r="E1339" s="4">
        <f>E1338*(计算结果!B$18-1)/(计算结果!B$18+1)+B1339*2/(计算结果!B$18+1)</f>
        <v>2614.0122949040469</v>
      </c>
      <c r="F1339" s="4">
        <f>F1338*(计算结果!B$18-1)/(计算结果!B$18+1)+E1339*2/(计算结果!B$18+1)</f>
        <v>2684.040237089323</v>
      </c>
      <c r="G1339" s="4">
        <f>G1338*(计算结果!B$18-1)/(计算结果!B$18+1)+F1339*2/(计算结果!B$18+1)</f>
        <v>2739.5685075178035</v>
      </c>
      <c r="H1339" s="3">
        <f t="shared" si="102"/>
        <v>-0.36717384832499667</v>
      </c>
      <c r="I1339" s="3">
        <f ca="1">IFERROR(AVERAGE(OFFSET(H1339,0,0,-计算结果!B$19,1)),AVERAGE(OFFSET(H1339,0,0,-ROW(),1)))</f>
        <v>-0.29154974408966883</v>
      </c>
      <c r="J1339" s="20" t="str">
        <f t="shared" ca="1" si="100"/>
        <v>卖</v>
      </c>
      <c r="K1339" s="4" t="str">
        <f t="shared" ca="1" si="104"/>
        <v/>
      </c>
      <c r="L1339" s="3">
        <f ca="1">IF(J1338="买",B1339/B1338-1,0)-IF(K1339=1,计算结果!B$17,0)</f>
        <v>0</v>
      </c>
      <c r="M1339" s="2">
        <f t="shared" ca="1" si="103"/>
        <v>2.5404972844023126</v>
      </c>
      <c r="N1339" s="3">
        <f ca="1">1-M1339/MAX(M$2:M1339)</f>
        <v>0.41087788112501444</v>
      </c>
    </row>
    <row r="1340" spans="1:14" x14ac:dyDescent="0.15">
      <c r="A1340" s="1">
        <v>40367</v>
      </c>
      <c r="B1340" s="2">
        <v>2575.92</v>
      </c>
      <c r="C1340" s="3">
        <f t="shared" si="101"/>
        <v>-1.7671130952380265E-3</v>
      </c>
      <c r="D1340" s="3">
        <f>1-B1340/MAX(B$2:B1340)</f>
        <v>0.56170965766011016</v>
      </c>
      <c r="E1340" s="4">
        <f>E1339*(计算结果!B$18-1)/(计算结果!B$18+1)+B1340*2/(计算结果!B$18+1)</f>
        <v>2608.1519418418861</v>
      </c>
      <c r="F1340" s="4">
        <f>F1339*(计算结果!B$18-1)/(计算结果!B$18+1)+E1340*2/(计算结果!B$18+1)</f>
        <v>2672.3651147435635</v>
      </c>
      <c r="G1340" s="4">
        <f>G1339*(计算结果!B$18-1)/(计算结果!B$18+1)+F1340*2/(计算结果!B$18+1)</f>
        <v>2729.2295240140743</v>
      </c>
      <c r="H1340" s="3">
        <f t="shared" si="102"/>
        <v>-0.37739459609633458</v>
      </c>
      <c r="I1340" s="3">
        <f ca="1">IFERROR(AVERAGE(OFFSET(H1340,0,0,-计算结果!B$19,1)),AVERAGE(OFFSET(H1340,0,0,-ROW(),1)))</f>
        <v>-0.29026595705519925</v>
      </c>
      <c r="J1340" s="20" t="str">
        <f t="shared" ca="1" si="100"/>
        <v>卖</v>
      </c>
      <c r="K1340" s="4" t="str">
        <f t="shared" ca="1" si="104"/>
        <v/>
      </c>
      <c r="L1340" s="3">
        <f ca="1">IF(J1339="买",B1340/B1339-1,0)-IF(K1340=1,计算结果!B$17,0)</f>
        <v>0</v>
      </c>
      <c r="M1340" s="2">
        <f t="shared" ca="1" si="103"/>
        <v>2.5404972844023126</v>
      </c>
      <c r="N1340" s="3">
        <f ca="1">1-M1340/MAX(M$2:M1340)</f>
        <v>0.41087788112501444</v>
      </c>
    </row>
    <row r="1341" spans="1:14" x14ac:dyDescent="0.15">
      <c r="A1341" s="1">
        <v>40368</v>
      </c>
      <c r="B1341" s="2">
        <v>2647.1</v>
      </c>
      <c r="C1341" s="3">
        <f t="shared" si="101"/>
        <v>2.7632845740550804E-2</v>
      </c>
      <c r="D1341" s="3">
        <f>1-B1341/MAX(B$2:B1341)</f>
        <v>0.54959844824065884</v>
      </c>
      <c r="E1341" s="4">
        <f>E1340*(计算结果!B$18-1)/(计算结果!B$18+1)+B1341*2/(计算结果!B$18+1)</f>
        <v>2614.1439507892883</v>
      </c>
      <c r="F1341" s="4">
        <f>F1340*(计算结果!B$18-1)/(计算结果!B$18+1)+E1341*2/(计算结果!B$18+1)</f>
        <v>2663.4080125967521</v>
      </c>
      <c r="G1341" s="4">
        <f>G1340*(计算结果!B$18-1)/(计算结果!B$18+1)+F1341*2/(计算结果!B$18+1)</f>
        <v>2719.1031376421784</v>
      </c>
      <c r="H1341" s="3">
        <f t="shared" si="102"/>
        <v>-0.37103461921378922</v>
      </c>
      <c r="I1341" s="3">
        <f ca="1">IFERROR(AVERAGE(OFFSET(H1341,0,0,-计算结果!B$19,1)),AVERAGE(OFFSET(H1341,0,0,-ROW(),1)))</f>
        <v>-0.28899092809574572</v>
      </c>
      <c r="J1341" s="20" t="str">
        <f t="shared" ca="1" si="100"/>
        <v>卖</v>
      </c>
      <c r="K1341" s="4" t="str">
        <f t="shared" ca="1" si="104"/>
        <v/>
      </c>
      <c r="L1341" s="3">
        <f ca="1">IF(J1340="买",B1341/B1340-1,0)-IF(K1341=1,计算结果!B$17,0)</f>
        <v>0</v>
      </c>
      <c r="M1341" s="2">
        <f t="shared" ca="1" si="103"/>
        <v>2.5404972844023126</v>
      </c>
      <c r="N1341" s="3">
        <f ca="1">1-M1341/MAX(M$2:M1341)</f>
        <v>0.41087788112501444</v>
      </c>
    </row>
    <row r="1342" spans="1:14" x14ac:dyDescent="0.15">
      <c r="A1342" s="1">
        <v>40371</v>
      </c>
      <c r="B1342" s="2">
        <v>2676.22</v>
      </c>
      <c r="C1342" s="3">
        <f t="shared" si="101"/>
        <v>1.1000717766612489E-2</v>
      </c>
      <c r="D1342" s="3">
        <f>1-B1342/MAX(B$2:B1342)</f>
        <v>0.54464370788811001</v>
      </c>
      <c r="E1342" s="4">
        <f>E1341*(计算结果!B$18-1)/(计算结果!B$18+1)+B1342*2/(计算结果!B$18+1)</f>
        <v>2623.6941122063213</v>
      </c>
      <c r="F1342" s="4">
        <f>F1341*(计算结果!B$18-1)/(计算结果!B$18+1)+E1342*2/(计算结果!B$18+1)</f>
        <v>2657.2981817674549</v>
      </c>
      <c r="G1342" s="4">
        <f>G1341*(计算结果!B$18-1)/(计算结果!B$18+1)+F1342*2/(计算结果!B$18+1)</f>
        <v>2709.5946828922206</v>
      </c>
      <c r="H1342" s="3">
        <f t="shared" si="102"/>
        <v>-0.34969084542349693</v>
      </c>
      <c r="I1342" s="3">
        <f ca="1">IFERROR(AVERAGE(OFFSET(H1342,0,0,-计算结果!B$19,1)),AVERAGE(OFFSET(H1342,0,0,-ROW(),1)))</f>
        <v>-0.28746087437428874</v>
      </c>
      <c r="J1342" s="20" t="str">
        <f t="shared" ca="1" si="100"/>
        <v>卖</v>
      </c>
      <c r="K1342" s="4" t="str">
        <f t="shared" ca="1" si="104"/>
        <v/>
      </c>
      <c r="L1342" s="3">
        <f ca="1">IF(J1341="买",B1342/B1341-1,0)-IF(K1342=1,计算结果!B$17,0)</f>
        <v>0</v>
      </c>
      <c r="M1342" s="2">
        <f t="shared" ca="1" si="103"/>
        <v>2.5404972844023126</v>
      </c>
      <c r="N1342" s="3">
        <f ca="1">1-M1342/MAX(M$2:M1342)</f>
        <v>0.41087788112501444</v>
      </c>
    </row>
    <row r="1343" spans="1:14" x14ac:dyDescent="0.15">
      <c r="A1343" s="1">
        <v>40372</v>
      </c>
      <c r="B1343" s="2">
        <v>2634.59</v>
      </c>
      <c r="C1343" s="3">
        <f t="shared" si="101"/>
        <v>-1.5555522341212491E-2</v>
      </c>
      <c r="D1343" s="3">
        <f>1-B1343/MAX(B$2:B1343)</f>
        <v>0.5517270128632682</v>
      </c>
      <c r="E1343" s="4">
        <f>E1342*(计算结果!B$18-1)/(计算结果!B$18+1)+B1343*2/(计算结果!B$18+1)</f>
        <v>2625.3704026361183</v>
      </c>
      <c r="F1343" s="4">
        <f>F1342*(计算结果!B$18-1)/(计算结果!B$18+1)+E1343*2/(计算结果!B$18+1)</f>
        <v>2652.3862157472495</v>
      </c>
      <c r="G1343" s="4">
        <f>G1342*(计算结果!B$18-1)/(计算结果!B$18+1)+F1343*2/(计算结果!B$18+1)</f>
        <v>2700.7933802545326</v>
      </c>
      <c r="H1343" s="3">
        <f t="shared" si="102"/>
        <v>-0.32481989624711916</v>
      </c>
      <c r="I1343" s="3">
        <f ca="1">IFERROR(AVERAGE(OFFSET(H1343,0,0,-计算结果!B$19,1)),AVERAGE(OFFSET(H1343,0,0,-ROW(),1)))</f>
        <v>-0.28561060978587277</v>
      </c>
      <c r="J1343" s="20" t="str">
        <f t="shared" ca="1" si="100"/>
        <v>卖</v>
      </c>
      <c r="K1343" s="4" t="str">
        <f t="shared" ca="1" si="104"/>
        <v/>
      </c>
      <c r="L1343" s="3">
        <f ca="1">IF(J1342="买",B1343/B1342-1,0)-IF(K1343=1,计算结果!B$17,0)</f>
        <v>0</v>
      </c>
      <c r="M1343" s="2">
        <f t="shared" ca="1" si="103"/>
        <v>2.5404972844023126</v>
      </c>
      <c r="N1343" s="3">
        <f ca="1">1-M1343/MAX(M$2:M1343)</f>
        <v>0.41087788112501444</v>
      </c>
    </row>
    <row r="1344" spans="1:14" x14ac:dyDescent="0.15">
      <c r="A1344" s="1">
        <v>40373</v>
      </c>
      <c r="B1344" s="2">
        <v>2653.61</v>
      </c>
      <c r="C1344" s="3">
        <f t="shared" si="101"/>
        <v>7.219339631593602E-3</v>
      </c>
      <c r="D1344" s="3">
        <f>1-B1344/MAX(B$2:B1344)</f>
        <v>0.54849077792145917</v>
      </c>
      <c r="E1344" s="4">
        <f>E1343*(计算结果!B$18-1)/(计算结果!B$18+1)+B1344*2/(计算结果!B$18+1)</f>
        <v>2629.7149560767157</v>
      </c>
      <c r="F1344" s="4">
        <f>F1343*(计算结果!B$18-1)/(计算结果!B$18+1)+E1344*2/(计算结果!B$18+1)</f>
        <v>2648.8983296440902</v>
      </c>
      <c r="G1344" s="4">
        <f>G1343*(计算结果!B$18-1)/(计算结果!B$18+1)+F1344*2/(计算结果!B$18+1)</f>
        <v>2692.8095263144646</v>
      </c>
      <c r="H1344" s="3">
        <f t="shared" si="102"/>
        <v>-0.2956114302722252</v>
      </c>
      <c r="I1344" s="3">
        <f ca="1">IFERROR(AVERAGE(OFFSET(H1344,0,0,-计算结果!B$19,1)),AVERAGE(OFFSET(H1344,0,0,-ROW(),1)))</f>
        <v>-0.28335419870906436</v>
      </c>
      <c r="J1344" s="20" t="str">
        <f t="shared" ca="1" si="100"/>
        <v>卖</v>
      </c>
      <c r="K1344" s="4" t="str">
        <f t="shared" ca="1" si="104"/>
        <v/>
      </c>
      <c r="L1344" s="3">
        <f ca="1">IF(J1343="买",B1344/B1343-1,0)-IF(K1344=1,计算结果!B$17,0)</f>
        <v>0</v>
      </c>
      <c r="M1344" s="2">
        <f t="shared" ca="1" si="103"/>
        <v>2.5404972844023126</v>
      </c>
      <c r="N1344" s="3">
        <f ca="1">1-M1344/MAX(M$2:M1344)</f>
        <v>0.41087788112501444</v>
      </c>
    </row>
    <row r="1345" spans="1:14" x14ac:dyDescent="0.15">
      <c r="A1345" s="1">
        <v>40374</v>
      </c>
      <c r="B1345" s="2">
        <v>2608.52</v>
      </c>
      <c r="C1345" s="3">
        <f t="shared" si="101"/>
        <v>-1.6991946819615578E-2</v>
      </c>
      <c r="D1345" s="3">
        <f>1-B1345/MAX(B$2:B1345)</f>
        <v>0.5561627986115838</v>
      </c>
      <c r="E1345" s="4">
        <f>E1344*(计算结果!B$18-1)/(计算结果!B$18+1)+B1345*2/(计算结果!B$18+1)</f>
        <v>2626.4541936033747</v>
      </c>
      <c r="F1345" s="4">
        <f>F1344*(计算结果!B$18-1)/(计算结果!B$18+1)+E1345*2/(计算结果!B$18+1)</f>
        <v>2645.4453856378263</v>
      </c>
      <c r="G1345" s="4">
        <f>G1344*(计算结果!B$18-1)/(计算结果!B$18+1)+F1345*2/(计算结果!B$18+1)</f>
        <v>2685.5227354411354</v>
      </c>
      <c r="H1345" s="3">
        <f t="shared" si="102"/>
        <v>-0.27060179348452967</v>
      </c>
      <c r="I1345" s="3">
        <f ca="1">IFERROR(AVERAGE(OFFSET(H1345,0,0,-计算结果!B$19,1)),AVERAGE(OFFSET(H1345,0,0,-ROW(),1)))</f>
        <v>-0.2808736011055063</v>
      </c>
      <c r="J1345" s="20" t="str">
        <f t="shared" ca="1" si="100"/>
        <v>买</v>
      </c>
      <c r="K1345" s="4">
        <f t="shared" ca="1" si="104"/>
        <v>1</v>
      </c>
      <c r="L1345" s="3">
        <f ca="1">IF(J1344="买",B1345/B1344-1,0)-IF(K1345=1,计算结果!B$17,0)</f>
        <v>0</v>
      </c>
      <c r="M1345" s="2">
        <f t="shared" ca="1" si="103"/>
        <v>2.5404972844023126</v>
      </c>
      <c r="N1345" s="3">
        <f ca="1">1-M1345/MAX(M$2:M1345)</f>
        <v>0.41087788112501444</v>
      </c>
    </row>
    <row r="1346" spans="1:14" x14ac:dyDescent="0.15">
      <c r="A1346" s="1">
        <v>40375</v>
      </c>
      <c r="B1346" s="2">
        <v>2616.13</v>
      </c>
      <c r="C1346" s="3">
        <f t="shared" si="101"/>
        <v>2.9173631024490554E-3</v>
      </c>
      <c r="D1346" s="3">
        <f>1-B1346/MAX(B$2:B1346)</f>
        <v>0.55486796433675889</v>
      </c>
      <c r="E1346" s="4">
        <f>E1345*(计算结果!B$18-1)/(计算结果!B$18+1)+B1346*2/(计算结果!B$18+1)</f>
        <v>2624.8658561259326</v>
      </c>
      <c r="F1346" s="4">
        <f>F1345*(计算结果!B$18-1)/(计算结果!B$18+1)+E1346*2/(计算结果!B$18+1)</f>
        <v>2642.279304174458</v>
      </c>
      <c r="G1346" s="4">
        <f>G1345*(计算结果!B$18-1)/(计算结果!B$18+1)+F1346*2/(计算结果!B$18+1)</f>
        <v>2678.8698998616464</v>
      </c>
      <c r="H1346" s="3">
        <f t="shared" si="102"/>
        <v>-0.24772963161662237</v>
      </c>
      <c r="I1346" s="3">
        <f ca="1">IFERROR(AVERAGE(OFFSET(H1346,0,0,-计算结果!B$19,1)),AVERAGE(OFFSET(H1346,0,0,-ROW(),1)))</f>
        <v>-0.27795289904534692</v>
      </c>
      <c r="J1346" s="20" t="str">
        <f t="shared" ca="1" si="100"/>
        <v>买</v>
      </c>
      <c r="K1346" s="4" t="str">
        <f t="shared" ca="1" si="104"/>
        <v/>
      </c>
      <c r="L1346" s="3">
        <f ca="1">IF(J1345="买",B1346/B1345-1,0)-IF(K1346=1,计算结果!B$17,0)</f>
        <v>2.9173631024490554E-3</v>
      </c>
      <c r="M1346" s="2">
        <f t="shared" ca="1" si="103"/>
        <v>2.5479088374417</v>
      </c>
      <c r="N1346" s="3">
        <f ca="1">1-M1346/MAX(M$2:M1346)</f>
        <v>0.40915919799257194</v>
      </c>
    </row>
    <row r="1347" spans="1:14" x14ac:dyDescent="0.15">
      <c r="A1347" s="1">
        <v>40378</v>
      </c>
      <c r="B1347" s="2">
        <v>2682.47</v>
      </c>
      <c r="C1347" s="3">
        <f t="shared" si="101"/>
        <v>2.5358067068532497E-2</v>
      </c>
      <c r="D1347" s="3">
        <f>1-B1347/MAX(B$2:B1347)</f>
        <v>0.54358027632205808</v>
      </c>
      <c r="E1347" s="4">
        <f>E1346*(计算结果!B$18-1)/(计算结果!B$18+1)+B1347*2/(计算结果!B$18+1)</f>
        <v>2633.7280321065582</v>
      </c>
      <c r="F1347" s="4">
        <f>F1346*(计算结果!B$18-1)/(计算结果!B$18+1)+E1347*2/(计算结果!B$18+1)</f>
        <v>2640.9637238563196</v>
      </c>
      <c r="G1347" s="4">
        <f>G1346*(计算结果!B$18-1)/(计算结果!B$18+1)+F1347*2/(计算结果!B$18+1)</f>
        <v>2673.0381804762119</v>
      </c>
      <c r="H1347" s="3">
        <f t="shared" si="102"/>
        <v>-0.21769326631859726</v>
      </c>
      <c r="I1347" s="3">
        <f ca="1">IFERROR(AVERAGE(OFFSET(H1347,0,0,-计算结果!B$19,1)),AVERAGE(OFFSET(H1347,0,0,-ROW(),1)))</f>
        <v>-0.27458899903116124</v>
      </c>
      <c r="J1347" s="20" t="str">
        <f t="shared" ref="J1347:J1410" ca="1" si="105">IF(H1347&gt;I1347,"买","卖")</f>
        <v>买</v>
      </c>
      <c r="K1347" s="4" t="str">
        <f t="shared" ca="1" si="104"/>
        <v/>
      </c>
      <c r="L1347" s="3">
        <f ca="1">IF(J1346="买",B1347/B1346-1,0)-IF(K1347=1,计算结果!B$17,0)</f>
        <v>2.5358067068532497E-2</v>
      </c>
      <c r="M1347" s="2">
        <f t="shared" ca="1" si="103"/>
        <v>2.6125188806260535</v>
      </c>
      <c r="N1347" s="3">
        <f ca="1">1-M1347/MAX(M$2:M1347)</f>
        <v>0.394176617308442</v>
      </c>
    </row>
    <row r="1348" spans="1:14" x14ac:dyDescent="0.15">
      <c r="A1348" s="1">
        <v>40379</v>
      </c>
      <c r="B1348" s="2">
        <v>2741.5</v>
      </c>
      <c r="C1348" s="3">
        <f t="shared" ref="C1348:C1411" si="106">B1348/B1347-1</f>
        <v>2.2005837903126713E-2</v>
      </c>
      <c r="D1348" s="3">
        <f>1-B1348/MAX(B$2:B1348)</f>
        <v>0.53353637786701147</v>
      </c>
      <c r="E1348" s="4">
        <f>E1347*(计算结果!B$18-1)/(计算结果!B$18+1)+B1348*2/(计算结果!B$18+1)</f>
        <v>2650.3083348593955</v>
      </c>
      <c r="F1348" s="4">
        <f>F1347*(计算结果!B$18-1)/(计算结果!B$18+1)+E1348*2/(计算结果!B$18+1)</f>
        <v>2642.4013563183312</v>
      </c>
      <c r="G1348" s="4">
        <f>G1347*(计算结果!B$18-1)/(计算结果!B$18+1)+F1348*2/(计算结果!B$18+1)</f>
        <v>2668.324822913461</v>
      </c>
      <c r="H1348" s="3">
        <f t="shared" ref="H1348:H1411" si="107">(G1348-G1347)/G1347*100</f>
        <v>-0.17632960116982471</v>
      </c>
      <c r="I1348" s="3">
        <f ca="1">IFERROR(AVERAGE(OFFSET(H1348,0,0,-计算结果!B$19,1)),AVERAGE(OFFSET(H1348,0,0,-ROW(),1)))</f>
        <v>-0.27043774035427914</v>
      </c>
      <c r="J1348" s="20" t="str">
        <f t="shared" ca="1" si="105"/>
        <v>买</v>
      </c>
      <c r="K1348" s="4" t="str">
        <f t="shared" ca="1" si="104"/>
        <v/>
      </c>
      <c r="L1348" s="3">
        <f ca="1">IF(J1347="买",B1348/B1347-1,0)-IF(K1348=1,计算结果!B$17,0)</f>
        <v>2.2005837903126713E-2</v>
      </c>
      <c r="M1348" s="2">
        <f t="shared" ref="M1348:M1411" ca="1" si="108">IFERROR(M1347*(1+L1348),M1347)</f>
        <v>2.6700095476319685</v>
      </c>
      <c r="N1348" s="3">
        <f ca="1">1-M1348/MAX(M$2:M1348)</f>
        <v>0.38084496615100771</v>
      </c>
    </row>
    <row r="1349" spans="1:14" x14ac:dyDescent="0.15">
      <c r="A1349" s="1">
        <v>40380</v>
      </c>
      <c r="B1349" s="2">
        <v>2747.33</v>
      </c>
      <c r="C1349" s="3">
        <f t="shared" si="106"/>
        <v>2.1265730439539166E-3</v>
      </c>
      <c r="D1349" s="3">
        <f>1-B1349/MAX(B$2:B1349)</f>
        <v>0.53254440890219834</v>
      </c>
      <c r="E1349" s="4">
        <f>E1348*(计算结果!B$18-1)/(计算结果!B$18+1)+B1349*2/(计算结果!B$18+1)</f>
        <v>2665.2347448810274</v>
      </c>
      <c r="F1349" s="4">
        <f>F1348*(计算结果!B$18-1)/(计算结果!B$18+1)+E1349*2/(计算结果!B$18+1)</f>
        <v>2645.9141853279766</v>
      </c>
      <c r="G1349" s="4">
        <f>G1348*(计算结果!B$18-1)/(计算结果!B$18+1)+F1349*2/(计算结果!B$18+1)</f>
        <v>2664.8770325156943</v>
      </c>
      <c r="H1349" s="3">
        <f t="shared" si="107"/>
        <v>-0.12921179491191898</v>
      </c>
      <c r="I1349" s="3">
        <f ca="1">IFERROR(AVERAGE(OFFSET(H1349,0,0,-计算结果!B$19,1)),AVERAGE(OFFSET(H1349,0,0,-ROW(),1)))</f>
        <v>-0.26515098404220599</v>
      </c>
      <c r="J1349" s="20" t="str">
        <f t="shared" ca="1" si="105"/>
        <v>买</v>
      </c>
      <c r="K1349" s="4" t="str">
        <f t="shared" ref="K1349:K1412" ca="1" si="109">IF(J1348&lt;&gt;J1349,1,"")</f>
        <v/>
      </c>
      <c r="L1349" s="3">
        <f ca="1">IF(J1348="买",B1349/B1348-1,0)-IF(K1349=1,计算结果!B$17,0)</f>
        <v>2.1265730439539166E-3</v>
      </c>
      <c r="M1349" s="2">
        <f t="shared" ca="1" si="108"/>
        <v>2.6756875179630621</v>
      </c>
      <c r="N1349" s="3">
        <f ca="1">1-M1349/MAX(M$2:M1349)</f>
        <v>0.37952828774599601</v>
      </c>
    </row>
    <row r="1350" spans="1:14" x14ac:dyDescent="0.15">
      <c r="A1350" s="1">
        <v>40381</v>
      </c>
      <c r="B1350" s="2">
        <v>2781.29</v>
      </c>
      <c r="C1350" s="3">
        <f t="shared" si="106"/>
        <v>1.236109240608152E-2</v>
      </c>
      <c r="D1350" s="3">
        <f>1-B1350/MAX(B$2:B1350)</f>
        <v>0.526766147144899</v>
      </c>
      <c r="E1350" s="4">
        <f>E1349*(计算结果!B$18-1)/(计算结果!B$18+1)+B1350*2/(计算结果!B$18+1)</f>
        <v>2683.0893995147158</v>
      </c>
      <c r="F1350" s="4">
        <f>F1349*(计算结果!B$18-1)/(计算结果!B$18+1)+E1350*2/(计算结果!B$18+1)</f>
        <v>2651.6334490490131</v>
      </c>
      <c r="G1350" s="4">
        <f>G1349*(计算结果!B$18-1)/(计算结果!B$18+1)+F1350*2/(计算结果!B$18+1)</f>
        <v>2662.8395581362051</v>
      </c>
      <c r="H1350" s="3">
        <f t="shared" si="107"/>
        <v>-7.6456600234410282E-2</v>
      </c>
      <c r="I1350" s="3">
        <f ca="1">IFERROR(AVERAGE(OFFSET(H1350,0,0,-计算结果!B$19,1)),AVERAGE(OFFSET(H1350,0,0,-ROW(),1)))</f>
        <v>-0.25836912735719975</v>
      </c>
      <c r="J1350" s="20" t="str">
        <f t="shared" ca="1" si="105"/>
        <v>买</v>
      </c>
      <c r="K1350" s="4" t="str">
        <f t="shared" ca="1" si="109"/>
        <v/>
      </c>
      <c r="L1350" s="3">
        <f ca="1">IF(J1349="买",B1350/B1349-1,0)-IF(K1350=1,计算结果!B$17,0)</f>
        <v>1.236109240608152E-2</v>
      </c>
      <c r="M1350" s="2">
        <f t="shared" ca="1" si="108"/>
        <v>2.7087619386224024</v>
      </c>
      <c r="N1350" s="3">
        <f ca="1">1-M1350/MAX(M$2:M1350)</f>
        <v>0.37185857957546475</v>
      </c>
    </row>
    <row r="1351" spans="1:14" x14ac:dyDescent="0.15">
      <c r="A1351" s="1">
        <v>40382</v>
      </c>
      <c r="B1351" s="2">
        <v>2793.08</v>
      </c>
      <c r="C1351" s="3">
        <f t="shared" si="106"/>
        <v>4.2390401576246628E-3</v>
      </c>
      <c r="D1351" s="3">
        <f>1-B1351/MAX(B$2:B1351)</f>
        <v>0.52476008983869871</v>
      </c>
      <c r="E1351" s="4">
        <f>E1350*(计算结果!B$18-1)/(计算结果!B$18+1)+B1351*2/(计算结果!B$18+1)</f>
        <v>2700.0110303586057</v>
      </c>
      <c r="F1351" s="4">
        <f>F1350*(计算结果!B$18-1)/(计算结果!B$18+1)+E1351*2/(计算结果!B$18+1)</f>
        <v>2659.0761538658735</v>
      </c>
      <c r="G1351" s="4">
        <f>G1350*(计算结果!B$18-1)/(计算结果!B$18+1)+F1351*2/(计算结果!B$18+1)</f>
        <v>2662.2605728638464</v>
      </c>
      <c r="H1351" s="3">
        <f t="shared" si="107"/>
        <v>-2.174315274045267E-2</v>
      </c>
      <c r="I1351" s="3">
        <f ca="1">IFERROR(AVERAGE(OFFSET(H1351,0,0,-计算结果!B$19,1)),AVERAGE(OFFSET(H1351,0,0,-ROW(),1)))</f>
        <v>-0.24977546458965119</v>
      </c>
      <c r="J1351" s="20" t="str">
        <f t="shared" ca="1" si="105"/>
        <v>买</v>
      </c>
      <c r="K1351" s="4" t="str">
        <f t="shared" ca="1" si="109"/>
        <v/>
      </c>
      <c r="L1351" s="3">
        <f ca="1">IF(J1350="买",B1351/B1350-1,0)-IF(K1351=1,计算结果!B$17,0)</f>
        <v>4.2390401576246628E-3</v>
      </c>
      <c r="M1351" s="2">
        <f t="shared" ca="1" si="108"/>
        <v>2.7202444892576678</v>
      </c>
      <c r="N1351" s="3">
        <f ca="1">1-M1351/MAX(M$2:M1351)</f>
        <v>0.3691958628696177</v>
      </c>
    </row>
    <row r="1352" spans="1:14" x14ac:dyDescent="0.15">
      <c r="A1352" s="1">
        <v>40385</v>
      </c>
      <c r="B1352" s="2">
        <v>2811.05</v>
      </c>
      <c r="C1352" s="3">
        <f t="shared" si="106"/>
        <v>6.4337577154969239E-3</v>
      </c>
      <c r="D1352" s="3">
        <f>1-B1352/MAX(B$2:B1352)</f>
        <v>0.52170251139998636</v>
      </c>
      <c r="E1352" s="4">
        <f>E1351*(计算结果!B$18-1)/(计算结果!B$18+1)+B1352*2/(计算结果!B$18+1)</f>
        <v>2717.0939487649739</v>
      </c>
      <c r="F1352" s="4">
        <f>F1351*(计算结果!B$18-1)/(计算结果!B$18+1)+E1352*2/(计算结果!B$18+1)</f>
        <v>2668.001968465735</v>
      </c>
      <c r="G1352" s="4">
        <f>G1351*(计算结果!B$18-1)/(计算结果!B$18+1)+F1352*2/(计算结果!B$18+1)</f>
        <v>2663.1438644949067</v>
      </c>
      <c r="H1352" s="3">
        <f t="shared" si="107"/>
        <v>3.3178256105490821E-2</v>
      </c>
      <c r="I1352" s="3">
        <f ca="1">IFERROR(AVERAGE(OFFSET(H1352,0,0,-计算结果!B$19,1)),AVERAGE(OFFSET(H1352,0,0,-ROW(),1)))</f>
        <v>-0.23907574481394436</v>
      </c>
      <c r="J1352" s="20" t="str">
        <f t="shared" ca="1" si="105"/>
        <v>买</v>
      </c>
      <c r="K1352" s="4" t="str">
        <f t="shared" ca="1" si="109"/>
        <v/>
      </c>
      <c r="L1352" s="3">
        <f ca="1">IF(J1351="买",B1352/B1351-1,0)-IF(K1352=1,计算结果!B$17,0)</f>
        <v>6.4337577154969239E-3</v>
      </c>
      <c r="M1352" s="2">
        <f t="shared" ca="1" si="108"/>
        <v>2.7377458832284671</v>
      </c>
      <c r="N1352" s="3">
        <f ca="1">1-M1352/MAX(M$2:M1352)</f>
        <v>0.36513742188538778</v>
      </c>
    </row>
    <row r="1353" spans="1:14" x14ac:dyDescent="0.15">
      <c r="A1353" s="1">
        <v>40386</v>
      </c>
      <c r="B1353" s="2">
        <v>2795.72</v>
      </c>
      <c r="C1353" s="3">
        <f t="shared" si="106"/>
        <v>-5.4534782376692847E-3</v>
      </c>
      <c r="D1353" s="3">
        <f>1-B1353/MAX(B$2:B1353)</f>
        <v>0.52431089634519834</v>
      </c>
      <c r="E1353" s="4">
        <f>E1352*(计算结果!B$18-1)/(计算结果!B$18+1)+B1353*2/(计算结果!B$18+1)</f>
        <v>2729.1902643395933</v>
      </c>
      <c r="F1353" s="4">
        <f>F1352*(计算结果!B$18-1)/(计算结果!B$18+1)+E1353*2/(计算结果!B$18+1)</f>
        <v>2677.4155524463285</v>
      </c>
      <c r="G1353" s="4">
        <f>G1352*(计算结果!B$18-1)/(计算结果!B$18+1)+F1353*2/(计算结果!B$18+1)</f>
        <v>2665.3395087951253</v>
      </c>
      <c r="H1353" s="3">
        <f t="shared" si="107"/>
        <v>8.244557605358932E-2</v>
      </c>
      <c r="I1353" s="3">
        <f ca="1">IFERROR(AVERAGE(OFFSET(H1353,0,0,-计算结果!B$19,1)),AVERAGE(OFFSET(H1353,0,0,-ROW(),1)))</f>
        <v>-0.22555847533686282</v>
      </c>
      <c r="J1353" s="20" t="str">
        <f t="shared" ca="1" si="105"/>
        <v>买</v>
      </c>
      <c r="K1353" s="4" t="str">
        <f t="shared" ca="1" si="109"/>
        <v/>
      </c>
      <c r="L1353" s="3">
        <f ca="1">IF(J1352="买",B1353/B1352-1,0)-IF(K1353=1,计算结果!B$17,0)</f>
        <v>-5.4534782376692847E-3</v>
      </c>
      <c r="M1353" s="2">
        <f t="shared" ca="1" si="108"/>
        <v>2.7228156456340118</v>
      </c>
      <c r="N1353" s="3">
        <f ca="1">1-M1353/MAX(M$2:M1353)</f>
        <v>0.36859963113904648</v>
      </c>
    </row>
    <row r="1354" spans="1:14" x14ac:dyDescent="0.15">
      <c r="A1354" s="1">
        <v>40387</v>
      </c>
      <c r="B1354" s="2">
        <v>2863.72</v>
      </c>
      <c r="C1354" s="3">
        <f t="shared" si="106"/>
        <v>2.4322893565879244E-2</v>
      </c>
      <c r="D1354" s="3">
        <f>1-B1354/MAX(B$2:B1354)</f>
        <v>0.51274076090655418</v>
      </c>
      <c r="E1354" s="4">
        <f>E1353*(计算结果!B$18-1)/(计算结果!B$18+1)+B1354*2/(计算结果!B$18+1)</f>
        <v>2749.8871467488866</v>
      </c>
      <c r="F1354" s="4">
        <f>F1353*(计算结果!B$18-1)/(计算结果!B$18+1)+E1354*2/(计算结果!B$18+1)</f>
        <v>2688.5650284928761</v>
      </c>
      <c r="G1354" s="4">
        <f>G1353*(计算结果!B$18-1)/(计算结果!B$18+1)+F1354*2/(计算结果!B$18+1)</f>
        <v>2668.9126656717021</v>
      </c>
      <c r="H1354" s="3">
        <f t="shared" si="107"/>
        <v>0.13406010246672431</v>
      </c>
      <c r="I1354" s="3">
        <f ca="1">IFERROR(AVERAGE(OFFSET(H1354,0,0,-计算结果!B$19,1)),AVERAGE(OFFSET(H1354,0,0,-ROW(),1)))</f>
        <v>-0.20836554578767155</v>
      </c>
      <c r="J1354" s="20" t="str">
        <f t="shared" ca="1" si="105"/>
        <v>买</v>
      </c>
      <c r="K1354" s="4" t="str">
        <f t="shared" ca="1" si="109"/>
        <v/>
      </c>
      <c r="L1354" s="3">
        <f ca="1">IF(J1353="买",B1354/B1353-1,0)-IF(K1354=1,计算结果!B$17,0)</f>
        <v>2.4322893565879244E-2</v>
      </c>
      <c r="M1354" s="2">
        <f t="shared" ca="1" si="108"/>
        <v>2.7890424007822787</v>
      </c>
      <c r="N1354" s="3">
        <f ca="1">1-M1354/MAX(M$2:M1354)</f>
        <v>0.35324214716978464</v>
      </c>
    </row>
    <row r="1355" spans="1:14" x14ac:dyDescent="0.15">
      <c r="A1355" s="1">
        <v>40388</v>
      </c>
      <c r="B1355" s="2">
        <v>2877.98</v>
      </c>
      <c r="C1355" s="3">
        <f t="shared" si="106"/>
        <v>4.9795371055829651E-3</v>
      </c>
      <c r="D1355" s="3">
        <f>1-B1355/MAX(B$2:B1355)</f>
        <v>0.51031443544545019</v>
      </c>
      <c r="E1355" s="4">
        <f>E1354*(计算结果!B$18-1)/(计算结果!B$18+1)+B1355*2/(计算结果!B$18+1)</f>
        <v>2769.5937395567503</v>
      </c>
      <c r="F1355" s="4">
        <f>F1354*(计算结果!B$18-1)/(计算结果!B$18+1)+E1355*2/(计算结果!B$18+1)</f>
        <v>2701.0309840411642</v>
      </c>
      <c r="G1355" s="4">
        <f>G1354*(计算结果!B$18-1)/(计算结果!B$18+1)+F1355*2/(计算结果!B$18+1)</f>
        <v>2673.8539454208503</v>
      </c>
      <c r="H1355" s="3">
        <f t="shared" si="107"/>
        <v>0.1851420547665083</v>
      </c>
      <c r="I1355" s="3">
        <f ca="1">IFERROR(AVERAGE(OFFSET(H1355,0,0,-计算结果!B$19,1)),AVERAGE(OFFSET(H1355,0,0,-ROW(),1)))</f>
        <v>-0.18693340612280052</v>
      </c>
      <c r="J1355" s="20" t="str">
        <f t="shared" ca="1" si="105"/>
        <v>买</v>
      </c>
      <c r="K1355" s="4" t="str">
        <f t="shared" ca="1" si="109"/>
        <v/>
      </c>
      <c r="L1355" s="3">
        <f ca="1">IF(J1354="买",B1355/B1354-1,0)-IF(K1355=1,计算结果!B$17,0)</f>
        <v>4.9795371055829651E-3</v>
      </c>
      <c r="M1355" s="2">
        <f t="shared" ca="1" si="108"/>
        <v>2.8029305409060181</v>
      </c>
      <c r="N1355" s="3">
        <f ca="1">1-M1355/MAX(M$2:M1355)</f>
        <v>0.35002159244328945</v>
      </c>
    </row>
    <row r="1356" spans="1:14" x14ac:dyDescent="0.15">
      <c r="A1356" s="1">
        <v>40389</v>
      </c>
      <c r="B1356" s="2">
        <v>2868.85</v>
      </c>
      <c r="C1356" s="3">
        <f t="shared" si="106"/>
        <v>-3.1723639497147627E-3</v>
      </c>
      <c r="D1356" s="3">
        <f>1-B1356/MAX(B$2:B1356)</f>
        <v>0.5118678962771388</v>
      </c>
      <c r="E1356" s="4">
        <f>E1355*(计算结果!B$18-1)/(计算结果!B$18+1)+B1356*2/(计算结果!B$18+1)</f>
        <v>2784.8639334710961</v>
      </c>
      <c r="F1356" s="4">
        <f>F1355*(计算结果!B$18-1)/(计算结果!B$18+1)+E1356*2/(计算结果!B$18+1)</f>
        <v>2713.9283608765381</v>
      </c>
      <c r="G1356" s="4">
        <f>G1355*(计算结果!B$18-1)/(计算结果!B$18+1)+F1356*2/(计算结果!B$18+1)</f>
        <v>2680.0192401063405</v>
      </c>
      <c r="H1356" s="3">
        <f t="shared" si="107"/>
        <v>0.23057709251653866</v>
      </c>
      <c r="I1356" s="3">
        <f ca="1">IFERROR(AVERAGE(OFFSET(H1356,0,0,-计算结果!B$19,1)),AVERAGE(OFFSET(H1356,0,0,-ROW(),1)))</f>
        <v>-0.16138163048520238</v>
      </c>
      <c r="J1356" s="20" t="str">
        <f t="shared" ca="1" si="105"/>
        <v>买</v>
      </c>
      <c r="K1356" s="4" t="str">
        <f t="shared" ca="1" si="109"/>
        <v/>
      </c>
      <c r="L1356" s="3">
        <f ca="1">IF(J1355="买",B1356/B1355-1,0)-IF(K1356=1,计算结果!B$17,0)</f>
        <v>-3.1723639497147627E-3</v>
      </c>
      <c r="M1356" s="2">
        <f t="shared" ca="1" si="108"/>
        <v>2.7940386251044935</v>
      </c>
      <c r="N1356" s="3">
        <f ca="1">1-M1356/MAX(M$2:M1356)</f>
        <v>0.35208356051151535</v>
      </c>
    </row>
    <row r="1357" spans="1:14" x14ac:dyDescent="0.15">
      <c r="A1357" s="1">
        <v>40392</v>
      </c>
      <c r="B1357" s="2">
        <v>2917.27</v>
      </c>
      <c r="C1357" s="3">
        <f t="shared" si="106"/>
        <v>1.6877843038151097E-2</v>
      </c>
      <c r="D1357" s="3">
        <f>1-B1357/MAX(B$2:B1357)</f>
        <v>0.50362927924862178</v>
      </c>
      <c r="E1357" s="4">
        <f>E1356*(计算结果!B$18-1)/(计算结果!B$18+1)+B1357*2/(计算结果!B$18+1)</f>
        <v>2805.2340975524658</v>
      </c>
      <c r="F1357" s="4">
        <f>F1356*(计算结果!B$18-1)/(计算结果!B$18+1)+E1357*2/(计算结果!B$18+1)</f>
        <v>2727.9753972882195</v>
      </c>
      <c r="G1357" s="4">
        <f>G1356*(计算结果!B$18-1)/(计算结果!B$18+1)+F1357*2/(计算结果!B$18+1)</f>
        <v>2687.3971104420143</v>
      </c>
      <c r="H1357" s="3">
        <f t="shared" si="107"/>
        <v>0.27529169288281252</v>
      </c>
      <c r="I1357" s="3">
        <f ca="1">IFERROR(AVERAGE(OFFSET(H1357,0,0,-计算结果!B$19,1)),AVERAGE(OFFSET(H1357,0,0,-ROW(),1)))</f>
        <v>-0.13166594927787389</v>
      </c>
      <c r="J1357" s="20" t="str">
        <f t="shared" ca="1" si="105"/>
        <v>买</v>
      </c>
      <c r="K1357" s="4" t="str">
        <f t="shared" ca="1" si="109"/>
        <v/>
      </c>
      <c r="L1357" s="3">
        <f ca="1">IF(J1356="买",B1357/B1356-1,0)-IF(K1357=1,计算结果!B$17,0)</f>
        <v>1.6877843038151097E-2</v>
      </c>
      <c r="M1357" s="2">
        <f t="shared" ca="1" si="108"/>
        <v>2.8411959704615386</v>
      </c>
      <c r="N1357" s="3">
        <f ca="1">1-M1357/MAX(M$2:M1357)</f>
        <v>0.34114812854399101</v>
      </c>
    </row>
    <row r="1358" spans="1:14" x14ac:dyDescent="0.15">
      <c r="A1358" s="1">
        <v>40393</v>
      </c>
      <c r="B1358" s="2">
        <v>2865.97</v>
      </c>
      <c r="C1358" s="3">
        <f t="shared" si="106"/>
        <v>-1.7584933859395968E-2</v>
      </c>
      <c r="D1358" s="3">
        <f>1-B1358/MAX(B$2:B1358)</f>
        <v>0.51235792554277548</v>
      </c>
      <c r="E1358" s="4">
        <f>E1357*(计算结果!B$18-1)/(计算结果!B$18+1)+B1358*2/(计算结果!B$18+1)</f>
        <v>2814.5780825443944</v>
      </c>
      <c r="F1358" s="4">
        <f>F1357*(计算结果!B$18-1)/(计算结果!B$18+1)+E1358*2/(计算结果!B$18+1)</f>
        <v>2741.2988873276308</v>
      </c>
      <c r="G1358" s="4">
        <f>G1357*(计算结果!B$18-1)/(计算结果!B$18+1)+F1358*2/(计算结果!B$18+1)</f>
        <v>2695.6896915013399</v>
      </c>
      <c r="H1358" s="3">
        <f t="shared" si="107"/>
        <v>0.30857296925357075</v>
      </c>
      <c r="I1358" s="3">
        <f ca="1">IFERROR(AVERAGE(OFFSET(H1358,0,0,-计算结果!B$19,1)),AVERAGE(OFFSET(H1358,0,0,-ROW(),1)))</f>
        <v>-9.8811166600454137E-2</v>
      </c>
      <c r="J1358" s="20" t="str">
        <f t="shared" ca="1" si="105"/>
        <v>买</v>
      </c>
      <c r="K1358" s="4" t="str">
        <f t="shared" ca="1" si="109"/>
        <v/>
      </c>
      <c r="L1358" s="3">
        <f ca="1">IF(J1357="买",B1358/B1357-1,0)-IF(K1358=1,计算结果!B$17,0)</f>
        <v>-1.7584933859395968E-2</v>
      </c>
      <c r="M1358" s="2">
        <f t="shared" ca="1" si="108"/>
        <v>2.7912337272393901</v>
      </c>
      <c r="N1358" s="3">
        <f ca="1">1-M1358/MAX(M$2:M1358)</f>
        <v>0.35273399512668413</v>
      </c>
    </row>
    <row r="1359" spans="1:14" x14ac:dyDescent="0.15">
      <c r="A1359" s="1">
        <v>40394</v>
      </c>
      <c r="B1359" s="2">
        <v>2876.43</v>
      </c>
      <c r="C1359" s="3">
        <f t="shared" si="106"/>
        <v>3.6497241771547007E-3</v>
      </c>
      <c r="D1359" s="3">
        <f>1-B1359/MAX(B$2:B1359)</f>
        <v>0.51057816647383114</v>
      </c>
      <c r="E1359" s="4">
        <f>E1358*(计算结果!B$18-1)/(计算结果!B$18+1)+B1359*2/(计算结果!B$18+1)</f>
        <v>2824.0937621529488</v>
      </c>
      <c r="F1359" s="4">
        <f>F1358*(计算结果!B$18-1)/(计算结果!B$18+1)+E1359*2/(计算结果!B$18+1)</f>
        <v>2754.03656037768</v>
      </c>
      <c r="G1359" s="4">
        <f>G1358*(计算结果!B$18-1)/(计算结果!B$18+1)+F1359*2/(计算结果!B$18+1)</f>
        <v>2704.6661328669306</v>
      </c>
      <c r="H1359" s="3">
        <f t="shared" si="107"/>
        <v>0.33299238387454738</v>
      </c>
      <c r="I1359" s="3">
        <f ca="1">IFERROR(AVERAGE(OFFSET(H1359,0,0,-计算结果!B$19,1)),AVERAGE(OFFSET(H1359,0,0,-ROW(),1)))</f>
        <v>-6.3802854990476929E-2</v>
      </c>
      <c r="J1359" s="20" t="str">
        <f t="shared" ca="1" si="105"/>
        <v>买</v>
      </c>
      <c r="K1359" s="4" t="str">
        <f t="shared" ca="1" si="109"/>
        <v/>
      </c>
      <c r="L1359" s="3">
        <f ca="1">IF(J1358="买",B1359/B1358-1,0)-IF(K1359=1,计算结果!B$17,0)</f>
        <v>3.6497241771547007E-3</v>
      </c>
      <c r="M1359" s="2">
        <f t="shared" ca="1" si="108"/>
        <v>2.8014209604577855</v>
      </c>
      <c r="N1359" s="3">
        <f ca="1">1-M1359/MAX(M$2:M1359)</f>
        <v>0.35037165273964765</v>
      </c>
    </row>
    <row r="1360" spans="1:14" x14ac:dyDescent="0.15">
      <c r="A1360" s="1">
        <v>40395</v>
      </c>
      <c r="B1360" s="2">
        <v>2850.83</v>
      </c>
      <c r="C1360" s="3">
        <f t="shared" si="106"/>
        <v>-8.899921082730966E-3</v>
      </c>
      <c r="D1360" s="3">
        <f>1-B1360/MAX(B$2:B1360)</f>
        <v>0.51493398216837949</v>
      </c>
      <c r="E1360" s="4">
        <f>E1359*(计算结果!B$18-1)/(计算结果!B$18+1)+B1360*2/(计算结果!B$18+1)</f>
        <v>2828.2070295140334</v>
      </c>
      <c r="F1360" s="4">
        <f>F1359*(计算结果!B$18-1)/(计算结果!B$18+1)+E1360*2/(计算结果!B$18+1)</f>
        <v>2765.4474017832727</v>
      </c>
      <c r="G1360" s="4">
        <f>G1359*(计算结果!B$18-1)/(计算结果!B$18+1)+F1360*2/(计算结果!B$18+1)</f>
        <v>2714.0170973155991</v>
      </c>
      <c r="H1360" s="3">
        <f t="shared" si="107"/>
        <v>0.3457345191347711</v>
      </c>
      <c r="I1360" s="3">
        <f ca="1">IFERROR(AVERAGE(OFFSET(H1360,0,0,-计算结果!B$19,1)),AVERAGE(OFFSET(H1360,0,0,-ROW(),1)))</f>
        <v>-2.7646399228921658E-2</v>
      </c>
      <c r="J1360" s="20" t="str">
        <f t="shared" ca="1" si="105"/>
        <v>买</v>
      </c>
      <c r="K1360" s="4" t="str">
        <f t="shared" ca="1" si="109"/>
        <v/>
      </c>
      <c r="L1360" s="3">
        <f ca="1">IF(J1359="买",B1360/B1359-1,0)-IF(K1360=1,计算结果!B$17,0)</f>
        <v>-8.899921082730966E-3</v>
      </c>
      <c r="M1360" s="2">
        <f t="shared" ca="1" si="108"/>
        <v>2.7764885349902029</v>
      </c>
      <c r="N1360" s="3">
        <f ca="1">1-M1360/MAX(M$2:M1360)</f>
        <v>0.35615329376336968</v>
      </c>
    </row>
    <row r="1361" spans="1:14" x14ac:dyDescent="0.15">
      <c r="A1361" s="1">
        <v>40396</v>
      </c>
      <c r="B1361" s="2">
        <v>2897.66</v>
      </c>
      <c r="C1361" s="3">
        <f t="shared" si="106"/>
        <v>1.6426795003560368E-2</v>
      </c>
      <c r="D1361" s="3">
        <f>1-B1361/MAX(B$2:B1361)</f>
        <v>0.50696590213026616</v>
      </c>
      <c r="E1361" s="4">
        <f>E1360*(计算结果!B$18-1)/(计算结果!B$18+1)+B1361*2/(计算结果!B$18+1)</f>
        <v>2838.8921018964897</v>
      </c>
      <c r="F1361" s="4">
        <f>F1360*(计算结果!B$18-1)/(计算结果!B$18+1)+E1361*2/(计算结果!B$18+1)</f>
        <v>2776.7465864160749</v>
      </c>
      <c r="G1361" s="4">
        <f>G1360*(计算结果!B$18-1)/(计算结果!B$18+1)+F1361*2/(计算结果!B$18+1)</f>
        <v>2723.6677879464419</v>
      </c>
      <c r="H1361" s="3">
        <f t="shared" si="107"/>
        <v>0.35558695044287397</v>
      </c>
      <c r="I1361" s="3">
        <f ca="1">IFERROR(AVERAGE(OFFSET(H1361,0,0,-计算结果!B$19,1)),AVERAGE(OFFSET(H1361,0,0,-ROW(),1)))</f>
        <v>8.6846792539115088E-3</v>
      </c>
      <c r="J1361" s="20" t="str">
        <f t="shared" ca="1" si="105"/>
        <v>买</v>
      </c>
      <c r="K1361" s="4" t="str">
        <f t="shared" ca="1" si="109"/>
        <v/>
      </c>
      <c r="L1361" s="3">
        <f ca="1">IF(J1360="买",B1361/B1360-1,0)-IF(K1361=1,计算结果!B$17,0)</f>
        <v>1.6426795003560368E-2</v>
      </c>
      <c r="M1361" s="2">
        <f t="shared" ca="1" si="108"/>
        <v>2.8220973429842227</v>
      </c>
      <c r="N1361" s="3">
        <f ca="1">1-M1361/MAX(M$2:M1361)</f>
        <v>0.345576955906303</v>
      </c>
    </row>
    <row r="1362" spans="1:14" x14ac:dyDescent="0.15">
      <c r="A1362" s="1">
        <v>40399</v>
      </c>
      <c r="B1362" s="2">
        <v>2918.24</v>
      </c>
      <c r="C1362" s="3">
        <f t="shared" si="106"/>
        <v>7.1022825314219773E-3</v>
      </c>
      <c r="D1362" s="3">
        <f>1-B1362/MAX(B$2:B1362)</f>
        <v>0.50346423466957058</v>
      </c>
      <c r="E1362" s="4">
        <f>E1361*(计算结果!B$18-1)/(计算结果!B$18+1)+B1362*2/(计算结果!B$18+1)</f>
        <v>2851.0994708354915</v>
      </c>
      <c r="F1362" s="4">
        <f>F1361*(计算结果!B$18-1)/(计算结果!B$18+1)+E1362*2/(计算结果!B$18+1)</f>
        <v>2788.1854917113697</v>
      </c>
      <c r="G1362" s="4">
        <f>G1361*(计算结果!B$18-1)/(计算结果!B$18+1)+F1362*2/(计算结果!B$18+1)</f>
        <v>2733.5935885256613</v>
      </c>
      <c r="H1362" s="3">
        <f t="shared" si="107"/>
        <v>0.36442772584622546</v>
      </c>
      <c r="I1362" s="3">
        <f ca="1">IFERROR(AVERAGE(OFFSET(H1362,0,0,-计算结果!B$19,1)),AVERAGE(OFFSET(H1362,0,0,-ROW(),1)))</f>
        <v>4.4390607817397607E-2</v>
      </c>
      <c r="J1362" s="20" t="str">
        <f t="shared" ca="1" si="105"/>
        <v>买</v>
      </c>
      <c r="K1362" s="4" t="str">
        <f t="shared" ca="1" si="109"/>
        <v/>
      </c>
      <c r="L1362" s="3">
        <f ca="1">IF(J1361="买",B1362/B1361-1,0)-IF(K1362=1,计算结果!B$17,0)</f>
        <v>7.1022825314219773E-3</v>
      </c>
      <c r="M1362" s="2">
        <f t="shared" ca="1" si="108"/>
        <v>2.8421406756452718</v>
      </c>
      <c r="N1362" s="3">
        <f ca="1">1-M1362/MAX(M$2:M1362)</f>
        <v>0.34092905855207634</v>
      </c>
    </row>
    <row r="1363" spans="1:14" x14ac:dyDescent="0.15">
      <c r="A1363" s="1">
        <v>40400</v>
      </c>
      <c r="B1363" s="2">
        <v>2832.64</v>
      </c>
      <c r="C1363" s="3">
        <f t="shared" si="106"/>
        <v>-2.9332748505948802E-2</v>
      </c>
      <c r="D1363" s="3">
        <f>1-B1363/MAX(B$2:B1363)</f>
        <v>0.51802899339821684</v>
      </c>
      <c r="E1363" s="4">
        <f>E1362*(计算结果!B$18-1)/(计算结果!B$18+1)+B1363*2/(计算结果!B$18+1)</f>
        <v>2848.2595522454158</v>
      </c>
      <c r="F1363" s="4">
        <f>F1362*(计算结果!B$18-1)/(计算结果!B$18+1)+E1363*2/(计算结果!B$18+1)</f>
        <v>2797.4276548704538</v>
      </c>
      <c r="G1363" s="4">
        <f>G1362*(计算结果!B$18-1)/(计算结果!B$18+1)+F1363*2/(计算结果!B$18+1)</f>
        <v>2743.4142141171678</v>
      </c>
      <c r="H1363" s="3">
        <f t="shared" si="107"/>
        <v>0.35925697341144286</v>
      </c>
      <c r="I1363" s="3">
        <f ca="1">IFERROR(AVERAGE(OFFSET(H1363,0,0,-计算结果!B$19,1)),AVERAGE(OFFSET(H1363,0,0,-ROW(),1)))</f>
        <v>7.8594451300325718E-2</v>
      </c>
      <c r="J1363" s="20" t="str">
        <f t="shared" ca="1" si="105"/>
        <v>买</v>
      </c>
      <c r="K1363" s="4" t="str">
        <f t="shared" ca="1" si="109"/>
        <v/>
      </c>
      <c r="L1363" s="3">
        <f ca="1">IF(J1362="买",B1363/B1362-1,0)-IF(K1363=1,计算结果!B$17,0)</f>
        <v>-2.9332748505948802E-2</v>
      </c>
      <c r="M1363" s="2">
        <f t="shared" ca="1" si="108"/>
        <v>2.7587728779880418</v>
      </c>
      <c r="N1363" s="3">
        <f ca="1">1-M1363/MAX(M$2:M1363)</f>
        <v>0.36026142072514722</v>
      </c>
    </row>
    <row r="1364" spans="1:14" x14ac:dyDescent="0.15">
      <c r="A1364" s="1">
        <v>40401</v>
      </c>
      <c r="B1364" s="2">
        <v>2850.21</v>
      </c>
      <c r="C1364" s="3">
        <f t="shared" si="106"/>
        <v>6.2026943063715478E-3</v>
      </c>
      <c r="D1364" s="3">
        <f>1-B1364/MAX(B$2:B1364)</f>
        <v>0.51503947457973176</v>
      </c>
      <c r="E1364" s="4">
        <f>E1363*(计算结果!B$18-1)/(计算结果!B$18+1)+B1364*2/(计算结果!B$18+1)</f>
        <v>2848.5596211307366</v>
      </c>
      <c r="F1364" s="4">
        <f>F1363*(计算结果!B$18-1)/(计算结果!B$18+1)+E1364*2/(计算结果!B$18+1)</f>
        <v>2805.2941112181898</v>
      </c>
      <c r="G1364" s="4">
        <f>G1363*(计算结果!B$18-1)/(计算结果!B$18+1)+F1364*2/(计算结果!B$18+1)</f>
        <v>2752.9341982865558</v>
      </c>
      <c r="H1364" s="3">
        <f t="shared" si="107"/>
        <v>0.34701227836466136</v>
      </c>
      <c r="I1364" s="3">
        <f ca="1">IFERROR(AVERAGE(OFFSET(H1364,0,0,-计算结果!B$19,1)),AVERAGE(OFFSET(H1364,0,0,-ROW(),1)))</f>
        <v>0.11072563673217004</v>
      </c>
      <c r="J1364" s="20" t="str">
        <f t="shared" ca="1" si="105"/>
        <v>买</v>
      </c>
      <c r="K1364" s="4" t="str">
        <f t="shared" ca="1" si="109"/>
        <v/>
      </c>
      <c r="L1364" s="3">
        <f ca="1">IF(J1363="买",B1364/B1363-1,0)-IF(K1364=1,计算结果!B$17,0)</f>
        <v>6.2026943063715478E-3</v>
      </c>
      <c r="M1364" s="2">
        <f t="shared" ca="1" si="108"/>
        <v>2.7758847028109104</v>
      </c>
      <c r="N1364" s="3">
        <f ca="1">1-M1364/MAX(M$2:M1364)</f>
        <v>0.35629331788191287</v>
      </c>
    </row>
    <row r="1365" spans="1:14" x14ac:dyDescent="0.15">
      <c r="A1365" s="1">
        <v>40402</v>
      </c>
      <c r="B1365" s="2">
        <v>2816.39</v>
      </c>
      <c r="C1365" s="3">
        <f t="shared" si="106"/>
        <v>-1.1865792345125525E-2</v>
      </c>
      <c r="D1365" s="3">
        <f>1-B1365/MAX(B$2:B1365)</f>
        <v>0.52079391546995168</v>
      </c>
      <c r="E1365" s="4">
        <f>E1364*(计算结果!B$18-1)/(计算结果!B$18+1)+B1365*2/(计算结果!B$18+1)</f>
        <v>2843.6104486490849</v>
      </c>
      <c r="F1365" s="4">
        <f>F1364*(计算结果!B$18-1)/(计算结果!B$18+1)+E1365*2/(计算结果!B$18+1)</f>
        <v>2811.1889323614046</v>
      </c>
      <c r="G1365" s="4">
        <f>G1364*(计算结果!B$18-1)/(计算结果!B$18+1)+F1365*2/(计算结果!B$18+1)</f>
        <v>2761.896465067302</v>
      </c>
      <c r="H1365" s="3">
        <f t="shared" si="107"/>
        <v>0.32555325101211463</v>
      </c>
      <c r="I1365" s="3">
        <f ca="1">IFERROR(AVERAGE(OFFSET(H1365,0,0,-计算结果!B$19,1)),AVERAGE(OFFSET(H1365,0,0,-ROW(),1)))</f>
        <v>0.14053338895700226</v>
      </c>
      <c r="J1365" s="20" t="str">
        <f t="shared" ca="1" si="105"/>
        <v>买</v>
      </c>
      <c r="K1365" s="4" t="str">
        <f t="shared" ca="1" si="109"/>
        <v/>
      </c>
      <c r="L1365" s="3">
        <f ca="1">IF(J1364="买",B1365/B1364-1,0)-IF(K1365=1,计算结果!B$17,0)</f>
        <v>-1.1865792345125525E-2</v>
      </c>
      <c r="M1365" s="2">
        <f t="shared" ca="1" si="108"/>
        <v>2.7429466313533455</v>
      </c>
      <c r="N1365" s="3">
        <f ca="1">1-M1365/MAX(M$2:M1365)</f>
        <v>0.36393140770309584</v>
      </c>
    </row>
    <row r="1366" spans="1:14" x14ac:dyDescent="0.15">
      <c r="A1366" s="1">
        <v>40403</v>
      </c>
      <c r="B1366" s="2">
        <v>2855.55</v>
      </c>
      <c r="C1366" s="3">
        <f t="shared" si="106"/>
        <v>1.3904324330082263E-2</v>
      </c>
      <c r="D1366" s="3">
        <f>1-B1366/MAX(B$2:B1366)</f>
        <v>0.51413087864969709</v>
      </c>
      <c r="E1366" s="4">
        <f>E1365*(计算结果!B$18-1)/(计算结果!B$18+1)+B1366*2/(计算结果!B$18+1)</f>
        <v>2845.4473027030717</v>
      </c>
      <c r="F1366" s="4">
        <f>F1365*(计算结果!B$18-1)/(计算结果!B$18+1)+E1366*2/(计算结果!B$18+1)</f>
        <v>2816.4594508755076</v>
      </c>
      <c r="G1366" s="4">
        <f>G1365*(计算结果!B$18-1)/(计算结果!B$18+1)+F1366*2/(计算结果!B$18+1)</f>
        <v>2770.2907705762568</v>
      </c>
      <c r="H1366" s="3">
        <f t="shared" si="107"/>
        <v>0.30393266420833426</v>
      </c>
      <c r="I1366" s="3">
        <f ca="1">IFERROR(AVERAGE(OFFSET(H1366,0,0,-计算结果!B$19,1)),AVERAGE(OFFSET(H1366,0,0,-ROW(),1)))</f>
        <v>0.1681165037482501</v>
      </c>
      <c r="J1366" s="20" t="str">
        <f t="shared" ca="1" si="105"/>
        <v>买</v>
      </c>
      <c r="K1366" s="4" t="str">
        <f t="shared" ca="1" si="109"/>
        <v/>
      </c>
      <c r="L1366" s="3">
        <f ca="1">IF(J1365="买",B1366/B1365-1,0)-IF(K1366=1,计算结果!B$17,0)</f>
        <v>1.3904324330082263E-2</v>
      </c>
      <c r="M1366" s="2">
        <f t="shared" ca="1" si="108"/>
        <v>2.7810854509357892</v>
      </c>
      <c r="N1366" s="3">
        <f ca="1">1-M1366/MAX(M$2:M1366)</f>
        <v>0.35508730369962083</v>
      </c>
    </row>
    <row r="1367" spans="1:14" x14ac:dyDescent="0.15">
      <c r="A1367" s="1">
        <v>40406</v>
      </c>
      <c r="B1367" s="2">
        <v>2922.08</v>
      </c>
      <c r="C1367" s="3">
        <f t="shared" si="106"/>
        <v>2.3298488907565806E-2</v>
      </c>
      <c r="D1367" s="3">
        <f>1-B1367/MAX(B$2:B1367)</f>
        <v>0.5028108623153883</v>
      </c>
      <c r="E1367" s="4">
        <f>E1366*(计算结果!B$18-1)/(计算结果!B$18+1)+B1367*2/(计算结果!B$18+1)</f>
        <v>2857.2369484410606</v>
      </c>
      <c r="F1367" s="4">
        <f>F1366*(计算结果!B$18-1)/(计算结果!B$18+1)+E1367*2/(计算结果!B$18+1)</f>
        <v>2822.7329120394388</v>
      </c>
      <c r="G1367" s="4">
        <f>G1366*(计算结果!B$18-1)/(计算结果!B$18+1)+F1367*2/(计算结果!B$18+1)</f>
        <v>2778.3587923398231</v>
      </c>
      <c r="H1367" s="3">
        <f t="shared" si="107"/>
        <v>0.29123375240094623</v>
      </c>
      <c r="I1367" s="3">
        <f ca="1">IFERROR(AVERAGE(OFFSET(H1367,0,0,-计算结果!B$19,1)),AVERAGE(OFFSET(H1367,0,0,-ROW(),1)))</f>
        <v>0.19356285468422726</v>
      </c>
      <c r="J1367" s="20" t="str">
        <f t="shared" ca="1" si="105"/>
        <v>买</v>
      </c>
      <c r="K1367" s="4" t="str">
        <f t="shared" ca="1" si="109"/>
        <v/>
      </c>
      <c r="L1367" s="3">
        <f ca="1">IF(J1366="买",B1367/B1366-1,0)-IF(K1367=1,计算结果!B$17,0)</f>
        <v>2.3298488907565806E-2</v>
      </c>
      <c r="M1367" s="2">
        <f t="shared" ca="1" si="108"/>
        <v>2.8458805394654094</v>
      </c>
      <c r="N1367" s="3">
        <f ca="1">1-M1367/MAX(M$2:M1367)</f>
        <v>0.34006181239851796</v>
      </c>
    </row>
    <row r="1368" spans="1:14" x14ac:dyDescent="0.15">
      <c r="A1368" s="1">
        <v>40407</v>
      </c>
      <c r="B1368" s="2">
        <v>2942.29</v>
      </c>
      <c r="C1368" s="3">
        <f t="shared" si="106"/>
        <v>6.9163061928489977E-3</v>
      </c>
      <c r="D1368" s="3">
        <f>1-B1368/MAX(B$2:B1368)</f>
        <v>0.49937215000340296</v>
      </c>
      <c r="E1368" s="4">
        <f>E1367*(计算结果!B$18-1)/(计算结果!B$18+1)+B1368*2/(计算结果!B$18+1)</f>
        <v>2870.3220332962819</v>
      </c>
      <c r="F1368" s="4">
        <f>F1367*(计算结果!B$18-1)/(计算结果!B$18+1)+E1368*2/(计算结果!B$18+1)</f>
        <v>2830.0543153097224</v>
      </c>
      <c r="G1368" s="4">
        <f>G1367*(计算结果!B$18-1)/(计算结果!B$18+1)+F1368*2/(计算结果!B$18+1)</f>
        <v>2786.3119497198077</v>
      </c>
      <c r="H1368" s="3">
        <f t="shared" si="107"/>
        <v>0.28625379133580869</v>
      </c>
      <c r="I1368" s="3">
        <f ca="1">IFERROR(AVERAGE(OFFSET(H1368,0,0,-计算结果!B$19,1)),AVERAGE(OFFSET(H1368,0,0,-ROW(),1)))</f>
        <v>0.2166920243095089</v>
      </c>
      <c r="J1368" s="20" t="str">
        <f t="shared" ca="1" si="105"/>
        <v>买</v>
      </c>
      <c r="K1368" s="4" t="str">
        <f t="shared" ca="1" si="109"/>
        <v/>
      </c>
      <c r="L1368" s="3">
        <f ca="1">IF(J1367="买",B1368/B1367-1,0)-IF(K1368=1,计算结果!B$17,0)</f>
        <v>6.9163061928489977E-3</v>
      </c>
      <c r="M1368" s="2">
        <f t="shared" ca="1" si="108"/>
        <v>2.8655635206646224</v>
      </c>
      <c r="N1368" s="3">
        <f ca="1">1-M1368/MAX(M$2:M1368)</f>
        <v>0.3354974778247124</v>
      </c>
    </row>
    <row r="1369" spans="1:14" x14ac:dyDescent="0.15">
      <c r="A1369" s="1">
        <v>40408</v>
      </c>
      <c r="B1369" s="2">
        <v>2937.36</v>
      </c>
      <c r="C1369" s="3">
        <f t="shared" si="106"/>
        <v>-1.6755656308521383E-3</v>
      </c>
      <c r="D1369" s="3">
        <f>1-B1369/MAX(B$2:B1369)</f>
        <v>0.50021098482270465</v>
      </c>
      <c r="E1369" s="4">
        <f>E1368*(计算结果!B$18-1)/(计算结果!B$18+1)+B1369*2/(计算结果!B$18+1)</f>
        <v>2880.6355666353156</v>
      </c>
      <c r="F1369" s="4">
        <f>F1368*(计算结果!B$18-1)/(计算结果!B$18+1)+E1369*2/(计算结果!B$18+1)</f>
        <v>2837.8360462828905</v>
      </c>
      <c r="G1369" s="4">
        <f>G1368*(计算结果!B$18-1)/(计算结果!B$18+1)+F1369*2/(计算结果!B$18+1)</f>
        <v>2794.2387338064359</v>
      </c>
      <c r="H1369" s="3">
        <f t="shared" si="107"/>
        <v>0.28449018737565801</v>
      </c>
      <c r="I1369" s="3">
        <f ca="1">IFERROR(AVERAGE(OFFSET(H1369,0,0,-计算结果!B$19,1)),AVERAGE(OFFSET(H1369,0,0,-ROW(),1)))</f>
        <v>0.23737712342388778</v>
      </c>
      <c r="J1369" s="20" t="str">
        <f t="shared" ca="1" si="105"/>
        <v>买</v>
      </c>
      <c r="K1369" s="4" t="str">
        <f t="shared" ca="1" si="109"/>
        <v/>
      </c>
      <c r="L1369" s="3">
        <f ca="1">IF(J1368="买",B1369/B1368-1,0)-IF(K1369=1,计算结果!B$17,0)</f>
        <v>-1.6755656308521383E-3</v>
      </c>
      <c r="M1369" s="2">
        <f t="shared" ca="1" si="108"/>
        <v>2.860762080916373</v>
      </c>
      <c r="N1369" s="3">
        <f ca="1">1-M1369/MAX(M$2:M1369)</f>
        <v>0.3366108954124839</v>
      </c>
    </row>
    <row r="1370" spans="1:14" x14ac:dyDescent="0.15">
      <c r="A1370" s="1">
        <v>40409</v>
      </c>
      <c r="B1370" s="2">
        <v>2955.4</v>
      </c>
      <c r="C1370" s="3">
        <f t="shared" si="106"/>
        <v>6.1415693003241678E-3</v>
      </c>
      <c r="D1370" s="3">
        <f>1-B1370/MAX(B$2:B1370)</f>
        <v>0.49714149595045254</v>
      </c>
      <c r="E1370" s="4">
        <f>E1369*(计算结果!B$18-1)/(计算结果!B$18+1)+B1370*2/(计算结果!B$18+1)</f>
        <v>2892.1377871529594</v>
      </c>
      <c r="F1370" s="4">
        <f>F1369*(计算结果!B$18-1)/(计算结果!B$18+1)+E1370*2/(计算结果!B$18+1)</f>
        <v>2846.1901602629014</v>
      </c>
      <c r="G1370" s="4">
        <f>G1369*(计算结果!B$18-1)/(计算结果!B$18+1)+F1370*2/(计算结果!B$18+1)</f>
        <v>2802.2312609535848</v>
      </c>
      <c r="H1370" s="3">
        <f t="shared" si="107"/>
        <v>0.28603594426096418</v>
      </c>
      <c r="I1370" s="3">
        <f ca="1">IFERROR(AVERAGE(OFFSET(H1370,0,0,-计算结果!B$19,1)),AVERAGE(OFFSET(H1370,0,0,-ROW(),1)))</f>
        <v>0.25550175064865654</v>
      </c>
      <c r="J1370" s="20" t="str">
        <f t="shared" ca="1" si="105"/>
        <v>买</v>
      </c>
      <c r="K1370" s="4" t="str">
        <f t="shared" ca="1" si="109"/>
        <v/>
      </c>
      <c r="L1370" s="3">
        <f ca="1">IF(J1369="买",B1370/B1369-1,0)-IF(K1370=1,计算结果!B$17,0)</f>
        <v>6.1415693003241678E-3</v>
      </c>
      <c r="M1370" s="2">
        <f t="shared" ca="1" si="108"/>
        <v>2.8783316494880604</v>
      </c>
      <c r="N1370" s="3">
        <f ca="1">1-M1370/MAX(M$2:M1370)</f>
        <v>0.33253664525357962</v>
      </c>
    </row>
    <row r="1371" spans="1:14" x14ac:dyDescent="0.15">
      <c r="A1371" s="1">
        <v>40410</v>
      </c>
      <c r="B1371" s="2">
        <v>2898.33</v>
      </c>
      <c r="C1371" s="3">
        <f t="shared" si="106"/>
        <v>-1.9310414833863532E-2</v>
      </c>
      <c r="D1371" s="3">
        <f>1-B1371/MAX(B$2:B1371)</f>
        <v>0.50685190226638532</v>
      </c>
      <c r="E1371" s="4">
        <f>E1370*(计算结果!B$18-1)/(计算结果!B$18+1)+B1371*2/(计算结果!B$18+1)</f>
        <v>2893.0904352832736</v>
      </c>
      <c r="F1371" s="4">
        <f>F1370*(计算结果!B$18-1)/(计算结果!B$18+1)+E1371*2/(计算结果!B$18+1)</f>
        <v>2853.4055871891123</v>
      </c>
      <c r="G1371" s="4">
        <f>G1370*(计算结果!B$18-1)/(计算结果!B$18+1)+F1371*2/(计算结果!B$18+1)</f>
        <v>2810.1042342205888</v>
      </c>
      <c r="H1371" s="3">
        <f t="shared" si="107"/>
        <v>0.28095373057557244</v>
      </c>
      <c r="I1371" s="3">
        <f ca="1">IFERROR(AVERAGE(OFFSET(H1371,0,0,-计算结果!B$19,1)),AVERAGE(OFFSET(H1371,0,0,-ROW(),1)))</f>
        <v>0.27063659481445779</v>
      </c>
      <c r="J1371" s="20" t="str">
        <f t="shared" ca="1" si="105"/>
        <v>买</v>
      </c>
      <c r="K1371" s="4" t="str">
        <f t="shared" ca="1" si="109"/>
        <v/>
      </c>
      <c r="L1371" s="3">
        <f ca="1">IF(J1370="买",B1371/B1370-1,0)-IF(K1371=1,计算结果!B$17,0)</f>
        <v>-1.9310414833863532E-2</v>
      </c>
      <c r="M1371" s="2">
        <f t="shared" ca="1" si="108"/>
        <v>2.8227498713070074</v>
      </c>
      <c r="N1371" s="3">
        <f ca="1">1-M1371/MAX(M$2:M1371)</f>
        <v>0.34542563952013516</v>
      </c>
    </row>
    <row r="1372" spans="1:14" x14ac:dyDescent="0.15">
      <c r="A1372" s="1">
        <v>40413</v>
      </c>
      <c r="B1372" s="2">
        <v>2896.19</v>
      </c>
      <c r="C1372" s="3">
        <f t="shared" si="106"/>
        <v>-7.3835622582651972E-4</v>
      </c>
      <c r="D1372" s="3">
        <f>1-B1372/MAX(B$2:B1372)</f>
        <v>0.50721602123460152</v>
      </c>
      <c r="E1372" s="4">
        <f>E1371*(计算结果!B$18-1)/(计算结果!B$18+1)+B1372*2/(计算结果!B$18+1)</f>
        <v>2893.5672913935391</v>
      </c>
      <c r="F1372" s="4">
        <f>F1371*(计算结果!B$18-1)/(计算结果!B$18+1)+E1372*2/(计算结果!B$18+1)</f>
        <v>2859.5843109128705</v>
      </c>
      <c r="G1372" s="4">
        <f>G1371*(计算结果!B$18-1)/(计算结果!B$18+1)+F1372*2/(计算结果!B$18+1)</f>
        <v>2817.7165537117089</v>
      </c>
      <c r="H1372" s="3">
        <f t="shared" si="107"/>
        <v>0.27089100106749298</v>
      </c>
      <c r="I1372" s="3">
        <f ca="1">IFERROR(AVERAGE(OFFSET(H1372,0,0,-计算结果!B$19,1)),AVERAGE(OFFSET(H1372,0,0,-ROW(),1)))</f>
        <v>0.28252223206255789</v>
      </c>
      <c r="J1372" s="20" t="str">
        <f t="shared" ca="1" si="105"/>
        <v>卖</v>
      </c>
      <c r="K1372" s="4">
        <f t="shared" ca="1" si="109"/>
        <v>1</v>
      </c>
      <c r="L1372" s="3">
        <f ca="1">IF(J1371="买",B1372/B1371-1,0)-IF(K1372=1,计算结果!B$17,0)</f>
        <v>-7.3835622582651972E-4</v>
      </c>
      <c r="M1372" s="2">
        <f t="shared" ca="1" si="108"/>
        <v>2.8206656763655769</v>
      </c>
      <c r="N1372" s="3">
        <f ca="1">1-M1372/MAX(M$2:M1372)</f>
        <v>0.34590894857446197</v>
      </c>
    </row>
    <row r="1373" spans="1:14" x14ac:dyDescent="0.15">
      <c r="A1373" s="1">
        <v>40414</v>
      </c>
      <c r="B1373" s="2">
        <v>2911.83</v>
      </c>
      <c r="C1373" s="3">
        <f t="shared" si="106"/>
        <v>5.400198191416905E-3</v>
      </c>
      <c r="D1373" s="3">
        <f>1-B1373/MAX(B$2:B1373)</f>
        <v>0.50455489008371335</v>
      </c>
      <c r="E1373" s="4">
        <f>E1372*(计算结果!B$18-1)/(计算结果!B$18+1)+B1373*2/(计算结果!B$18+1)</f>
        <v>2896.3769388714563</v>
      </c>
      <c r="F1373" s="4">
        <f>F1372*(计算结果!B$18-1)/(计算结果!B$18+1)+E1373*2/(计算结果!B$18+1)</f>
        <v>2865.2447152141913</v>
      </c>
      <c r="G1373" s="4">
        <f>G1372*(计算结果!B$18-1)/(计算结果!B$18+1)+F1373*2/(计算结果!B$18+1)</f>
        <v>2825.0285785582446</v>
      </c>
      <c r="H1373" s="3">
        <f t="shared" si="107"/>
        <v>0.25950178831521314</v>
      </c>
      <c r="I1373" s="3">
        <f ca="1">IFERROR(AVERAGE(OFFSET(H1373,0,0,-计算结果!B$19,1)),AVERAGE(OFFSET(H1373,0,0,-ROW(),1)))</f>
        <v>0.29137504267563907</v>
      </c>
      <c r="J1373" s="20" t="str">
        <f t="shared" ca="1" si="105"/>
        <v>卖</v>
      </c>
      <c r="K1373" s="4" t="str">
        <f t="shared" ca="1" si="109"/>
        <v/>
      </c>
      <c r="L1373" s="3">
        <f ca="1">IF(J1372="买",B1373/B1372-1,0)-IF(K1373=1,计算结果!B$17,0)</f>
        <v>0</v>
      </c>
      <c r="M1373" s="2">
        <f t="shared" ca="1" si="108"/>
        <v>2.8206656763655769</v>
      </c>
      <c r="N1373" s="3">
        <f ca="1">1-M1373/MAX(M$2:M1373)</f>
        <v>0.34590894857446197</v>
      </c>
    </row>
    <row r="1374" spans="1:14" x14ac:dyDescent="0.15">
      <c r="A1374" s="1">
        <v>40415</v>
      </c>
      <c r="B1374" s="2">
        <v>2843.02</v>
      </c>
      <c r="C1374" s="3">
        <f t="shared" si="106"/>
        <v>-2.3631187260245268E-2</v>
      </c>
      <c r="D1374" s="3">
        <f>1-B1374/MAX(B$2:B1374)</f>
        <v>0.51626284625331786</v>
      </c>
      <c r="E1374" s="4">
        <f>E1373*(计算结果!B$18-1)/(计算结果!B$18+1)+B1374*2/(计算结果!B$18+1)</f>
        <v>2888.1681790450784</v>
      </c>
      <c r="F1374" s="4">
        <f>F1373*(计算结果!B$18-1)/(计算结果!B$18+1)+E1374*2/(计算结果!B$18+1)</f>
        <v>2868.7714019574046</v>
      </c>
      <c r="G1374" s="4">
        <f>G1373*(计算结果!B$18-1)/(计算结果!B$18+1)+F1374*2/(计算结果!B$18+1)</f>
        <v>2831.7582436965768</v>
      </c>
      <c r="H1374" s="3">
        <f t="shared" si="107"/>
        <v>0.23821582512155173</v>
      </c>
      <c r="I1374" s="3">
        <f ca="1">IFERROR(AVERAGE(OFFSET(H1374,0,0,-计算结果!B$19,1)),AVERAGE(OFFSET(H1374,0,0,-ROW(),1)))</f>
        <v>0.29658282880838044</v>
      </c>
      <c r="J1374" s="20" t="str">
        <f t="shared" ca="1" si="105"/>
        <v>卖</v>
      </c>
      <c r="K1374" s="4" t="str">
        <f t="shared" ca="1" si="109"/>
        <v/>
      </c>
      <c r="L1374" s="3">
        <f ca="1">IF(J1373="买",B1374/B1373-1,0)-IF(K1374=1,计算结果!B$17,0)</f>
        <v>0</v>
      </c>
      <c r="M1374" s="2">
        <f t="shared" ca="1" si="108"/>
        <v>2.8206656763655769</v>
      </c>
      <c r="N1374" s="3">
        <f ca="1">1-M1374/MAX(M$2:M1374)</f>
        <v>0.34590894857446197</v>
      </c>
    </row>
    <row r="1375" spans="1:14" x14ac:dyDescent="0.15">
      <c r="A1375" s="1">
        <v>40416</v>
      </c>
      <c r="B1375" s="2">
        <v>2850.09</v>
      </c>
      <c r="C1375" s="3">
        <f t="shared" si="106"/>
        <v>2.4867922139133469E-3</v>
      </c>
      <c r="D1375" s="3">
        <f>1-B1375/MAX(B$2:B1375)</f>
        <v>0.51505989246579997</v>
      </c>
      <c r="E1375" s="4">
        <f>E1374*(计算结果!B$18-1)/(计算结果!B$18+1)+B1375*2/(计算结果!B$18+1)</f>
        <v>2882.3099976535277</v>
      </c>
      <c r="F1375" s="4">
        <f>F1374*(计算结果!B$18-1)/(计算结果!B$18+1)+E1375*2/(计算结果!B$18+1)</f>
        <v>2870.8542628337314</v>
      </c>
      <c r="G1375" s="4">
        <f>G1374*(计算结果!B$18-1)/(计算结果!B$18+1)+F1375*2/(计算结果!B$18+1)</f>
        <v>2837.7730158715235</v>
      </c>
      <c r="H1375" s="3">
        <f t="shared" si="107"/>
        <v>0.21240415520412059</v>
      </c>
      <c r="I1375" s="3">
        <f ca="1">IFERROR(AVERAGE(OFFSET(H1375,0,0,-计算结果!B$19,1)),AVERAGE(OFFSET(H1375,0,0,-ROW(),1)))</f>
        <v>0.29794593383026108</v>
      </c>
      <c r="J1375" s="20" t="str">
        <f t="shared" ca="1" si="105"/>
        <v>卖</v>
      </c>
      <c r="K1375" s="4" t="str">
        <f t="shared" ca="1" si="109"/>
        <v/>
      </c>
      <c r="L1375" s="3">
        <f ca="1">IF(J1374="买",B1375/B1374-1,0)-IF(K1375=1,计算结果!B$17,0)</f>
        <v>0</v>
      </c>
      <c r="M1375" s="2">
        <f t="shared" ca="1" si="108"/>
        <v>2.8206656763655769</v>
      </c>
      <c r="N1375" s="3">
        <f ca="1">1-M1375/MAX(M$2:M1375)</f>
        <v>0.34590894857446197</v>
      </c>
    </row>
    <row r="1376" spans="1:14" x14ac:dyDescent="0.15">
      <c r="A1376" s="1">
        <v>40417</v>
      </c>
      <c r="B1376" s="2">
        <v>2858.57</v>
      </c>
      <c r="C1376" s="3">
        <f t="shared" si="106"/>
        <v>2.9753446382394522E-3</v>
      </c>
      <c r="D1376" s="3">
        <f>1-B1376/MAX(B$2:B1376)</f>
        <v>0.51361702851698077</v>
      </c>
      <c r="E1376" s="4">
        <f>E1375*(计算结果!B$18-1)/(计算结果!B$18+1)+B1376*2/(计算结果!B$18+1)</f>
        <v>2878.6576903222162</v>
      </c>
      <c r="F1376" s="4">
        <f>F1375*(计算结果!B$18-1)/(计算结果!B$18+1)+E1376*2/(计算结果!B$18+1)</f>
        <v>2872.0547901396521</v>
      </c>
      <c r="G1376" s="4">
        <f>G1375*(计算结果!B$18-1)/(计算结果!B$18+1)+F1376*2/(计算结果!B$18+1)</f>
        <v>2843.0471349896975</v>
      </c>
      <c r="H1376" s="3">
        <f t="shared" si="107"/>
        <v>0.18585415706880357</v>
      </c>
      <c r="I1376" s="3">
        <f ca="1">IFERROR(AVERAGE(OFFSET(H1376,0,0,-计算结果!B$19,1)),AVERAGE(OFFSET(H1376,0,0,-ROW(),1)))</f>
        <v>0.29570978705787432</v>
      </c>
      <c r="J1376" s="20" t="str">
        <f t="shared" ca="1" si="105"/>
        <v>卖</v>
      </c>
      <c r="K1376" s="4" t="str">
        <f t="shared" ca="1" si="109"/>
        <v/>
      </c>
      <c r="L1376" s="3">
        <f ca="1">IF(J1375="买",B1376/B1375-1,0)-IF(K1376=1,计算结果!B$17,0)</f>
        <v>0</v>
      </c>
      <c r="M1376" s="2">
        <f t="shared" ca="1" si="108"/>
        <v>2.8206656763655769</v>
      </c>
      <c r="N1376" s="3">
        <f ca="1">1-M1376/MAX(M$2:M1376)</f>
        <v>0.34590894857446197</v>
      </c>
    </row>
    <row r="1377" spans="1:14" x14ac:dyDescent="0.15">
      <c r="A1377" s="1">
        <v>40420</v>
      </c>
      <c r="B1377" s="2">
        <v>2915.01</v>
      </c>
      <c r="C1377" s="3">
        <f t="shared" si="106"/>
        <v>1.9744137803167305E-2</v>
      </c>
      <c r="D1377" s="3">
        <f>1-B1377/MAX(B$2:B1377)</f>
        <v>0.50401381610290608</v>
      </c>
      <c r="E1377" s="4">
        <f>E1376*(计算结果!B$18-1)/(计算结果!B$18+1)+B1377*2/(计算结果!B$18+1)</f>
        <v>2884.2503533495678</v>
      </c>
      <c r="F1377" s="4">
        <f>F1376*(计算结果!B$18-1)/(计算结果!B$18+1)+E1377*2/(计算结果!B$18+1)</f>
        <v>2873.9310306334855</v>
      </c>
      <c r="G1377" s="4">
        <f>G1376*(计算结果!B$18-1)/(计算结果!B$18+1)+F1377*2/(计算结果!B$18+1)</f>
        <v>2847.7985035502807</v>
      </c>
      <c r="H1377" s="3">
        <f t="shared" si="107"/>
        <v>0.16712239843327037</v>
      </c>
      <c r="I1377" s="3">
        <f ca="1">IFERROR(AVERAGE(OFFSET(H1377,0,0,-计算结果!B$19,1)),AVERAGE(OFFSET(H1377,0,0,-ROW(),1)))</f>
        <v>0.29030132233539724</v>
      </c>
      <c r="J1377" s="20" t="str">
        <f t="shared" ca="1" si="105"/>
        <v>卖</v>
      </c>
      <c r="K1377" s="4" t="str">
        <f t="shared" ca="1" si="109"/>
        <v/>
      </c>
      <c r="L1377" s="3">
        <f ca="1">IF(J1376="买",B1377/B1376-1,0)-IF(K1377=1,计算结果!B$17,0)</f>
        <v>0</v>
      </c>
      <c r="M1377" s="2">
        <f t="shared" ca="1" si="108"/>
        <v>2.8206656763655769</v>
      </c>
      <c r="N1377" s="3">
        <f ca="1">1-M1377/MAX(M$2:M1377)</f>
        <v>0.34590894857446197</v>
      </c>
    </row>
    <row r="1378" spans="1:14" x14ac:dyDescent="0.15">
      <c r="A1378" s="1">
        <v>40421</v>
      </c>
      <c r="B1378" s="2">
        <v>2903.19</v>
      </c>
      <c r="C1378" s="3">
        <f t="shared" si="106"/>
        <v>-4.0548745973427724E-3</v>
      </c>
      <c r="D1378" s="3">
        <f>1-B1378/MAX(B$2:B1378)</f>
        <v>0.50602497788062339</v>
      </c>
      <c r="E1378" s="4">
        <f>E1377*(计算结果!B$18-1)/(计算结果!B$18+1)+B1378*2/(计算结果!B$18+1)</f>
        <v>2887.1641451419423</v>
      </c>
      <c r="F1378" s="4">
        <f>F1377*(计算结果!B$18-1)/(计算结果!B$18+1)+E1378*2/(计算结果!B$18+1)</f>
        <v>2875.9668944040177</v>
      </c>
      <c r="G1378" s="4">
        <f>G1377*(计算结果!B$18-1)/(计算结果!B$18+1)+F1378*2/(计算结果!B$18+1)</f>
        <v>2852.1321021431636</v>
      </c>
      <c r="H1378" s="3">
        <f t="shared" si="107"/>
        <v>0.15217363825004981</v>
      </c>
      <c r="I1378" s="3">
        <f ca="1">IFERROR(AVERAGE(OFFSET(H1378,0,0,-计算结果!B$19,1)),AVERAGE(OFFSET(H1378,0,0,-ROW(),1)))</f>
        <v>0.28248135578522116</v>
      </c>
      <c r="J1378" s="20" t="str">
        <f t="shared" ca="1" si="105"/>
        <v>卖</v>
      </c>
      <c r="K1378" s="4" t="str">
        <f t="shared" ca="1" si="109"/>
        <v/>
      </c>
      <c r="L1378" s="3">
        <f ca="1">IF(J1377="买",B1378/B1377-1,0)-IF(K1378=1,计算结果!B$17,0)</f>
        <v>0</v>
      </c>
      <c r="M1378" s="2">
        <f t="shared" ca="1" si="108"/>
        <v>2.8206656763655769</v>
      </c>
      <c r="N1378" s="3">
        <f ca="1">1-M1378/MAX(M$2:M1378)</f>
        <v>0.34590894857446197</v>
      </c>
    </row>
    <row r="1379" spans="1:14" x14ac:dyDescent="0.15">
      <c r="A1379" s="1">
        <v>40422</v>
      </c>
      <c r="B1379" s="2">
        <v>2884.04</v>
      </c>
      <c r="C1379" s="3">
        <f t="shared" si="106"/>
        <v>-6.5961924641515512E-3</v>
      </c>
      <c r="D1379" s="3">
        <f>1-B1379/MAX(B$2:B1379)</f>
        <v>0.50928333219900634</v>
      </c>
      <c r="E1379" s="4">
        <f>E1378*(计算结果!B$18-1)/(计算结果!B$18+1)+B1379*2/(计算结果!B$18+1)</f>
        <v>2886.6835074277969</v>
      </c>
      <c r="F1379" s="4">
        <f>F1378*(计算结果!B$18-1)/(计算结果!B$18+1)+E1379*2/(计算结果!B$18+1)</f>
        <v>2877.615604099984</v>
      </c>
      <c r="G1379" s="4">
        <f>G1378*(计算结果!B$18-1)/(计算结果!B$18+1)+F1379*2/(计算结果!B$18+1)</f>
        <v>2856.0526409057516</v>
      </c>
      <c r="H1379" s="3">
        <f t="shared" si="107"/>
        <v>0.13745992899985157</v>
      </c>
      <c r="I1379" s="3">
        <f ca="1">IFERROR(AVERAGE(OFFSET(H1379,0,0,-计算结果!B$19,1)),AVERAGE(OFFSET(H1379,0,0,-ROW(),1)))</f>
        <v>0.27270473304148635</v>
      </c>
      <c r="J1379" s="20" t="str">
        <f t="shared" ca="1" si="105"/>
        <v>卖</v>
      </c>
      <c r="K1379" s="4" t="str">
        <f t="shared" ca="1" si="109"/>
        <v/>
      </c>
      <c r="L1379" s="3">
        <f ca="1">IF(J1378="买",B1379/B1378-1,0)-IF(K1379=1,计算结果!B$17,0)</f>
        <v>0</v>
      </c>
      <c r="M1379" s="2">
        <f t="shared" ca="1" si="108"/>
        <v>2.8206656763655769</v>
      </c>
      <c r="N1379" s="3">
        <f ca="1">1-M1379/MAX(M$2:M1379)</f>
        <v>0.34590894857446197</v>
      </c>
    </row>
    <row r="1380" spans="1:14" x14ac:dyDescent="0.15">
      <c r="A1380" s="1">
        <v>40423</v>
      </c>
      <c r="B1380" s="2">
        <v>2921.39</v>
      </c>
      <c r="C1380" s="3">
        <f t="shared" si="106"/>
        <v>1.2950583209664135E-2</v>
      </c>
      <c r="D1380" s="3">
        <f>1-B1380/MAX(B$2:B1380)</f>
        <v>0.50292826516028044</v>
      </c>
      <c r="E1380" s="4">
        <f>E1379*(计算结果!B$18-1)/(计算结果!B$18+1)+B1380*2/(计算结果!B$18+1)</f>
        <v>2892.02296782352</v>
      </c>
      <c r="F1380" s="4">
        <f>F1379*(计算结果!B$18-1)/(计算结果!B$18+1)+E1380*2/(计算结果!B$18+1)</f>
        <v>2879.8321215959127</v>
      </c>
      <c r="G1380" s="4">
        <f>G1379*(计算结果!B$18-1)/(计算结果!B$18+1)+F1380*2/(计算结果!B$18+1)</f>
        <v>2859.711022550392</v>
      </c>
      <c r="H1380" s="3">
        <f t="shared" si="107"/>
        <v>0.12809223444426038</v>
      </c>
      <c r="I1380" s="3">
        <f ca="1">IFERROR(AVERAGE(OFFSET(H1380,0,0,-计算结果!B$19,1)),AVERAGE(OFFSET(H1380,0,0,-ROW(),1)))</f>
        <v>0.26182261880696078</v>
      </c>
      <c r="J1380" s="20" t="str">
        <f t="shared" ca="1" si="105"/>
        <v>卖</v>
      </c>
      <c r="K1380" s="4" t="str">
        <f t="shared" ca="1" si="109"/>
        <v/>
      </c>
      <c r="L1380" s="3">
        <f ca="1">IF(J1379="买",B1380/B1379-1,0)-IF(K1380=1,计算结果!B$17,0)</f>
        <v>0</v>
      </c>
      <c r="M1380" s="2">
        <f t="shared" ca="1" si="108"/>
        <v>2.8206656763655769</v>
      </c>
      <c r="N1380" s="3">
        <f ca="1">1-M1380/MAX(M$2:M1380)</f>
        <v>0.34590894857446197</v>
      </c>
    </row>
    <row r="1381" spans="1:14" x14ac:dyDescent="0.15">
      <c r="A1381" s="1">
        <v>40424</v>
      </c>
      <c r="B1381" s="2">
        <v>2920.21</v>
      </c>
      <c r="C1381" s="3">
        <f t="shared" si="106"/>
        <v>-4.039173133336682E-4</v>
      </c>
      <c r="D1381" s="3">
        <f>1-B1381/MAX(B$2:B1381)</f>
        <v>0.50312904103995093</v>
      </c>
      <c r="E1381" s="4">
        <f>E1380*(计算结果!B$18-1)/(计算结果!B$18+1)+B1381*2/(计算结果!B$18+1)</f>
        <v>2896.359434312209</v>
      </c>
      <c r="F1381" s="4">
        <f>F1380*(计算结果!B$18-1)/(计算结果!B$18+1)+E1381*2/(计算结果!B$18+1)</f>
        <v>2882.3747850907275</v>
      </c>
      <c r="G1381" s="4">
        <f>G1380*(计算结果!B$18-1)/(计算结果!B$18+1)+F1381*2/(计算结果!B$18+1)</f>
        <v>2863.1977552489052</v>
      </c>
      <c r="H1381" s="3">
        <f t="shared" si="107"/>
        <v>0.12192605025537018</v>
      </c>
      <c r="I1381" s="3">
        <f ca="1">IFERROR(AVERAGE(OFFSET(H1381,0,0,-计算结果!B$19,1)),AVERAGE(OFFSET(H1381,0,0,-ROW(),1)))</f>
        <v>0.25013957379758561</v>
      </c>
      <c r="J1381" s="20" t="str">
        <f t="shared" ca="1" si="105"/>
        <v>卖</v>
      </c>
      <c r="K1381" s="4" t="str">
        <f t="shared" ca="1" si="109"/>
        <v/>
      </c>
      <c r="L1381" s="3">
        <f ca="1">IF(J1380="买",B1381/B1380-1,0)-IF(K1381=1,计算结果!B$17,0)</f>
        <v>0</v>
      </c>
      <c r="M1381" s="2">
        <f t="shared" ca="1" si="108"/>
        <v>2.8206656763655769</v>
      </c>
      <c r="N1381" s="3">
        <f ca="1">1-M1381/MAX(M$2:M1381)</f>
        <v>0.34590894857446197</v>
      </c>
    </row>
    <row r="1382" spans="1:14" x14ac:dyDescent="0.15">
      <c r="A1382" s="1">
        <v>40427</v>
      </c>
      <c r="B1382" s="2">
        <v>2975.09</v>
      </c>
      <c r="C1382" s="3">
        <f t="shared" si="106"/>
        <v>1.8793168984422293E-2</v>
      </c>
      <c r="D1382" s="3">
        <f>1-B1382/MAX(B$2:B1382)</f>
        <v>0.49379126114476279</v>
      </c>
      <c r="E1382" s="4">
        <f>E1381*(计算结果!B$18-1)/(计算结果!B$18+1)+B1382*2/(计算结果!B$18+1)</f>
        <v>2908.4718290334076</v>
      </c>
      <c r="F1382" s="4">
        <f>F1381*(计算结果!B$18-1)/(计算结果!B$18+1)+E1382*2/(计算结果!B$18+1)</f>
        <v>2886.3897149280629</v>
      </c>
      <c r="G1382" s="4">
        <f>G1381*(计算结果!B$18-1)/(计算结果!B$18+1)+F1382*2/(计算结果!B$18+1)</f>
        <v>2866.7657490456986</v>
      </c>
      <c r="H1382" s="3">
        <f t="shared" si="107"/>
        <v>0.12461569551919553</v>
      </c>
      <c r="I1382" s="3">
        <f ca="1">IFERROR(AVERAGE(OFFSET(H1382,0,0,-计算结果!B$19,1)),AVERAGE(OFFSET(H1382,0,0,-ROW(),1)))</f>
        <v>0.23814897228123408</v>
      </c>
      <c r="J1382" s="20" t="str">
        <f t="shared" ca="1" si="105"/>
        <v>卖</v>
      </c>
      <c r="K1382" s="4" t="str">
        <f t="shared" ca="1" si="109"/>
        <v/>
      </c>
      <c r="L1382" s="3">
        <f ca="1">IF(J1381="买",B1382/B1381-1,0)-IF(K1382=1,计算结果!B$17,0)</f>
        <v>0</v>
      </c>
      <c r="M1382" s="2">
        <f t="shared" ca="1" si="108"/>
        <v>2.8206656763655769</v>
      </c>
      <c r="N1382" s="3">
        <f ca="1">1-M1382/MAX(M$2:M1382)</f>
        <v>0.34590894857446197</v>
      </c>
    </row>
    <row r="1383" spans="1:14" x14ac:dyDescent="0.15">
      <c r="A1383" s="1">
        <v>40428</v>
      </c>
      <c r="B1383" s="2">
        <v>2983.11</v>
      </c>
      <c r="C1383" s="3">
        <f t="shared" si="106"/>
        <v>2.6957167682322147E-3</v>
      </c>
      <c r="D1383" s="3">
        <f>1-B1383/MAX(B$2:B1383)</f>
        <v>0.49242666575920502</v>
      </c>
      <c r="E1383" s="4">
        <f>E1382*(计算结果!B$18-1)/(计算结果!B$18+1)+B1383*2/(计算结果!B$18+1)</f>
        <v>2919.9546245667298</v>
      </c>
      <c r="F1383" s="4">
        <f>F1382*(计算结果!B$18-1)/(计算结果!B$18+1)+E1383*2/(计算结果!B$18+1)</f>
        <v>2891.5535471801654</v>
      </c>
      <c r="G1383" s="4">
        <f>G1382*(计算结果!B$18-1)/(计算结果!B$18+1)+F1383*2/(计算结果!B$18+1)</f>
        <v>2870.5792564510011</v>
      </c>
      <c r="H1383" s="3">
        <f t="shared" si="107"/>
        <v>0.13302473027564157</v>
      </c>
      <c r="I1383" s="3">
        <f ca="1">IFERROR(AVERAGE(OFFSET(H1383,0,0,-计算结果!B$19,1)),AVERAGE(OFFSET(H1383,0,0,-ROW(),1)))</f>
        <v>0.22683736012444405</v>
      </c>
      <c r="J1383" s="20" t="str">
        <f t="shared" ca="1" si="105"/>
        <v>卖</v>
      </c>
      <c r="K1383" s="4" t="str">
        <f t="shared" ca="1" si="109"/>
        <v/>
      </c>
      <c r="L1383" s="3">
        <f ca="1">IF(J1382="买",B1383/B1382-1,0)-IF(K1383=1,计算结果!B$17,0)</f>
        <v>0</v>
      </c>
      <c r="M1383" s="2">
        <f t="shared" ca="1" si="108"/>
        <v>2.8206656763655769</v>
      </c>
      <c r="N1383" s="3">
        <f ca="1">1-M1383/MAX(M$2:M1383)</f>
        <v>0.34590894857446197</v>
      </c>
    </row>
    <row r="1384" spans="1:14" x14ac:dyDescent="0.15">
      <c r="A1384" s="1">
        <v>40429</v>
      </c>
      <c r="B1384" s="2">
        <v>2980.97</v>
      </c>
      <c r="C1384" s="3">
        <f t="shared" si="106"/>
        <v>-7.1737213847300474E-4</v>
      </c>
      <c r="D1384" s="3">
        <f>1-B1384/MAX(B$2:B1384)</f>
        <v>0.49279078472742122</v>
      </c>
      <c r="E1384" s="4">
        <f>E1383*(计算结果!B$18-1)/(计算结果!B$18+1)+B1384*2/(计算结果!B$18+1)</f>
        <v>2929.3416054026175</v>
      </c>
      <c r="F1384" s="4">
        <f>F1383*(计算结果!B$18-1)/(计算结果!B$18+1)+E1384*2/(计算结果!B$18+1)</f>
        <v>2897.3670945990043</v>
      </c>
      <c r="G1384" s="4">
        <f>G1383*(计算结果!B$18-1)/(计算结果!B$18+1)+F1384*2/(计算结果!B$18+1)</f>
        <v>2874.700462319925</v>
      </c>
      <c r="H1384" s="3">
        <f t="shared" si="107"/>
        <v>0.14356704695271411</v>
      </c>
      <c r="I1384" s="3">
        <f ca="1">IFERROR(AVERAGE(OFFSET(H1384,0,0,-计算结果!B$19,1)),AVERAGE(OFFSET(H1384,0,0,-ROW(),1)))</f>
        <v>0.21666509855384669</v>
      </c>
      <c r="J1384" s="20" t="str">
        <f t="shared" ca="1" si="105"/>
        <v>卖</v>
      </c>
      <c r="K1384" s="4" t="str">
        <f t="shared" ca="1" si="109"/>
        <v/>
      </c>
      <c r="L1384" s="3">
        <f ca="1">IF(J1383="买",B1384/B1383-1,0)-IF(K1384=1,计算结果!B$17,0)</f>
        <v>0</v>
      </c>
      <c r="M1384" s="2">
        <f t="shared" ca="1" si="108"/>
        <v>2.8206656763655769</v>
      </c>
      <c r="N1384" s="3">
        <f ca="1">1-M1384/MAX(M$2:M1384)</f>
        <v>0.34590894857446197</v>
      </c>
    </row>
    <row r="1385" spans="1:14" x14ac:dyDescent="0.15">
      <c r="A1385" s="1">
        <v>40430</v>
      </c>
      <c r="B1385" s="2">
        <v>2926.46</v>
      </c>
      <c r="C1385" s="3">
        <f t="shared" si="106"/>
        <v>-1.8285994156264529E-2</v>
      </c>
      <c r="D1385" s="3">
        <f>1-B1385/MAX(B$2:B1385)</f>
        <v>0.50206560947389911</v>
      </c>
      <c r="E1385" s="4">
        <f>E1384*(计算结果!B$18-1)/(计算结果!B$18+1)+B1385*2/(计算结果!B$18+1)</f>
        <v>2928.8982814945225</v>
      </c>
      <c r="F1385" s="4">
        <f>F1384*(计算结果!B$18-1)/(计算结果!B$18+1)+E1385*2/(计算结果!B$18+1)</f>
        <v>2902.2180464290841</v>
      </c>
      <c r="G1385" s="4">
        <f>G1384*(计算结果!B$18-1)/(计算结果!B$18+1)+F1385*2/(计算结果!B$18+1)</f>
        <v>2878.933936798257</v>
      </c>
      <c r="H1385" s="3">
        <f t="shared" si="107"/>
        <v>0.14726662947399924</v>
      </c>
      <c r="I1385" s="3">
        <f ca="1">IFERROR(AVERAGE(OFFSET(H1385,0,0,-计算结果!B$19,1)),AVERAGE(OFFSET(H1385,0,0,-ROW(),1)))</f>
        <v>0.20775076747694093</v>
      </c>
      <c r="J1385" s="20" t="str">
        <f t="shared" ca="1" si="105"/>
        <v>卖</v>
      </c>
      <c r="K1385" s="4" t="str">
        <f t="shared" ca="1" si="109"/>
        <v/>
      </c>
      <c r="L1385" s="3">
        <f ca="1">IF(J1384="买",B1385/B1384-1,0)-IF(K1385=1,计算结果!B$17,0)</f>
        <v>0</v>
      </c>
      <c r="M1385" s="2">
        <f t="shared" ca="1" si="108"/>
        <v>2.8206656763655769</v>
      </c>
      <c r="N1385" s="3">
        <f ca="1">1-M1385/MAX(M$2:M1385)</f>
        <v>0.34590894857446197</v>
      </c>
    </row>
    <row r="1386" spans="1:14" x14ac:dyDescent="0.15">
      <c r="A1386" s="1">
        <v>40431</v>
      </c>
      <c r="B1386" s="2">
        <v>2932.55</v>
      </c>
      <c r="C1386" s="3">
        <f t="shared" si="106"/>
        <v>2.0810125544172831E-3</v>
      </c>
      <c r="D1386" s="3">
        <f>1-B1386/MAX(B$2:B1386)</f>
        <v>0.50102940175593813</v>
      </c>
      <c r="E1386" s="4">
        <f>E1385*(计算结果!B$18-1)/(计算结果!B$18+1)+B1386*2/(计算结果!B$18+1)</f>
        <v>2929.4600843415192</v>
      </c>
      <c r="F1386" s="4">
        <f>F1385*(计算结果!B$18-1)/(计算结果!B$18+1)+E1386*2/(计算结果!B$18+1)</f>
        <v>2906.4091291848431</v>
      </c>
      <c r="G1386" s="4">
        <f>G1385*(计算结果!B$18-1)/(计算结果!B$18+1)+F1386*2/(计算结果!B$18+1)</f>
        <v>2883.1608894731162</v>
      </c>
      <c r="H1386" s="3">
        <f t="shared" si="107"/>
        <v>0.14682353842270035</v>
      </c>
      <c r="I1386" s="3">
        <f ca="1">IFERROR(AVERAGE(OFFSET(H1386,0,0,-计算结果!B$19,1)),AVERAGE(OFFSET(H1386,0,0,-ROW(),1)))</f>
        <v>0.19989531118765927</v>
      </c>
      <c r="J1386" s="20" t="str">
        <f t="shared" ca="1" si="105"/>
        <v>卖</v>
      </c>
      <c r="K1386" s="4" t="str">
        <f t="shared" ca="1" si="109"/>
        <v/>
      </c>
      <c r="L1386" s="3">
        <f ca="1">IF(J1385="买",B1386/B1385-1,0)-IF(K1386=1,计算结果!B$17,0)</f>
        <v>0</v>
      </c>
      <c r="M1386" s="2">
        <f t="shared" ca="1" si="108"/>
        <v>2.8206656763655769</v>
      </c>
      <c r="N1386" s="3">
        <f ca="1">1-M1386/MAX(M$2:M1386)</f>
        <v>0.34590894857446197</v>
      </c>
    </row>
    <row r="1387" spans="1:14" x14ac:dyDescent="0.15">
      <c r="A1387" s="1">
        <v>40434</v>
      </c>
      <c r="B1387" s="2">
        <v>2962.32</v>
      </c>
      <c r="C1387" s="3">
        <f t="shared" si="106"/>
        <v>1.0151574568208588E-2</v>
      </c>
      <c r="D1387" s="3">
        <f>1-B1387/MAX(B$2:B1387)</f>
        <v>0.49596406452051989</v>
      </c>
      <c r="E1387" s="4">
        <f>E1386*(计算结果!B$18-1)/(计算结果!B$18+1)+B1387*2/(计算结果!B$18+1)</f>
        <v>2934.5154559812854</v>
      </c>
      <c r="F1387" s="4">
        <f>F1386*(计算结果!B$18-1)/(计算结果!B$18+1)+E1387*2/(计算结果!B$18+1)</f>
        <v>2910.7331794612187</v>
      </c>
      <c r="G1387" s="4">
        <f>G1386*(计算结果!B$18-1)/(计算结果!B$18+1)+F1387*2/(计算结果!B$18+1)</f>
        <v>2887.4027802405162</v>
      </c>
      <c r="H1387" s="3">
        <f t="shared" si="107"/>
        <v>0.1471263980753853</v>
      </c>
      <c r="I1387" s="3">
        <f ca="1">IFERROR(AVERAGE(OFFSET(H1387,0,0,-计算结果!B$19,1)),AVERAGE(OFFSET(H1387,0,0,-ROW(),1)))</f>
        <v>0.19268994347138121</v>
      </c>
      <c r="J1387" s="20" t="str">
        <f t="shared" ca="1" si="105"/>
        <v>卖</v>
      </c>
      <c r="K1387" s="4" t="str">
        <f t="shared" ca="1" si="109"/>
        <v/>
      </c>
      <c r="L1387" s="3">
        <f ca="1">IF(J1386="买",B1387/B1386-1,0)-IF(K1387=1,计算结果!B$17,0)</f>
        <v>0</v>
      </c>
      <c r="M1387" s="2">
        <f t="shared" ca="1" si="108"/>
        <v>2.8206656763655769</v>
      </c>
      <c r="N1387" s="3">
        <f ca="1">1-M1387/MAX(M$2:M1387)</f>
        <v>0.34590894857446197</v>
      </c>
    </row>
    <row r="1388" spans="1:14" x14ac:dyDescent="0.15">
      <c r="A1388" s="1">
        <v>40435</v>
      </c>
      <c r="B1388" s="2">
        <v>2965.01</v>
      </c>
      <c r="C1388" s="3">
        <f t="shared" si="106"/>
        <v>9.0807205163523363E-4</v>
      </c>
      <c r="D1388" s="3">
        <f>1-B1388/MAX(B$2:B1388)</f>
        <v>0.49550636357449118</v>
      </c>
      <c r="E1388" s="4">
        <f>E1387*(计算结果!B$18-1)/(计算结果!B$18+1)+B1388*2/(计算结果!B$18+1)</f>
        <v>2939.2069242918569</v>
      </c>
      <c r="F1388" s="4">
        <f>F1387*(计算结果!B$18-1)/(计算结果!B$18+1)+E1388*2/(计算结果!B$18+1)</f>
        <v>2915.1137555890091</v>
      </c>
      <c r="G1388" s="4">
        <f>G1387*(计算结果!B$18-1)/(计算结果!B$18+1)+F1388*2/(计算结果!B$18+1)</f>
        <v>2891.6660072172076</v>
      </c>
      <c r="H1388" s="3">
        <f t="shared" si="107"/>
        <v>0.14764919552845568</v>
      </c>
      <c r="I1388" s="3">
        <f ca="1">IFERROR(AVERAGE(OFFSET(H1388,0,0,-计算结果!B$19,1)),AVERAGE(OFFSET(H1388,0,0,-ROW(),1)))</f>
        <v>0.18575971368101357</v>
      </c>
      <c r="J1388" s="20" t="str">
        <f t="shared" ca="1" si="105"/>
        <v>卖</v>
      </c>
      <c r="K1388" s="4" t="str">
        <f t="shared" ca="1" si="109"/>
        <v/>
      </c>
      <c r="L1388" s="3">
        <f ca="1">IF(J1387="买",B1388/B1387-1,0)-IF(K1388=1,计算结果!B$17,0)</f>
        <v>0</v>
      </c>
      <c r="M1388" s="2">
        <f t="shared" ca="1" si="108"/>
        <v>2.8206656763655769</v>
      </c>
      <c r="N1388" s="3">
        <f ca="1">1-M1388/MAX(M$2:M1388)</f>
        <v>0.34590894857446197</v>
      </c>
    </row>
    <row r="1389" spans="1:14" x14ac:dyDescent="0.15">
      <c r="A1389" s="1">
        <v>40436</v>
      </c>
      <c r="B1389" s="2">
        <v>2913.19</v>
      </c>
      <c r="C1389" s="3">
        <f t="shared" si="106"/>
        <v>-1.7477175456406591E-2</v>
      </c>
      <c r="D1389" s="3">
        <f>1-B1389/MAX(B$2:B1389)</f>
        <v>0.50432348737494048</v>
      </c>
      <c r="E1389" s="4">
        <f>E1388*(计算结果!B$18-1)/(计算结果!B$18+1)+B1389*2/(计算结果!B$18+1)</f>
        <v>2935.2043205546479</v>
      </c>
      <c r="F1389" s="4">
        <f>F1388*(计算结果!B$18-1)/(计算结果!B$18+1)+E1389*2/(计算结果!B$18+1)</f>
        <v>2918.2046117375689</v>
      </c>
      <c r="G1389" s="4">
        <f>G1388*(计算结果!B$18-1)/(计算结果!B$18+1)+F1389*2/(计算结果!B$18+1)</f>
        <v>2895.7488694511094</v>
      </c>
      <c r="H1389" s="3">
        <f t="shared" si="107"/>
        <v>0.14119411521633224</v>
      </c>
      <c r="I1389" s="3">
        <f ca="1">IFERROR(AVERAGE(OFFSET(H1389,0,0,-计算结果!B$19,1)),AVERAGE(OFFSET(H1389,0,0,-ROW(),1)))</f>
        <v>0.17859491007304723</v>
      </c>
      <c r="J1389" s="20" t="str">
        <f t="shared" ca="1" si="105"/>
        <v>卖</v>
      </c>
      <c r="K1389" s="4" t="str">
        <f t="shared" ca="1" si="109"/>
        <v/>
      </c>
      <c r="L1389" s="3">
        <f ca="1">IF(J1388="买",B1389/B1388-1,0)-IF(K1389=1,计算结果!B$17,0)</f>
        <v>0</v>
      </c>
      <c r="M1389" s="2">
        <f t="shared" ca="1" si="108"/>
        <v>2.8206656763655769</v>
      </c>
      <c r="N1389" s="3">
        <f ca="1">1-M1389/MAX(M$2:M1389)</f>
        <v>0.34590894857446197</v>
      </c>
    </row>
    <row r="1390" spans="1:14" x14ac:dyDescent="0.15">
      <c r="A1390" s="1">
        <v>40437</v>
      </c>
      <c r="B1390" s="2">
        <v>2857.79</v>
      </c>
      <c r="C1390" s="3">
        <f t="shared" si="106"/>
        <v>-1.9016953923362445E-2</v>
      </c>
      <c r="D1390" s="3">
        <f>1-B1390/MAX(B$2:B1390)</f>
        <v>0.5137497447764241</v>
      </c>
      <c r="E1390" s="4">
        <f>E1389*(计算结果!B$18-1)/(计算结果!B$18+1)+B1390*2/(计算结果!B$18+1)</f>
        <v>2923.2944250847022</v>
      </c>
      <c r="F1390" s="4">
        <f>F1389*(计算结果!B$18-1)/(计算结果!B$18+1)+E1390*2/(计算结果!B$18+1)</f>
        <v>2918.9876599448203</v>
      </c>
      <c r="G1390" s="4">
        <f>G1389*(计算结果!B$18-1)/(计算结果!B$18+1)+F1390*2/(计算结果!B$18+1)</f>
        <v>2899.3240679886035</v>
      </c>
      <c r="H1390" s="3">
        <f t="shared" si="107"/>
        <v>0.12346369449405221</v>
      </c>
      <c r="I1390" s="3">
        <f ca="1">IFERROR(AVERAGE(OFFSET(H1390,0,0,-计算结果!B$19,1)),AVERAGE(OFFSET(H1390,0,0,-ROW(),1)))</f>
        <v>0.17046629758470164</v>
      </c>
      <c r="J1390" s="20" t="str">
        <f t="shared" ca="1" si="105"/>
        <v>卖</v>
      </c>
      <c r="K1390" s="4" t="str">
        <f t="shared" ca="1" si="109"/>
        <v/>
      </c>
      <c r="L1390" s="3">
        <f ca="1">IF(J1389="买",B1390/B1389-1,0)-IF(K1390=1,计算结果!B$17,0)</f>
        <v>0</v>
      </c>
      <c r="M1390" s="2">
        <f t="shared" ca="1" si="108"/>
        <v>2.8206656763655769</v>
      </c>
      <c r="N1390" s="3">
        <f ca="1">1-M1390/MAX(M$2:M1390)</f>
        <v>0.34590894857446197</v>
      </c>
    </row>
    <row r="1391" spans="1:14" x14ac:dyDescent="0.15">
      <c r="A1391" s="1">
        <v>40438</v>
      </c>
      <c r="B1391" s="2">
        <v>2861.37</v>
      </c>
      <c r="C1391" s="3">
        <f t="shared" si="106"/>
        <v>1.2527162597670838E-3</v>
      </c>
      <c r="D1391" s="3">
        <f>1-B1391/MAX(B$2:B1391)</f>
        <v>0.51314061117538967</v>
      </c>
      <c r="E1391" s="4">
        <f>E1390*(计算结果!B$18-1)/(计算结果!B$18+1)+B1391*2/(计算结果!B$18+1)</f>
        <v>2913.7675904562861</v>
      </c>
      <c r="F1391" s="4">
        <f>F1390*(计算结果!B$18-1)/(计算结果!B$18+1)+E1391*2/(计算结果!B$18+1)</f>
        <v>2918.1845723311994</v>
      </c>
      <c r="G1391" s="4">
        <f>G1390*(计算结果!B$18-1)/(计算结果!B$18+1)+F1391*2/(计算结果!B$18+1)</f>
        <v>2902.2256840413106</v>
      </c>
      <c r="H1391" s="3">
        <f t="shared" si="107"/>
        <v>0.10007905238134099</v>
      </c>
      <c r="I1391" s="3">
        <f ca="1">IFERROR(AVERAGE(OFFSET(H1391,0,0,-计算结果!B$19,1)),AVERAGE(OFFSET(H1391,0,0,-ROW(),1)))</f>
        <v>0.16142256367499005</v>
      </c>
      <c r="J1391" s="20" t="str">
        <f t="shared" ca="1" si="105"/>
        <v>卖</v>
      </c>
      <c r="K1391" s="4" t="str">
        <f t="shared" ca="1" si="109"/>
        <v/>
      </c>
      <c r="L1391" s="3">
        <f ca="1">IF(J1390="买",B1391/B1390-1,0)-IF(K1391=1,计算结果!B$17,0)</f>
        <v>0</v>
      </c>
      <c r="M1391" s="2">
        <f t="shared" ca="1" si="108"/>
        <v>2.8206656763655769</v>
      </c>
      <c r="N1391" s="3">
        <f ca="1">1-M1391/MAX(M$2:M1391)</f>
        <v>0.34590894857446197</v>
      </c>
    </row>
    <row r="1392" spans="1:14" x14ac:dyDescent="0.15">
      <c r="A1392" s="1">
        <v>40441</v>
      </c>
      <c r="B1392" s="2">
        <v>2849.83</v>
      </c>
      <c r="C1392" s="3">
        <f t="shared" si="106"/>
        <v>-4.0330331274878173E-3</v>
      </c>
      <c r="D1392" s="3">
        <f>1-B1392/MAX(B$2:B1392)</f>
        <v>0.51510413121894771</v>
      </c>
      <c r="E1392" s="4">
        <f>E1391*(计算结果!B$18-1)/(计算结果!B$18+1)+B1392*2/(计算结果!B$18+1)</f>
        <v>2903.9310380783959</v>
      </c>
      <c r="F1392" s="4">
        <f>F1391*(计算结果!B$18-1)/(计算结果!B$18+1)+E1392*2/(计算结果!B$18+1)</f>
        <v>2915.9917209076912</v>
      </c>
      <c r="G1392" s="4">
        <f>G1391*(计算结果!B$18-1)/(计算结果!B$18+1)+F1392*2/(计算结果!B$18+1)</f>
        <v>2904.3435358669076</v>
      </c>
      <c r="H1392" s="3">
        <f t="shared" si="107"/>
        <v>7.2973367896320571E-2</v>
      </c>
      <c r="I1392" s="3">
        <f ca="1">IFERROR(AVERAGE(OFFSET(H1392,0,0,-计算结果!B$19,1)),AVERAGE(OFFSET(H1392,0,0,-ROW(),1)))</f>
        <v>0.15152668201643144</v>
      </c>
      <c r="J1392" s="20" t="str">
        <f t="shared" ca="1" si="105"/>
        <v>卖</v>
      </c>
      <c r="K1392" s="4" t="str">
        <f t="shared" ca="1" si="109"/>
        <v/>
      </c>
      <c r="L1392" s="3">
        <f ca="1">IF(J1391="买",B1392/B1391-1,0)-IF(K1392=1,计算结果!B$17,0)</f>
        <v>0</v>
      </c>
      <c r="M1392" s="2">
        <f t="shared" ca="1" si="108"/>
        <v>2.8206656763655769</v>
      </c>
      <c r="N1392" s="3">
        <f ca="1">1-M1392/MAX(M$2:M1392)</f>
        <v>0.34590894857446197</v>
      </c>
    </row>
    <row r="1393" spans="1:14" x14ac:dyDescent="0.15">
      <c r="A1393" s="1">
        <v>40442</v>
      </c>
      <c r="B1393" s="2">
        <v>2857.48</v>
      </c>
      <c r="C1393" s="3">
        <f t="shared" si="106"/>
        <v>2.6843706466701533E-3</v>
      </c>
      <c r="D1393" s="3">
        <f>1-B1393/MAX(B$2:B1393)</f>
        <v>0.51380249098210029</v>
      </c>
      <c r="E1393" s="4">
        <f>E1392*(计算结果!B$18-1)/(计算结果!B$18+1)+B1393*2/(计算结果!B$18+1)</f>
        <v>2896.7847245278735</v>
      </c>
      <c r="F1393" s="4">
        <f>F1392*(计算结果!B$18-1)/(计算结果!B$18+1)+E1393*2/(计算结果!B$18+1)</f>
        <v>2913.036798387719</v>
      </c>
      <c r="G1393" s="4">
        <f>G1392*(计算结果!B$18-1)/(计算结果!B$18+1)+F1393*2/(计算结果!B$18+1)</f>
        <v>2905.6809608701092</v>
      </c>
      <c r="H1393" s="3">
        <f t="shared" si="107"/>
        <v>4.6049132503961331E-2</v>
      </c>
      <c r="I1393" s="3">
        <f ca="1">IFERROR(AVERAGE(OFFSET(H1393,0,0,-计算结果!B$19,1)),AVERAGE(OFFSET(H1393,0,0,-ROW(),1)))</f>
        <v>0.14085404922586886</v>
      </c>
      <c r="J1393" s="20" t="str">
        <f t="shared" ca="1" si="105"/>
        <v>卖</v>
      </c>
      <c r="K1393" s="4" t="str">
        <f t="shared" ca="1" si="109"/>
        <v/>
      </c>
      <c r="L1393" s="3">
        <f ca="1">IF(J1392="买",B1393/B1392-1,0)-IF(K1393=1,计算结果!B$17,0)</f>
        <v>0</v>
      </c>
      <c r="M1393" s="2">
        <f t="shared" ca="1" si="108"/>
        <v>2.8206656763655769</v>
      </c>
      <c r="N1393" s="3">
        <f ca="1">1-M1393/MAX(M$2:M1393)</f>
        <v>0.34590894857446197</v>
      </c>
    </row>
    <row r="1394" spans="1:14" x14ac:dyDescent="0.15">
      <c r="A1394" s="1">
        <v>40448</v>
      </c>
      <c r="B1394" s="2">
        <v>2905.03</v>
      </c>
      <c r="C1394" s="3">
        <f t="shared" si="106"/>
        <v>1.6640536416702822E-2</v>
      </c>
      <c r="D1394" s="3">
        <f>1-B1394/MAX(B$2:B1394)</f>
        <v>0.50571190362757767</v>
      </c>
      <c r="E1394" s="4">
        <f>E1393*(计算结果!B$18-1)/(计算结果!B$18+1)+B1394*2/(计算结果!B$18+1)</f>
        <v>2898.0532284466622</v>
      </c>
      <c r="F1394" s="4">
        <f>F1393*(计算结果!B$18-1)/(计算结果!B$18+1)+E1394*2/(计算结果!B$18+1)</f>
        <v>2910.7316337814027</v>
      </c>
      <c r="G1394" s="4">
        <f>G1393*(计算结果!B$18-1)/(计算结果!B$18+1)+F1394*2/(计算结果!B$18+1)</f>
        <v>2906.4579874718465</v>
      </c>
      <c r="H1394" s="3">
        <f t="shared" si="107"/>
        <v>2.6741635169219683E-2</v>
      </c>
      <c r="I1394" s="3">
        <f ca="1">IFERROR(AVERAGE(OFFSET(H1394,0,0,-计算结果!B$19,1)),AVERAGE(OFFSET(H1394,0,0,-ROW(),1)))</f>
        <v>0.13028033972825226</v>
      </c>
      <c r="J1394" s="20" t="str">
        <f t="shared" ca="1" si="105"/>
        <v>卖</v>
      </c>
      <c r="K1394" s="4" t="str">
        <f t="shared" ca="1" si="109"/>
        <v/>
      </c>
      <c r="L1394" s="3">
        <f ca="1">IF(J1393="买",B1394/B1393-1,0)-IF(K1394=1,计算结果!B$17,0)</f>
        <v>0</v>
      </c>
      <c r="M1394" s="2">
        <f t="shared" ca="1" si="108"/>
        <v>2.8206656763655769</v>
      </c>
      <c r="N1394" s="3">
        <f ca="1">1-M1394/MAX(M$2:M1394)</f>
        <v>0.34590894857446197</v>
      </c>
    </row>
    <row r="1395" spans="1:14" x14ac:dyDescent="0.15">
      <c r="A1395" s="1">
        <v>40449</v>
      </c>
      <c r="B1395" s="2">
        <v>2880.91</v>
      </c>
      <c r="C1395" s="3">
        <f t="shared" si="106"/>
        <v>-8.3028402460560979E-3</v>
      </c>
      <c r="D1395" s="3">
        <f>1-B1395/MAX(B$2:B1395)</f>
        <v>0.50981589872728517</v>
      </c>
      <c r="E1395" s="4">
        <f>E1394*(计算结果!B$18-1)/(计算结果!B$18+1)+B1395*2/(计算结果!B$18+1)</f>
        <v>2895.4158086856373</v>
      </c>
      <c r="F1395" s="4">
        <f>F1394*(计算结果!B$18-1)/(计算结果!B$18+1)+E1395*2/(计算结果!B$18+1)</f>
        <v>2908.3753529974388</v>
      </c>
      <c r="G1395" s="4">
        <f>G1394*(计算结果!B$18-1)/(计算结果!B$18+1)+F1395*2/(计算结果!B$18+1)</f>
        <v>2906.752966783476</v>
      </c>
      <c r="H1395" s="3">
        <f t="shared" si="107"/>
        <v>1.0149099450293065E-2</v>
      </c>
      <c r="I1395" s="3">
        <f ca="1">IFERROR(AVERAGE(OFFSET(H1395,0,0,-计算结果!B$19,1)),AVERAGE(OFFSET(H1395,0,0,-ROW(),1)))</f>
        <v>0.12016758694056089</v>
      </c>
      <c r="J1395" s="20" t="str">
        <f t="shared" ca="1" si="105"/>
        <v>卖</v>
      </c>
      <c r="K1395" s="4" t="str">
        <f t="shared" ca="1" si="109"/>
        <v/>
      </c>
      <c r="L1395" s="3">
        <f ca="1">IF(J1394="买",B1395/B1394-1,0)-IF(K1395=1,计算结果!B$17,0)</f>
        <v>0</v>
      </c>
      <c r="M1395" s="2">
        <f t="shared" ca="1" si="108"/>
        <v>2.8206656763655769</v>
      </c>
      <c r="N1395" s="3">
        <f ca="1">1-M1395/MAX(M$2:M1395)</f>
        <v>0.34590894857446197</v>
      </c>
    </row>
    <row r="1396" spans="1:14" x14ac:dyDescent="0.15">
      <c r="A1396" s="1">
        <v>40450</v>
      </c>
      <c r="B1396" s="2">
        <v>2874.81</v>
      </c>
      <c r="C1396" s="3">
        <f t="shared" si="106"/>
        <v>-2.1173865202314124E-3</v>
      </c>
      <c r="D1396" s="3">
        <f>1-B1396/MAX(B$2:B1396)</f>
        <v>0.51085380793575164</v>
      </c>
      <c r="E1396" s="4">
        <f>E1395*(计算结果!B$18-1)/(计算结果!B$18+1)+B1396*2/(计算结果!B$18+1)</f>
        <v>2892.2456842724623</v>
      </c>
      <c r="F1396" s="4">
        <f>F1395*(计算结果!B$18-1)/(计算结果!B$18+1)+E1396*2/(计算结果!B$18+1)</f>
        <v>2905.8938655012885</v>
      </c>
      <c r="G1396" s="4">
        <f>G1395*(计算结果!B$18-1)/(计算结果!B$18+1)+F1396*2/(计算结果!B$18+1)</f>
        <v>2906.6207973554474</v>
      </c>
      <c r="H1396" s="3">
        <f t="shared" si="107"/>
        <v>-4.5469783479709031E-3</v>
      </c>
      <c r="I1396" s="3">
        <f ca="1">IFERROR(AVERAGE(OFFSET(H1396,0,0,-计算结果!B$19,1)),AVERAGE(OFFSET(H1396,0,0,-ROW(),1)))</f>
        <v>0.11064753016972215</v>
      </c>
      <c r="J1396" s="20" t="str">
        <f t="shared" ca="1" si="105"/>
        <v>卖</v>
      </c>
      <c r="K1396" s="4" t="str">
        <f t="shared" ca="1" si="109"/>
        <v/>
      </c>
      <c r="L1396" s="3">
        <f ca="1">IF(J1395="买",B1396/B1395-1,0)-IF(K1396=1,计算结果!B$17,0)</f>
        <v>0</v>
      </c>
      <c r="M1396" s="2">
        <f t="shared" ca="1" si="108"/>
        <v>2.8206656763655769</v>
      </c>
      <c r="N1396" s="3">
        <f ca="1">1-M1396/MAX(M$2:M1396)</f>
        <v>0.34590894857446197</v>
      </c>
    </row>
    <row r="1397" spans="1:14" x14ac:dyDescent="0.15">
      <c r="A1397" s="1">
        <v>40451</v>
      </c>
      <c r="B1397" s="2">
        <v>2935.57</v>
      </c>
      <c r="C1397" s="3">
        <f t="shared" si="106"/>
        <v>2.1135309811779024E-2</v>
      </c>
      <c r="D1397" s="3">
        <f>1-B1397/MAX(B$2:B1397)</f>
        <v>0.50051555162322192</v>
      </c>
      <c r="E1397" s="4">
        <f>E1396*(计算结果!B$18-1)/(计算结果!B$18+1)+B1397*2/(计算结果!B$18+1)</f>
        <v>2898.9109636151607</v>
      </c>
      <c r="F1397" s="4">
        <f>F1396*(计算结果!B$18-1)/(计算结果!B$18+1)+E1397*2/(计算结果!B$18+1)</f>
        <v>2904.8195729034228</v>
      </c>
      <c r="G1397" s="4">
        <f>G1396*(计算结果!B$18-1)/(计算结果!B$18+1)+F1397*2/(计算结果!B$18+1)</f>
        <v>2906.34368590129</v>
      </c>
      <c r="H1397" s="3">
        <f t="shared" si="107"/>
        <v>-9.5338013960936038E-3</v>
      </c>
      <c r="I1397" s="3">
        <f ca="1">IFERROR(AVERAGE(OFFSET(H1397,0,0,-计算结果!B$19,1)),AVERAGE(OFFSET(H1397,0,0,-ROW(),1)))</f>
        <v>0.10181472017825395</v>
      </c>
      <c r="J1397" s="20" t="str">
        <f t="shared" ca="1" si="105"/>
        <v>卖</v>
      </c>
      <c r="K1397" s="4" t="str">
        <f t="shared" ca="1" si="109"/>
        <v/>
      </c>
      <c r="L1397" s="3">
        <f ca="1">IF(J1396="买",B1397/B1396-1,0)-IF(K1397=1,计算结果!B$17,0)</f>
        <v>0</v>
      </c>
      <c r="M1397" s="2">
        <f t="shared" ca="1" si="108"/>
        <v>2.8206656763655769</v>
      </c>
      <c r="N1397" s="3">
        <f ca="1">1-M1397/MAX(M$2:M1397)</f>
        <v>0.34590894857446197</v>
      </c>
    </row>
    <row r="1398" spans="1:14" x14ac:dyDescent="0.15">
      <c r="A1398" s="1">
        <v>40459</v>
      </c>
      <c r="B1398" s="2">
        <v>3044.23</v>
      </c>
      <c r="C1398" s="3">
        <f t="shared" si="106"/>
        <v>3.7014957912773205E-2</v>
      </c>
      <c r="D1398" s="3">
        <f>1-B1398/MAX(B$2:B1398)</f>
        <v>0.48202715578847066</v>
      </c>
      <c r="E1398" s="4">
        <f>E1397*(计算结果!B$18-1)/(计算结果!B$18+1)+B1398*2/(计算结果!B$18+1)</f>
        <v>2921.267738443597</v>
      </c>
      <c r="F1398" s="4">
        <f>F1397*(计算结果!B$18-1)/(计算结果!B$18+1)+E1398*2/(计算结果!B$18+1)</f>
        <v>2907.3500599096033</v>
      </c>
      <c r="G1398" s="4">
        <f>G1397*(计算结果!B$18-1)/(计算结果!B$18+1)+F1398*2/(计算结果!B$18+1)</f>
        <v>2906.4985126717997</v>
      </c>
      <c r="H1398" s="3">
        <f t="shared" si="107"/>
        <v>5.3272010210230151E-3</v>
      </c>
      <c r="I1398" s="3">
        <f ca="1">IFERROR(AVERAGE(OFFSET(H1398,0,0,-计算结果!B$19,1)),AVERAGE(OFFSET(H1398,0,0,-ROW(),1)))</f>
        <v>9.4472398316802625E-2</v>
      </c>
      <c r="J1398" s="20" t="str">
        <f t="shared" ca="1" si="105"/>
        <v>卖</v>
      </c>
      <c r="K1398" s="4" t="str">
        <f t="shared" ca="1" si="109"/>
        <v/>
      </c>
      <c r="L1398" s="3">
        <f ca="1">IF(J1397="买",B1398/B1397-1,0)-IF(K1398=1,计算结果!B$17,0)</f>
        <v>0</v>
      </c>
      <c r="M1398" s="2">
        <f t="shared" ca="1" si="108"/>
        <v>2.8206656763655769</v>
      </c>
      <c r="N1398" s="3">
        <f ca="1">1-M1398/MAX(M$2:M1398)</f>
        <v>0.34590894857446197</v>
      </c>
    </row>
    <row r="1399" spans="1:14" x14ac:dyDescent="0.15">
      <c r="A1399" s="1">
        <v>40462</v>
      </c>
      <c r="B1399" s="2">
        <v>3132.9</v>
      </c>
      <c r="C1399" s="3">
        <f t="shared" si="106"/>
        <v>2.9127234144594949E-2</v>
      </c>
      <c r="D1399" s="3">
        <f>1-B1399/MAX(B$2:B1399)</f>
        <v>0.46694003947457974</v>
      </c>
      <c r="E1399" s="4">
        <f>E1398*(计算结果!B$18-1)/(计算结果!B$18+1)+B1399*2/(计算结果!B$18+1)</f>
        <v>2953.8265479138126</v>
      </c>
      <c r="F1399" s="4">
        <f>F1398*(计算结果!B$18-1)/(计算结果!B$18+1)+E1399*2/(计算结果!B$18+1)</f>
        <v>2914.5002888333279</v>
      </c>
      <c r="G1399" s="4">
        <f>G1398*(计算结果!B$18-1)/(计算结果!B$18+1)+F1399*2/(计算结果!B$18+1)</f>
        <v>2907.7295551581883</v>
      </c>
      <c r="H1399" s="3">
        <f t="shared" si="107"/>
        <v>4.2354829394250192E-2</v>
      </c>
      <c r="I1399" s="3">
        <f ca="1">IFERROR(AVERAGE(OFFSET(H1399,0,0,-计算结果!B$19,1)),AVERAGE(OFFSET(H1399,0,0,-ROW(),1)))</f>
        <v>8.9717143336522559E-2</v>
      </c>
      <c r="J1399" s="20" t="str">
        <f t="shared" ca="1" si="105"/>
        <v>卖</v>
      </c>
      <c r="K1399" s="4" t="str">
        <f t="shared" ca="1" si="109"/>
        <v/>
      </c>
      <c r="L1399" s="3">
        <f ca="1">IF(J1398="买",B1399/B1398-1,0)-IF(K1399=1,计算结果!B$17,0)</f>
        <v>0</v>
      </c>
      <c r="M1399" s="2">
        <f t="shared" ca="1" si="108"/>
        <v>2.8206656763655769</v>
      </c>
      <c r="N1399" s="3">
        <f ca="1">1-M1399/MAX(M$2:M1399)</f>
        <v>0.34590894857446197</v>
      </c>
    </row>
    <row r="1400" spans="1:14" x14ac:dyDescent="0.15">
      <c r="A1400" s="1">
        <v>40463</v>
      </c>
      <c r="B1400" s="2">
        <v>3172.73</v>
      </c>
      <c r="C1400" s="3">
        <f t="shared" si="106"/>
        <v>1.271346037217902E-2</v>
      </c>
      <c r="D1400" s="3">
        <f>1-B1400/MAX(B$2:B1400)</f>
        <v>0.46016300279044442</v>
      </c>
      <c r="E1400" s="4">
        <f>E1399*(计算结果!B$18-1)/(计算结果!B$18+1)+B1400*2/(计算结果!B$18+1)</f>
        <v>2987.5040020809183</v>
      </c>
      <c r="F1400" s="4">
        <f>F1399*(计算结果!B$18-1)/(计算结果!B$18+1)+E1400*2/(计算结果!B$18+1)</f>
        <v>2925.7316293329573</v>
      </c>
      <c r="G1400" s="4">
        <f>G1399*(计算结果!B$18-1)/(计算结果!B$18+1)+F1400*2/(计算结果!B$18+1)</f>
        <v>2910.4991050312296</v>
      </c>
      <c r="H1400" s="3">
        <f t="shared" si="107"/>
        <v>9.5247849585195374E-2</v>
      </c>
      <c r="I1400" s="3">
        <f ca="1">IFERROR(AVERAGE(OFFSET(H1400,0,0,-计算结果!B$19,1)),AVERAGE(OFFSET(H1400,0,0,-ROW(),1)))</f>
        <v>8.8074924093569332E-2</v>
      </c>
      <c r="J1400" s="20" t="str">
        <f t="shared" ca="1" si="105"/>
        <v>买</v>
      </c>
      <c r="K1400" s="4">
        <f t="shared" ca="1" si="109"/>
        <v>1</v>
      </c>
      <c r="L1400" s="3">
        <f ca="1">IF(J1399="买",B1400/B1399-1,0)-IF(K1400=1,计算结果!B$17,0)</f>
        <v>0</v>
      </c>
      <c r="M1400" s="2">
        <f t="shared" ca="1" si="108"/>
        <v>2.8206656763655769</v>
      </c>
      <c r="N1400" s="3">
        <f ca="1">1-M1400/MAX(M$2:M1400)</f>
        <v>0.34590894857446197</v>
      </c>
    </row>
    <row r="1401" spans="1:14" x14ac:dyDescent="0.15">
      <c r="A1401" s="1">
        <v>40464</v>
      </c>
      <c r="B1401" s="2">
        <v>3217.58</v>
      </c>
      <c r="C1401" s="3">
        <f t="shared" si="106"/>
        <v>1.4136091000494844E-2</v>
      </c>
      <c r="D1401" s="3">
        <f>1-B1401/MAX(B$2:B1401)</f>
        <v>0.45253181787245622</v>
      </c>
      <c r="E1401" s="4">
        <f>E1400*(计算结果!B$18-1)/(计算结果!B$18+1)+B1401*2/(计算结果!B$18+1)</f>
        <v>3022.9003094530844</v>
      </c>
      <c r="F1401" s="4">
        <f>F1400*(计算结果!B$18-1)/(计算结果!B$18+1)+E1401*2/(计算结果!B$18+1)</f>
        <v>2940.6806570437461</v>
      </c>
      <c r="G1401" s="4">
        <f>G1400*(计算结果!B$18-1)/(计算结果!B$18+1)+F1401*2/(计算结果!B$18+1)</f>
        <v>2915.1424207254631</v>
      </c>
      <c r="H1401" s="3">
        <f t="shared" si="107"/>
        <v>0.15953675045653917</v>
      </c>
      <c r="I1401" s="3">
        <f ca="1">IFERROR(AVERAGE(OFFSET(H1401,0,0,-计算结果!B$19,1)),AVERAGE(OFFSET(H1401,0,0,-ROW(),1)))</f>
        <v>8.9955459103627775E-2</v>
      </c>
      <c r="J1401" s="20" t="str">
        <f t="shared" ca="1" si="105"/>
        <v>买</v>
      </c>
      <c r="K1401" s="4" t="str">
        <f t="shared" ca="1" si="109"/>
        <v/>
      </c>
      <c r="L1401" s="3">
        <f ca="1">IF(J1400="买",B1401/B1400-1,0)-IF(K1401=1,计算结果!B$17,0)</f>
        <v>1.4136091000494844E-2</v>
      </c>
      <c r="M1401" s="2">
        <f t="shared" ca="1" si="108"/>
        <v>2.860538863048653</v>
      </c>
      <c r="N1401" s="3">
        <f ca="1">1-M1401/MAX(M$2:M1401)</f>
        <v>0.33666265794890116</v>
      </c>
    </row>
    <row r="1402" spans="1:14" x14ac:dyDescent="0.15">
      <c r="A1402" s="1">
        <v>40465</v>
      </c>
      <c r="B1402" s="2">
        <v>3224.14</v>
      </c>
      <c r="C1402" s="3">
        <f t="shared" si="106"/>
        <v>2.0387993460924125E-3</v>
      </c>
      <c r="D1402" s="3">
        <f>1-B1402/MAX(B$2:B1402)</f>
        <v>0.45141564010072821</v>
      </c>
      <c r="E1402" s="4">
        <f>E1401*(计算结果!B$18-1)/(计算结果!B$18+1)+B1402*2/(计算结果!B$18+1)</f>
        <v>3053.8602618449177</v>
      </c>
      <c r="F1402" s="4">
        <f>F1401*(计算结果!B$18-1)/(计算结果!B$18+1)+E1402*2/(计算结果!B$18+1)</f>
        <v>2958.0929039362341</v>
      </c>
      <c r="G1402" s="4">
        <f>G1401*(计算结果!B$18-1)/(计算结果!B$18+1)+F1402*2/(计算结果!B$18+1)</f>
        <v>2921.750187373274</v>
      </c>
      <c r="H1402" s="3">
        <f t="shared" si="107"/>
        <v>0.22667045701892213</v>
      </c>
      <c r="I1402" s="3">
        <f ca="1">IFERROR(AVERAGE(OFFSET(H1402,0,0,-计算结果!B$19,1)),AVERAGE(OFFSET(H1402,0,0,-ROW(),1)))</f>
        <v>9.5058197178614107E-2</v>
      </c>
      <c r="J1402" s="20" t="str">
        <f t="shared" ca="1" si="105"/>
        <v>买</v>
      </c>
      <c r="K1402" s="4" t="str">
        <f t="shared" ca="1" si="109"/>
        <v/>
      </c>
      <c r="L1402" s="3">
        <f ca="1">IF(J1401="买",B1402/B1401-1,0)-IF(K1402=1,计算结果!B$17,0)</f>
        <v>2.0387993460924125E-3</v>
      </c>
      <c r="M1402" s="2">
        <f t="shared" ca="1" si="108"/>
        <v>2.8663709278121083</v>
      </c>
      <c r="N1402" s="3">
        <f ca="1">1-M1402/MAX(M$2:M1402)</f>
        <v>0.33531024620968874</v>
      </c>
    </row>
    <row r="1403" spans="1:14" x14ac:dyDescent="0.15">
      <c r="A1403" s="1">
        <v>40466</v>
      </c>
      <c r="B1403" s="2">
        <v>3327.68</v>
      </c>
      <c r="C1403" s="3">
        <f t="shared" si="106"/>
        <v>3.211399008727911E-2</v>
      </c>
      <c r="D1403" s="3">
        <f>1-B1403/MAX(B$2:B1403)</f>
        <v>0.43379840740488673</v>
      </c>
      <c r="E1403" s="4">
        <f>E1402*(计算结果!B$18-1)/(计算结果!B$18+1)+B1403*2/(计算结果!B$18+1)</f>
        <v>3095.986375407238</v>
      </c>
      <c r="F1403" s="4">
        <f>F1402*(计算结果!B$18-1)/(计算结果!B$18+1)+E1403*2/(计算结果!B$18+1)</f>
        <v>2979.3072841625426</v>
      </c>
      <c r="G1403" s="4">
        <f>G1402*(计算结果!B$18-1)/(计算结果!B$18+1)+F1403*2/(计算结果!B$18+1)</f>
        <v>2930.6051253408541</v>
      </c>
      <c r="H1403" s="3">
        <f t="shared" si="107"/>
        <v>0.30306964660592384</v>
      </c>
      <c r="I1403" s="3">
        <f ca="1">IFERROR(AVERAGE(OFFSET(H1403,0,0,-计算结果!B$19,1)),AVERAGE(OFFSET(H1403,0,0,-ROW(),1)))</f>
        <v>0.1035604429951282</v>
      </c>
      <c r="J1403" s="20" t="str">
        <f t="shared" ca="1" si="105"/>
        <v>买</v>
      </c>
      <c r="K1403" s="4" t="str">
        <f t="shared" ca="1" si="109"/>
        <v/>
      </c>
      <c r="L1403" s="3">
        <f ca="1">IF(J1402="买",B1403/B1402-1,0)-IF(K1403=1,计算结果!B$17,0)</f>
        <v>3.211399008727911E-2</v>
      </c>
      <c r="M1403" s="2">
        <f t="shared" ca="1" si="108"/>
        <v>2.9584215353743315</v>
      </c>
      <c r="N1403" s="3">
        <f ca="1">1-M1403/MAX(M$2:M1403)</f>
        <v>0.3139644060453507</v>
      </c>
    </row>
    <row r="1404" spans="1:14" x14ac:dyDescent="0.15">
      <c r="A1404" s="1">
        <v>40469</v>
      </c>
      <c r="B1404" s="2">
        <v>3306.16</v>
      </c>
      <c r="C1404" s="3">
        <f t="shared" si="106"/>
        <v>-6.4669679776901967E-3</v>
      </c>
      <c r="D1404" s="3">
        <f>1-B1404/MAX(B$2:B1404)</f>
        <v>0.43746001497311648</v>
      </c>
      <c r="E1404" s="4">
        <f>E1403*(计算结果!B$18-1)/(计算结果!B$18+1)+B1404*2/(计算结果!B$18+1)</f>
        <v>3128.3207791907394</v>
      </c>
      <c r="F1404" s="4">
        <f>F1403*(计算结果!B$18-1)/(计算结果!B$18+1)+E1404*2/(计算结果!B$18+1)</f>
        <v>3002.2324372438034</v>
      </c>
      <c r="G1404" s="4">
        <f>G1403*(计算结果!B$18-1)/(计算结果!B$18+1)+F1404*2/(计算结果!B$18+1)</f>
        <v>2941.6247117874614</v>
      </c>
      <c r="H1404" s="3">
        <f t="shared" si="107"/>
        <v>0.37601744265446174</v>
      </c>
      <c r="I1404" s="3">
        <f ca="1">IFERROR(AVERAGE(OFFSET(H1404,0,0,-计算结果!B$19,1)),AVERAGE(OFFSET(H1404,0,0,-ROW(),1)))</f>
        <v>0.1151829627802156</v>
      </c>
      <c r="J1404" s="20" t="str">
        <f t="shared" ca="1" si="105"/>
        <v>买</v>
      </c>
      <c r="K1404" s="4" t="str">
        <f t="shared" ca="1" si="109"/>
        <v/>
      </c>
      <c r="L1404" s="3">
        <f ca="1">IF(J1403="买",B1404/B1403-1,0)-IF(K1404=1,计算结果!B$17,0)</f>
        <v>-6.4669679776901967E-3</v>
      </c>
      <c r="M1404" s="2">
        <f t="shared" ca="1" si="108"/>
        <v>2.9392895180405567</v>
      </c>
      <c r="N1404" s="3">
        <f ca="1">1-M1404/MAX(M$2:M1404)</f>
        <v>0.318400976263011</v>
      </c>
    </row>
    <row r="1405" spans="1:14" x14ac:dyDescent="0.15">
      <c r="A1405" s="1">
        <v>40470</v>
      </c>
      <c r="B1405" s="2">
        <v>3375.67</v>
      </c>
      <c r="C1405" s="3">
        <f t="shared" si="106"/>
        <v>2.1024390834079476E-2</v>
      </c>
      <c r="D1405" s="3">
        <f>1-B1405/MAX(B$2:B1405)</f>
        <v>0.425632954468114</v>
      </c>
      <c r="E1405" s="4">
        <f>E1404*(计算结果!B$18-1)/(计算结果!B$18+1)+B1405*2/(计算结果!B$18+1)</f>
        <v>3166.3745054690871</v>
      </c>
      <c r="F1405" s="4">
        <f>F1404*(计算结果!B$18-1)/(计算结果!B$18+1)+E1405*2/(计算结果!B$18+1)</f>
        <v>3027.4850631246163</v>
      </c>
      <c r="G1405" s="4">
        <f>G1404*(计算结果!B$18-1)/(计算结果!B$18+1)+F1405*2/(计算结果!B$18+1)</f>
        <v>2954.8339966085623</v>
      </c>
      <c r="H1405" s="3">
        <f t="shared" si="107"/>
        <v>0.44904724821523517</v>
      </c>
      <c r="I1405" s="3">
        <f ca="1">IFERROR(AVERAGE(OFFSET(H1405,0,0,-计算结果!B$19,1)),AVERAGE(OFFSET(H1405,0,0,-ROW(),1)))</f>
        <v>0.13027199371727738</v>
      </c>
      <c r="J1405" s="20" t="str">
        <f t="shared" ca="1" si="105"/>
        <v>买</v>
      </c>
      <c r="K1405" s="4" t="str">
        <f t="shared" ca="1" si="109"/>
        <v/>
      </c>
      <c r="L1405" s="3">
        <f ca="1">IF(J1404="买",B1405/B1404-1,0)-IF(K1405=1,计算结果!B$17,0)</f>
        <v>2.1024390834079476E-2</v>
      </c>
      <c r="M1405" s="2">
        <f t="shared" ca="1" si="108"/>
        <v>3.0010862896423545</v>
      </c>
      <c r="N1405" s="3">
        <f ca="1">1-M1405/MAX(M$2:M1405)</f>
        <v>0.30407077199583754</v>
      </c>
    </row>
    <row r="1406" spans="1:14" x14ac:dyDescent="0.15">
      <c r="A1406" s="1">
        <v>40471</v>
      </c>
      <c r="B1406" s="2">
        <v>3396.88</v>
      </c>
      <c r="C1406" s="3">
        <f t="shared" si="106"/>
        <v>6.2831971134620357E-3</v>
      </c>
      <c r="D1406" s="3">
        <f>1-B1406/MAX(B$2:B1406)</f>
        <v>0.42202409310556044</v>
      </c>
      <c r="E1406" s="4">
        <f>E1405*(计算结果!B$18-1)/(计算结果!B$18+1)+B1406*2/(计算结果!B$18+1)</f>
        <v>3201.8368892430735</v>
      </c>
      <c r="F1406" s="4">
        <f>F1405*(计算结果!B$18-1)/(计算结果!B$18+1)+E1406*2/(计算结果!B$18+1)</f>
        <v>3054.3084209889939</v>
      </c>
      <c r="G1406" s="4">
        <f>G1405*(计算结果!B$18-1)/(计算结果!B$18+1)+F1406*2/(计算结果!B$18+1)</f>
        <v>2970.1377542055516</v>
      </c>
      <c r="H1406" s="3">
        <f t="shared" si="107"/>
        <v>0.51792275351354078</v>
      </c>
      <c r="I1406" s="3">
        <f ca="1">IFERROR(AVERAGE(OFFSET(H1406,0,0,-计算结果!B$19,1)),AVERAGE(OFFSET(H1406,0,0,-ROW(),1)))</f>
        <v>0.1488269544718194</v>
      </c>
      <c r="J1406" s="20" t="str">
        <f t="shared" ca="1" si="105"/>
        <v>买</v>
      </c>
      <c r="K1406" s="4" t="str">
        <f t="shared" ca="1" si="109"/>
        <v/>
      </c>
      <c r="L1406" s="3">
        <f ca="1">IF(J1405="买",B1406/B1405-1,0)-IF(K1406=1,计算结果!B$17,0)</f>
        <v>6.2831971134620357E-3</v>
      </c>
      <c r="M1406" s="2">
        <f t="shared" ca="1" si="108"/>
        <v>3.0199427063546858</v>
      </c>
      <c r="N1406" s="3">
        <f ca="1">1-M1406/MAX(M$2:M1406)</f>
        <v>0.29969811147926795</v>
      </c>
    </row>
    <row r="1407" spans="1:14" x14ac:dyDescent="0.15">
      <c r="A1407" s="1">
        <v>40472</v>
      </c>
      <c r="B1407" s="2">
        <v>3374.69</v>
      </c>
      <c r="C1407" s="3">
        <f t="shared" si="106"/>
        <v>-6.532465085608008E-3</v>
      </c>
      <c r="D1407" s="3">
        <f>1-B1407/MAX(B$2:B1407)</f>
        <v>0.42579970053767102</v>
      </c>
      <c r="E1407" s="4">
        <f>E1406*(计算结果!B$18-1)/(计算结果!B$18+1)+B1407*2/(计算结果!B$18+1)</f>
        <v>3228.4296755133701</v>
      </c>
      <c r="F1407" s="4">
        <f>F1406*(计算结果!B$18-1)/(计算结果!B$18+1)+E1407*2/(计算结果!B$18+1)</f>
        <v>3081.096306300436</v>
      </c>
      <c r="G1407" s="4">
        <f>G1406*(计算结果!B$18-1)/(计算结果!B$18+1)+F1407*2/(计算结果!B$18+1)</f>
        <v>2987.2083006816879</v>
      </c>
      <c r="H1407" s="3">
        <f t="shared" si="107"/>
        <v>0.57473921712773623</v>
      </c>
      <c r="I1407" s="3">
        <f ca="1">IFERROR(AVERAGE(OFFSET(H1407,0,0,-计算结果!B$19,1)),AVERAGE(OFFSET(H1407,0,0,-ROW(),1)))</f>
        <v>0.17020759542443695</v>
      </c>
      <c r="J1407" s="20" t="str">
        <f t="shared" ca="1" si="105"/>
        <v>买</v>
      </c>
      <c r="K1407" s="4" t="str">
        <f t="shared" ca="1" si="109"/>
        <v/>
      </c>
      <c r="L1407" s="3">
        <f ca="1">IF(J1406="买",B1407/B1406-1,0)-IF(K1407=1,计算结果!B$17,0)</f>
        <v>-6.532465085608008E-3</v>
      </c>
      <c r="M1407" s="2">
        <f t="shared" ca="1" si="108"/>
        <v>3.0002150360648874</v>
      </c>
      <c r="N1407" s="3">
        <f ca="1">1-M1407/MAX(M$2:M1407)</f>
        <v>0.30427280911541499</v>
      </c>
    </row>
    <row r="1408" spans="1:14" x14ac:dyDescent="0.15">
      <c r="A1408" s="1">
        <v>40473</v>
      </c>
      <c r="B1408" s="2">
        <v>3378.66</v>
      </c>
      <c r="C1408" s="3">
        <f t="shared" si="106"/>
        <v>1.1764043512143552E-3</v>
      </c>
      <c r="D1408" s="3">
        <f>1-B1408/MAX(B$2:B1408)</f>
        <v>0.42512420880691482</v>
      </c>
      <c r="E1408" s="4">
        <f>E1407*(计算结果!B$18-1)/(计算结果!B$18+1)+B1408*2/(计算结果!B$18+1)</f>
        <v>3251.5420331266973</v>
      </c>
      <c r="F1408" s="4">
        <f>F1407*(计算结果!B$18-1)/(计算结果!B$18+1)+E1408*2/(计算结果!B$18+1)</f>
        <v>3107.3187258121689</v>
      </c>
      <c r="G1408" s="4">
        <f>G1407*(计算结果!B$18-1)/(计算结果!B$18+1)+F1408*2/(计算结果!B$18+1)</f>
        <v>3005.6868276248392</v>
      </c>
      <c r="H1408" s="3">
        <f t="shared" si="107"/>
        <v>0.61858849745879774</v>
      </c>
      <c r="I1408" s="3">
        <f ca="1">IFERROR(AVERAGE(OFFSET(H1408,0,0,-计算结果!B$19,1)),AVERAGE(OFFSET(H1408,0,0,-ROW(),1)))</f>
        <v>0.19375456052095405</v>
      </c>
      <c r="J1408" s="20" t="str">
        <f t="shared" ca="1" si="105"/>
        <v>买</v>
      </c>
      <c r="K1408" s="4" t="str">
        <f t="shared" ca="1" si="109"/>
        <v/>
      </c>
      <c r="L1408" s="3">
        <f ca="1">IF(J1407="买",B1408/B1407-1,0)-IF(K1408=1,计算结果!B$17,0)</f>
        <v>1.1764043512143552E-3</v>
      </c>
      <c r="M1408" s="2">
        <f t="shared" ca="1" si="108"/>
        <v>3.0037445020878928</v>
      </c>
      <c r="N1408" s="3">
        <f ca="1">1-M1408/MAX(M$2:M1408)</f>
        <v>0.30345435262080023</v>
      </c>
    </row>
    <row r="1409" spans="1:14" x14ac:dyDescent="0.15">
      <c r="A1409" s="1">
        <v>40476</v>
      </c>
      <c r="B1409" s="2">
        <v>3481.08</v>
      </c>
      <c r="C1409" s="3">
        <f t="shared" si="106"/>
        <v>3.0313793042211934E-2</v>
      </c>
      <c r="D1409" s="3">
        <f>1-B1409/MAX(B$2:B1409)</f>
        <v>0.40769754304770978</v>
      </c>
      <c r="E1409" s="4">
        <f>E1408*(计算结果!B$18-1)/(计算结果!B$18+1)+B1409*2/(计算结果!B$18+1)</f>
        <v>3286.8555664918208</v>
      </c>
      <c r="F1409" s="4">
        <f>F1408*(计算结果!B$18-1)/(计算结果!B$18+1)+E1409*2/(计算结果!B$18+1)</f>
        <v>3134.9397782244228</v>
      </c>
      <c r="G1409" s="4">
        <f>G1408*(计算结果!B$18-1)/(计算结果!B$18+1)+F1409*2/(计算结果!B$18+1)</f>
        <v>3025.5718969478521</v>
      </c>
      <c r="H1409" s="3">
        <f t="shared" si="107"/>
        <v>0.66158154403353164</v>
      </c>
      <c r="I1409" s="3">
        <f ca="1">IFERROR(AVERAGE(OFFSET(H1409,0,0,-计算结果!B$19,1)),AVERAGE(OFFSET(H1409,0,0,-ROW(),1)))</f>
        <v>0.21977393196181402</v>
      </c>
      <c r="J1409" s="20" t="str">
        <f t="shared" ca="1" si="105"/>
        <v>买</v>
      </c>
      <c r="K1409" s="4" t="str">
        <f t="shared" ca="1" si="109"/>
        <v/>
      </c>
      <c r="L1409" s="3">
        <f ca="1">IF(J1408="买",B1409/B1408-1,0)-IF(K1409=1,计算结果!B$17,0)</f>
        <v>3.0313793042211934E-2</v>
      </c>
      <c r="M1409" s="2">
        <f t="shared" ca="1" si="108"/>
        <v>3.0947993912758669</v>
      </c>
      <c r="N1409" s="3">
        <f ca="1">1-M1409/MAX(M$2:M1409)</f>
        <v>0.28233941202169366</v>
      </c>
    </row>
    <row r="1410" spans="1:14" x14ac:dyDescent="0.15">
      <c r="A1410" s="1">
        <v>40477</v>
      </c>
      <c r="B1410" s="2">
        <v>3466.08</v>
      </c>
      <c r="C1410" s="3">
        <f t="shared" si="106"/>
        <v>-4.3090075493812385E-3</v>
      </c>
      <c r="D1410" s="3">
        <f>1-B1410/MAX(B$2:B1410)</f>
        <v>0.41024977880623426</v>
      </c>
      <c r="E1410" s="4">
        <f>E1409*(计算结果!B$18-1)/(计算结果!B$18+1)+B1410*2/(计算结果!B$18+1)</f>
        <v>3314.4285562623099</v>
      </c>
      <c r="F1410" s="4">
        <f>F1409*(计算结果!B$18-1)/(计算结果!B$18+1)+E1410*2/(计算结果!B$18+1)</f>
        <v>3162.5534363840979</v>
      </c>
      <c r="G1410" s="4">
        <f>G1409*(计算结果!B$18-1)/(计算结果!B$18+1)+F1410*2/(计算结果!B$18+1)</f>
        <v>3046.6459799380436</v>
      </c>
      <c r="H1410" s="3">
        <f t="shared" si="107"/>
        <v>0.69653221632084561</v>
      </c>
      <c r="I1410" s="3">
        <f ca="1">IFERROR(AVERAGE(OFFSET(H1410,0,0,-计算结果!B$19,1)),AVERAGE(OFFSET(H1410,0,0,-ROW(),1)))</f>
        <v>0.24842735805315366</v>
      </c>
      <c r="J1410" s="20" t="str">
        <f t="shared" ca="1" si="105"/>
        <v>买</v>
      </c>
      <c r="K1410" s="4" t="str">
        <f t="shared" ca="1" si="109"/>
        <v/>
      </c>
      <c r="L1410" s="3">
        <f ca="1">IF(J1409="买",B1410/B1409-1,0)-IF(K1410=1,计算结果!B$17,0)</f>
        <v>-4.3090075493812385E-3</v>
      </c>
      <c r="M1410" s="2">
        <f t="shared" ca="1" si="108"/>
        <v>3.0814638773350387</v>
      </c>
      <c r="N1410" s="3">
        <f ca="1">1-M1410/MAX(M$2:M1410)</f>
        <v>0.28543181691318564</v>
      </c>
    </row>
    <row r="1411" spans="1:14" x14ac:dyDescent="0.15">
      <c r="A1411" s="1">
        <v>40478</v>
      </c>
      <c r="B1411" s="2">
        <v>3403.87</v>
      </c>
      <c r="C1411" s="3">
        <f t="shared" si="106"/>
        <v>-1.7948229700410878E-2</v>
      </c>
      <c r="D1411" s="3">
        <f>1-B1411/MAX(B$2:B1411)</f>
        <v>0.42083475124208802</v>
      </c>
      <c r="E1411" s="4">
        <f>E1410*(计算结果!B$18-1)/(计算结果!B$18+1)+B1411*2/(计算结果!B$18+1)</f>
        <v>3328.1887783758007</v>
      </c>
      <c r="F1411" s="4">
        <f>F1410*(计算结果!B$18-1)/(计算结果!B$18+1)+E1411*2/(计算结果!B$18+1)</f>
        <v>3188.035796690514</v>
      </c>
      <c r="G1411" s="4">
        <f>G1410*(计算结果!B$18-1)/(计算结果!B$18+1)+F1411*2/(计算结果!B$18+1)</f>
        <v>3068.3982594384238</v>
      </c>
      <c r="H1411" s="3">
        <f t="shared" si="107"/>
        <v>0.71397463451997489</v>
      </c>
      <c r="I1411" s="3">
        <f ca="1">IFERROR(AVERAGE(OFFSET(H1411,0,0,-计算结果!B$19,1)),AVERAGE(OFFSET(H1411,0,0,-ROW(),1)))</f>
        <v>0.27912213716008533</v>
      </c>
      <c r="J1411" s="20" t="str">
        <f t="shared" ref="J1411:J1474" ca="1" si="110">IF(H1411&gt;I1411,"买","卖")</f>
        <v>买</v>
      </c>
      <c r="K1411" s="4" t="str">
        <f t="shared" ca="1" si="109"/>
        <v/>
      </c>
      <c r="L1411" s="3">
        <f ca="1">IF(J1410="买",B1411/B1410-1,0)-IF(K1411=1,计算结果!B$17,0)</f>
        <v>-1.7948229700410878E-2</v>
      </c>
      <c r="M1411" s="2">
        <f t="shared" ca="1" si="108"/>
        <v>3.0261570558511108</v>
      </c>
      <c r="N1411" s="3">
        <f ca="1">1-M1411/MAX(M$2:M1411)</f>
        <v>0.298257050799833</v>
      </c>
    </row>
    <row r="1412" spans="1:14" x14ac:dyDescent="0.15">
      <c r="A1412" s="1">
        <v>40479</v>
      </c>
      <c r="B1412" s="2">
        <v>3397.69</v>
      </c>
      <c r="C1412" s="3">
        <f t="shared" ref="C1412:C1475" si="111">B1412/B1411-1</f>
        <v>-1.8155805010179327E-3</v>
      </c>
      <c r="D1412" s="3">
        <f>1-B1412/MAX(B$2:B1412)</f>
        <v>0.42188627237460008</v>
      </c>
      <c r="E1412" s="4">
        <f>E1411*(计算结果!B$18-1)/(计算结果!B$18+1)+B1412*2/(计算结果!B$18+1)</f>
        <v>3338.8812740102926</v>
      </c>
      <c r="F1412" s="4">
        <f>F1411*(计算结果!B$18-1)/(计算结果!B$18+1)+E1412*2/(计算结果!B$18+1)</f>
        <v>3211.2427932012492</v>
      </c>
      <c r="G1412" s="4">
        <f>G1411*(计算结果!B$18-1)/(计算结果!B$18+1)+F1412*2/(计算结果!B$18+1)</f>
        <v>3090.3743415557815</v>
      </c>
      <c r="H1412" s="3">
        <f t="shared" ref="H1412:H1475" si="112">(G1412-G1411)/G1411*100</f>
        <v>0.71620696725918942</v>
      </c>
      <c r="I1412" s="3">
        <f ca="1">IFERROR(AVERAGE(OFFSET(H1412,0,0,-计算结果!B$19,1)),AVERAGE(OFFSET(H1412,0,0,-ROW(),1)))</f>
        <v>0.31128381712822889</v>
      </c>
      <c r="J1412" s="20" t="str">
        <f t="shared" ca="1" si="110"/>
        <v>买</v>
      </c>
      <c r="K1412" s="4" t="str">
        <f t="shared" ca="1" si="109"/>
        <v/>
      </c>
      <c r="L1412" s="3">
        <f ca="1">IF(J1411="买",B1412/B1411-1,0)-IF(K1412=1,计算结果!B$17,0)</f>
        <v>-1.8155805010179327E-3</v>
      </c>
      <c r="M1412" s="2">
        <f t="shared" ref="M1412:M1475" ca="1" si="113">IFERROR(M1411*(1+L1412),M1411)</f>
        <v>3.0206628241074895</v>
      </c>
      <c r="N1412" s="3">
        <f ca="1">1-M1412/MAX(M$2:M1412)</f>
        <v>0.29953112161512763</v>
      </c>
    </row>
    <row r="1413" spans="1:14" x14ac:dyDescent="0.15">
      <c r="A1413" s="1">
        <v>40480</v>
      </c>
      <c r="B1413" s="2">
        <v>3379.98</v>
      </c>
      <c r="C1413" s="3">
        <f t="shared" si="111"/>
        <v>-5.2123648714273996E-3</v>
      </c>
      <c r="D1413" s="3">
        <f>1-B1413/MAX(B$2:B1413)</f>
        <v>0.42489961206016469</v>
      </c>
      <c r="E1413" s="4">
        <f>E1412*(计算结果!B$18-1)/(计算结果!B$18+1)+B1413*2/(计算结果!B$18+1)</f>
        <v>3345.204154931786</v>
      </c>
      <c r="F1413" s="4">
        <f>F1412*(计算结果!B$18-1)/(计算结果!B$18+1)+E1413*2/(计算结果!B$18+1)</f>
        <v>3231.8522334674853</v>
      </c>
      <c r="G1413" s="4">
        <f>G1412*(计算结果!B$18-1)/(计算结果!B$18+1)+F1413*2/(计算结果!B$18+1)</f>
        <v>3112.140171080659</v>
      </c>
      <c r="H1413" s="3">
        <f t="shared" si="112"/>
        <v>0.70431045301521578</v>
      </c>
      <c r="I1413" s="3">
        <f ca="1">IFERROR(AVERAGE(OFFSET(H1413,0,0,-计算结果!B$19,1)),AVERAGE(OFFSET(H1413,0,0,-ROW(),1)))</f>
        <v>0.3441968831537916</v>
      </c>
      <c r="J1413" s="20" t="str">
        <f t="shared" ca="1" si="110"/>
        <v>买</v>
      </c>
      <c r="K1413" s="4" t="str">
        <f t="shared" ref="K1413:K1476" ca="1" si="114">IF(J1412&lt;&gt;J1413,1,"")</f>
        <v/>
      </c>
      <c r="L1413" s="3">
        <f ca="1">IF(J1412="买",B1413/B1412-1,0)-IF(K1413=1,计算结果!B$17,0)</f>
        <v>-5.2123648714273996E-3</v>
      </c>
      <c r="M1413" s="2">
        <f t="shared" ca="1" si="113"/>
        <v>3.0049180273146852</v>
      </c>
      <c r="N1413" s="3">
        <f ca="1">1-M1413/MAX(M$2:M1413)</f>
        <v>0.30318222099034908</v>
      </c>
    </row>
    <row r="1414" spans="1:14" x14ac:dyDescent="0.15">
      <c r="A1414" s="1">
        <v>40483</v>
      </c>
      <c r="B1414" s="2">
        <v>3473</v>
      </c>
      <c r="C1414" s="3">
        <f t="shared" si="111"/>
        <v>2.7520872904573501E-2</v>
      </c>
      <c r="D1414" s="3">
        <f>1-B1414/MAX(B$2:B1414)</f>
        <v>0.4090723473763016</v>
      </c>
      <c r="E1414" s="4">
        <f>E1413*(计算结果!B$18-1)/(计算结果!B$18+1)+B1414*2/(计算结果!B$18+1)</f>
        <v>3364.8650541730499</v>
      </c>
      <c r="F1414" s="4">
        <f>F1413*(计算结果!B$18-1)/(计算结果!B$18+1)+E1414*2/(计算结果!B$18+1)</f>
        <v>3252.3157443452646</v>
      </c>
      <c r="G1414" s="4">
        <f>G1413*(计算结果!B$18-1)/(计算结果!B$18+1)+F1414*2/(计算结果!B$18+1)</f>
        <v>3133.7056438905984</v>
      </c>
      <c r="H1414" s="3">
        <f t="shared" si="112"/>
        <v>0.69294670626776345</v>
      </c>
      <c r="I1414" s="3">
        <f ca="1">IFERROR(AVERAGE(OFFSET(H1414,0,0,-计算结果!B$19,1)),AVERAGE(OFFSET(H1414,0,0,-ROW(),1)))</f>
        <v>0.37750713670871877</v>
      </c>
      <c r="J1414" s="20" t="str">
        <f t="shared" ca="1" si="110"/>
        <v>买</v>
      </c>
      <c r="K1414" s="4" t="str">
        <f t="shared" ca="1" si="114"/>
        <v/>
      </c>
      <c r="L1414" s="3">
        <f ca="1">IF(J1413="买",B1414/B1413-1,0)-IF(K1414=1,计算结果!B$17,0)</f>
        <v>2.7520872904573501E-2</v>
      </c>
      <c r="M1414" s="2">
        <f t="shared" ca="1" si="113"/>
        <v>3.0876159944330746</v>
      </c>
      <c r="N1414" s="3">
        <f ca="1">1-M1414/MAX(M$2:M1414)</f>
        <v>0.28400518745657721</v>
      </c>
    </row>
    <row r="1415" spans="1:14" x14ac:dyDescent="0.15">
      <c r="A1415" s="1">
        <v>40484</v>
      </c>
      <c r="B1415" s="2">
        <v>3463.13</v>
      </c>
      <c r="C1415" s="3">
        <f t="shared" si="111"/>
        <v>-2.8419234091563439E-3</v>
      </c>
      <c r="D1415" s="3">
        <f>1-B1415/MAX(B$2:B1415)</f>
        <v>0.4107517185054107</v>
      </c>
      <c r="E1415" s="4">
        <f>E1414*(计算结果!B$18-1)/(计算结果!B$18+1)+B1415*2/(计算结果!B$18+1)</f>
        <v>3379.982738146427</v>
      </c>
      <c r="F1415" s="4">
        <f>F1414*(计算结果!B$18-1)/(计算结果!B$18+1)+E1415*2/(计算结果!B$18+1)</f>
        <v>3271.9568203146746</v>
      </c>
      <c r="G1415" s="4">
        <f>G1414*(计算结果!B$18-1)/(计算结果!B$18+1)+F1415*2/(计算结果!B$18+1)</f>
        <v>3154.9750556481486</v>
      </c>
      <c r="H1415" s="3">
        <f t="shared" si="112"/>
        <v>0.67873036508762563</v>
      </c>
      <c r="I1415" s="3">
        <f ca="1">IFERROR(AVERAGE(OFFSET(H1415,0,0,-计算结果!B$19,1)),AVERAGE(OFFSET(H1415,0,0,-ROW(),1)))</f>
        <v>0.41093619999058539</v>
      </c>
      <c r="J1415" s="20" t="str">
        <f t="shared" ca="1" si="110"/>
        <v>买</v>
      </c>
      <c r="K1415" s="4" t="str">
        <f t="shared" ca="1" si="114"/>
        <v/>
      </c>
      <c r="L1415" s="3">
        <f ca="1">IF(J1414="买",B1415/B1414-1,0)-IF(K1415=1,计算结果!B$17,0)</f>
        <v>-2.8419234091563439E-3</v>
      </c>
      <c r="M1415" s="2">
        <f t="shared" ca="1" si="113"/>
        <v>3.0788412262600096</v>
      </c>
      <c r="N1415" s="3">
        <f ca="1">1-M1415/MAX(M$2:M1415)</f>
        <v>0.28603998987517887</v>
      </c>
    </row>
    <row r="1416" spans="1:14" x14ac:dyDescent="0.15">
      <c r="A1416" s="1">
        <v>40485</v>
      </c>
      <c r="B1416" s="2">
        <v>3420.34</v>
      </c>
      <c r="C1416" s="3">
        <f t="shared" si="111"/>
        <v>-1.2355874598989902E-2</v>
      </c>
      <c r="D1416" s="3">
        <f>1-B1416/MAX(B$2:B1416)</f>
        <v>0.41803239637922818</v>
      </c>
      <c r="E1416" s="4">
        <f>E1415*(计算结果!B$18-1)/(计算结果!B$18+1)+B1416*2/(计算结果!B$18+1)</f>
        <v>3386.1915476623612</v>
      </c>
      <c r="F1416" s="4">
        <f>F1415*(计算结果!B$18-1)/(计算结果!B$18+1)+E1416*2/(计算结果!B$18+1)</f>
        <v>3289.5313937527803</v>
      </c>
      <c r="G1416" s="4">
        <f>G1415*(计算结果!B$18-1)/(计算结果!B$18+1)+F1416*2/(计算结果!B$18+1)</f>
        <v>3175.6760307411691</v>
      </c>
      <c r="H1416" s="3">
        <f t="shared" si="112"/>
        <v>0.65613752019880367</v>
      </c>
      <c r="I1416" s="3">
        <f ca="1">IFERROR(AVERAGE(OFFSET(H1416,0,0,-计算结果!B$19,1)),AVERAGE(OFFSET(H1416,0,0,-ROW(),1)))</f>
        <v>0.44397042491792416</v>
      </c>
      <c r="J1416" s="20" t="str">
        <f t="shared" ca="1" si="110"/>
        <v>买</v>
      </c>
      <c r="K1416" s="4" t="str">
        <f t="shared" ca="1" si="114"/>
        <v/>
      </c>
      <c r="L1416" s="3">
        <f ca="1">IF(J1415="买",B1416/B1415-1,0)-IF(K1416=1,计算结果!B$17,0)</f>
        <v>-1.2355874598989902E-2</v>
      </c>
      <c r="M1416" s="2">
        <f t="shared" ca="1" si="113"/>
        <v>3.0407994501581408</v>
      </c>
      <c r="N1416" s="3">
        <f ca="1">1-M1416/MAX(M$2:M1416)</f>
        <v>0.29486159022897473</v>
      </c>
    </row>
    <row r="1417" spans="1:14" x14ac:dyDescent="0.15">
      <c r="A1417" s="1">
        <v>40486</v>
      </c>
      <c r="B1417" s="2">
        <v>3480.5</v>
      </c>
      <c r="C1417" s="3">
        <f t="shared" si="111"/>
        <v>1.7588894671289879E-2</v>
      </c>
      <c r="D1417" s="3">
        <f>1-B1417/MAX(B$2:B1417)</f>
        <v>0.40779622949703942</v>
      </c>
      <c r="E1417" s="4">
        <f>E1416*(计算结果!B$18-1)/(计算结果!B$18+1)+B1417*2/(计算结果!B$18+1)</f>
        <v>3400.7005403296903</v>
      </c>
      <c r="F1417" s="4">
        <f>F1416*(计算结果!B$18-1)/(计算结果!B$18+1)+E1417*2/(计算结果!B$18+1)</f>
        <v>3306.6343393799975</v>
      </c>
      <c r="G1417" s="4">
        <f>G1416*(计算结果!B$18-1)/(计算结果!B$18+1)+F1417*2/(计算结果!B$18+1)</f>
        <v>3195.8234628394503</v>
      </c>
      <c r="H1417" s="3">
        <f t="shared" si="112"/>
        <v>0.63442970577760471</v>
      </c>
      <c r="I1417" s="3">
        <f ca="1">IFERROR(AVERAGE(OFFSET(H1417,0,0,-计算结果!B$19,1)),AVERAGE(OFFSET(H1417,0,0,-ROW(),1)))</f>
        <v>0.47616860027660907</v>
      </c>
      <c r="J1417" s="20" t="str">
        <f t="shared" ca="1" si="110"/>
        <v>买</v>
      </c>
      <c r="K1417" s="4" t="str">
        <f t="shared" ca="1" si="114"/>
        <v/>
      </c>
      <c r="L1417" s="3">
        <f ca="1">IF(J1416="买",B1417/B1416-1,0)-IF(K1417=1,计算结果!B$17,0)</f>
        <v>1.7588894671289879E-2</v>
      </c>
      <c r="M1417" s="2">
        <f t="shared" ca="1" si="113"/>
        <v>3.0942837514034887</v>
      </c>
      <c r="N1417" s="3">
        <f ca="1">1-M1417/MAX(M$2:M1417)</f>
        <v>0.28245898501083122</v>
      </c>
    </row>
    <row r="1418" spans="1:14" x14ac:dyDescent="0.15">
      <c r="A1418" s="1">
        <v>40487</v>
      </c>
      <c r="B1418" s="2">
        <v>3520.8</v>
      </c>
      <c r="C1418" s="3">
        <f t="shared" si="111"/>
        <v>1.1578796149978476E-2</v>
      </c>
      <c r="D1418" s="3">
        <f>1-B1418/MAX(B$2:B1418)</f>
        <v>0.40093922275913696</v>
      </c>
      <c r="E1418" s="4">
        <f>E1417*(计算结果!B$18-1)/(计算结果!B$18+1)+B1418*2/(计算结果!B$18+1)</f>
        <v>3419.1773802789685</v>
      </c>
      <c r="F1418" s="4">
        <f>F1417*(计算结果!B$18-1)/(计算结果!B$18+1)+E1418*2/(计算结果!B$18+1)</f>
        <v>3323.9486533644545</v>
      </c>
      <c r="G1418" s="4">
        <f>G1417*(计算结果!B$18-1)/(计算结果!B$18+1)+F1418*2/(计算结果!B$18+1)</f>
        <v>3215.5350306125274</v>
      </c>
      <c r="H1418" s="3">
        <f t="shared" si="112"/>
        <v>0.61679150936465255</v>
      </c>
      <c r="I1418" s="3">
        <f ca="1">IFERROR(AVERAGE(OFFSET(H1418,0,0,-计算结果!B$19,1)),AVERAGE(OFFSET(H1418,0,0,-ROW(),1)))</f>
        <v>0.50674181569379051</v>
      </c>
      <c r="J1418" s="20" t="str">
        <f t="shared" ca="1" si="110"/>
        <v>买</v>
      </c>
      <c r="K1418" s="4" t="str">
        <f t="shared" ca="1" si="114"/>
        <v/>
      </c>
      <c r="L1418" s="3">
        <f ca="1">IF(J1417="买",B1418/B1417-1,0)-IF(K1418=1,计算结果!B$17,0)</f>
        <v>1.1578796149978476E-2</v>
      </c>
      <c r="M1418" s="2">
        <f t="shared" ca="1" si="113"/>
        <v>3.1301118321911803</v>
      </c>
      <c r="N1418" s="3">
        <f ca="1">1-M1418/MAX(M$2:M1418)</f>
        <v>0.27415072386902306</v>
      </c>
    </row>
    <row r="1419" spans="1:14" x14ac:dyDescent="0.15">
      <c r="A1419" s="1">
        <v>40490</v>
      </c>
      <c r="B1419" s="2">
        <v>3548.57</v>
      </c>
      <c r="C1419" s="3">
        <f t="shared" si="111"/>
        <v>7.8874119518290708E-3</v>
      </c>
      <c r="D1419" s="3">
        <f>1-B1419/MAX(B$2:B1419)</f>
        <v>0.39621418362485528</v>
      </c>
      <c r="E1419" s="4">
        <f>E1418*(计算结果!B$18-1)/(计算结果!B$18+1)+B1419*2/(计算结果!B$18+1)</f>
        <v>3439.0839371591273</v>
      </c>
      <c r="F1419" s="4">
        <f>F1418*(计算结果!B$18-1)/(计算结果!B$18+1)+E1419*2/(计算结果!B$18+1)</f>
        <v>3341.6617739482499</v>
      </c>
      <c r="G1419" s="4">
        <f>G1418*(计算结果!B$18-1)/(计算结果!B$18+1)+F1419*2/(计算结果!B$18+1)</f>
        <v>3234.9391449718696</v>
      </c>
      <c r="H1419" s="3">
        <f t="shared" si="112"/>
        <v>0.60344901158318009</v>
      </c>
      <c r="I1419" s="3">
        <f ca="1">IFERROR(AVERAGE(OFFSET(H1419,0,0,-计算结果!B$19,1)),AVERAGE(OFFSET(H1419,0,0,-ROW(),1)))</f>
        <v>0.53479652480323703</v>
      </c>
      <c r="J1419" s="20" t="str">
        <f t="shared" ca="1" si="110"/>
        <v>买</v>
      </c>
      <c r="K1419" s="4" t="str">
        <f t="shared" ca="1" si="114"/>
        <v/>
      </c>
      <c r="L1419" s="3">
        <f ca="1">IF(J1418="买",B1419/B1418-1,0)-IF(K1419=1,计算结果!B$17,0)</f>
        <v>7.8874119518290708E-3</v>
      </c>
      <c r="M1419" s="2">
        <f t="shared" ca="1" si="113"/>
        <v>3.1548003136669664</v>
      </c>
      <c r="N1419" s="3">
        <f ca="1">1-M1419/MAX(M$2:M1419)</f>
        <v>0.26842565161324117</v>
      </c>
    </row>
    <row r="1420" spans="1:14" x14ac:dyDescent="0.15">
      <c r="A1420" s="1">
        <v>40491</v>
      </c>
      <c r="B1420" s="2">
        <v>3523.95</v>
      </c>
      <c r="C1420" s="3">
        <f t="shared" si="111"/>
        <v>-6.9380060136901012E-3</v>
      </c>
      <c r="D1420" s="3">
        <f>1-B1420/MAX(B$2:B1420)</f>
        <v>0.40040325324984682</v>
      </c>
      <c r="E1420" s="4">
        <f>E1419*(计算结果!B$18-1)/(计算结果!B$18+1)+B1420*2/(计算结果!B$18+1)</f>
        <v>3452.1402545192614</v>
      </c>
      <c r="F1420" s="4">
        <f>F1419*(计算结果!B$18-1)/(计算结果!B$18+1)+E1420*2/(计算结果!B$18+1)</f>
        <v>3358.6584632668673</v>
      </c>
      <c r="G1420" s="4">
        <f>G1419*(计算结果!B$18-1)/(计算结果!B$18+1)+F1420*2/(计算结果!B$18+1)</f>
        <v>3253.9728862480233</v>
      </c>
      <c r="H1420" s="3">
        <f t="shared" si="112"/>
        <v>0.58838019582959478</v>
      </c>
      <c r="I1420" s="3">
        <f ca="1">IFERROR(AVERAGE(OFFSET(H1420,0,0,-计算结果!B$19,1)),AVERAGE(OFFSET(H1420,0,0,-ROW(),1)))</f>
        <v>0.55945314211545694</v>
      </c>
      <c r="J1420" s="20" t="str">
        <f t="shared" ca="1" si="110"/>
        <v>买</v>
      </c>
      <c r="K1420" s="4" t="str">
        <f t="shared" ca="1" si="114"/>
        <v/>
      </c>
      <c r="L1420" s="3">
        <f ca="1">IF(J1419="买",B1420/B1419-1,0)-IF(K1420=1,计算结果!B$17,0)</f>
        <v>-6.9380060136901012E-3</v>
      </c>
      <c r="M1420" s="2">
        <f t="shared" ca="1" si="113"/>
        <v>3.1329122901187536</v>
      </c>
      <c r="N1420" s="3">
        <f ca="1">1-M1420/MAX(M$2:M1420)</f>
        <v>0.27350131884180984</v>
      </c>
    </row>
    <row r="1421" spans="1:14" x14ac:dyDescent="0.15">
      <c r="A1421" s="1">
        <v>40492</v>
      </c>
      <c r="B1421" s="2">
        <v>3499.11</v>
      </c>
      <c r="C1421" s="3">
        <f t="shared" si="111"/>
        <v>-7.0489081854168134E-3</v>
      </c>
      <c r="D1421" s="3">
        <f>1-B1421/MAX(B$2:B1421)</f>
        <v>0.40462975566596338</v>
      </c>
      <c r="E1421" s="4">
        <f>E1420*(计算结果!B$18-1)/(计算结果!B$18+1)+B1421*2/(计算结果!B$18+1)</f>
        <v>3459.3663692086056</v>
      </c>
      <c r="F1421" s="4">
        <f>F1420*(计算结果!B$18-1)/(计算结果!B$18+1)+E1421*2/(计算结果!B$18+1)</f>
        <v>3374.1519872579038</v>
      </c>
      <c r="G1421" s="4">
        <f>G1420*(计算结果!B$18-1)/(计算结果!B$18+1)+F1421*2/(计算结果!B$18+1)</f>
        <v>3272.4619787110814</v>
      </c>
      <c r="H1421" s="3">
        <f t="shared" si="112"/>
        <v>0.5682005692548</v>
      </c>
      <c r="I1421" s="3">
        <f ca="1">IFERROR(AVERAGE(OFFSET(H1421,0,0,-计算结果!B$19,1)),AVERAGE(OFFSET(H1421,0,0,-ROW(),1)))</f>
        <v>0.57988633305537007</v>
      </c>
      <c r="J1421" s="20" t="str">
        <f t="shared" ca="1" si="110"/>
        <v>卖</v>
      </c>
      <c r="K1421" s="4">
        <f t="shared" ca="1" si="114"/>
        <v>1</v>
      </c>
      <c r="L1421" s="3">
        <f ca="1">IF(J1420="买",B1421/B1420-1,0)-IF(K1421=1,计算结果!B$17,0)</f>
        <v>-7.0489081854168134E-3</v>
      </c>
      <c r="M1421" s="2">
        <f t="shared" ca="1" si="113"/>
        <v>3.1108286790327426</v>
      </c>
      <c r="N1421" s="3">
        <f ca="1">1-M1421/MAX(M$2:M1421)</f>
        <v>0.27862234134212038</v>
      </c>
    </row>
    <row r="1422" spans="1:14" x14ac:dyDescent="0.15">
      <c r="A1422" s="1">
        <v>40493</v>
      </c>
      <c r="B1422" s="2">
        <v>3509.98</v>
      </c>
      <c r="C1422" s="3">
        <f t="shared" si="111"/>
        <v>3.1065042253601849E-3</v>
      </c>
      <c r="D1422" s="3">
        <f>1-B1422/MAX(B$2:B1422)</f>
        <v>0.40278023548628594</v>
      </c>
      <c r="E1422" s="4">
        <f>E1421*(计算结果!B$18-1)/(计算结果!B$18+1)+B1422*2/(计算结果!B$18+1)</f>
        <v>3467.1530816380505</v>
      </c>
      <c r="F1422" s="4">
        <f>F1421*(计算结果!B$18-1)/(计算结果!B$18+1)+E1422*2/(计算结果!B$18+1)</f>
        <v>3388.4598479317724</v>
      </c>
      <c r="G1422" s="4">
        <f>G1421*(计算结果!B$18-1)/(计算结果!B$18+1)+F1422*2/(计算结果!B$18+1)</f>
        <v>3290.3078047450335</v>
      </c>
      <c r="H1422" s="3">
        <f t="shared" si="112"/>
        <v>0.5453333346589716</v>
      </c>
      <c r="I1422" s="3">
        <f ca="1">IFERROR(AVERAGE(OFFSET(H1422,0,0,-计算结果!B$19,1)),AVERAGE(OFFSET(H1422,0,0,-ROW(),1)))</f>
        <v>0.59581947693737258</v>
      </c>
      <c r="J1422" s="20" t="str">
        <f t="shared" ca="1" si="110"/>
        <v>卖</v>
      </c>
      <c r="K1422" s="4" t="str">
        <f t="shared" ca="1" si="114"/>
        <v/>
      </c>
      <c r="L1422" s="3">
        <f ca="1">IF(J1421="买",B1422/B1421-1,0)-IF(K1422=1,计算结果!B$17,0)</f>
        <v>0</v>
      </c>
      <c r="M1422" s="2">
        <f t="shared" ca="1" si="113"/>
        <v>3.1108286790327426</v>
      </c>
      <c r="N1422" s="3">
        <f ca="1">1-M1422/MAX(M$2:M1422)</f>
        <v>0.27862234134212038</v>
      </c>
    </row>
    <row r="1423" spans="1:14" x14ac:dyDescent="0.15">
      <c r="A1423" s="1">
        <v>40494</v>
      </c>
      <c r="B1423" s="2">
        <v>3291.83</v>
      </c>
      <c r="C1423" s="3">
        <f t="shared" si="111"/>
        <v>-6.2151351289750911E-2</v>
      </c>
      <c r="D1423" s="3">
        <f>1-B1423/MAX(B$2:B1423)</f>
        <v>0.43989825086776013</v>
      </c>
      <c r="E1423" s="4">
        <f>E1422*(计算结果!B$18-1)/(计算结果!B$18+1)+B1423*2/(计算结果!B$18+1)</f>
        <v>3440.180299847581</v>
      </c>
      <c r="F1423" s="4">
        <f>F1422*(计算结果!B$18-1)/(计算结果!B$18+1)+E1423*2/(计算结果!B$18+1)</f>
        <v>3396.4168405342043</v>
      </c>
      <c r="G1423" s="4">
        <f>G1422*(计算结果!B$18-1)/(计算结果!B$18+1)+F1423*2/(计算结果!B$18+1)</f>
        <v>3306.6322717895209</v>
      </c>
      <c r="H1423" s="3">
        <f t="shared" si="112"/>
        <v>0.49613799113096591</v>
      </c>
      <c r="I1423" s="3">
        <f ca="1">IFERROR(AVERAGE(OFFSET(H1423,0,0,-计算结果!B$19,1)),AVERAGE(OFFSET(H1423,0,0,-ROW(),1)))</f>
        <v>0.60547289416362471</v>
      </c>
      <c r="J1423" s="20" t="str">
        <f t="shared" ca="1" si="110"/>
        <v>卖</v>
      </c>
      <c r="K1423" s="4" t="str">
        <f t="shared" ca="1" si="114"/>
        <v/>
      </c>
      <c r="L1423" s="3">
        <f ca="1">IF(J1422="买",B1423/B1422-1,0)-IF(K1423=1,计算结果!B$17,0)</f>
        <v>0</v>
      </c>
      <c r="M1423" s="2">
        <f t="shared" ca="1" si="113"/>
        <v>3.1108286790327426</v>
      </c>
      <c r="N1423" s="3">
        <f ca="1">1-M1423/MAX(M$2:M1423)</f>
        <v>0.27862234134212038</v>
      </c>
    </row>
    <row r="1424" spans="1:14" x14ac:dyDescent="0.15">
      <c r="A1424" s="1">
        <v>40497</v>
      </c>
      <c r="B1424" s="2">
        <v>3314.89</v>
      </c>
      <c r="C1424" s="3">
        <f t="shared" si="111"/>
        <v>7.0052220193630443E-3</v>
      </c>
      <c r="D1424" s="3">
        <f>1-B1424/MAX(B$2:B1424)</f>
        <v>0.43597461376165525</v>
      </c>
      <c r="E1424" s="4">
        <f>E1423*(计算结果!B$18-1)/(计算结果!B$18+1)+B1424*2/(计算结果!B$18+1)</f>
        <v>3420.9048691017997</v>
      </c>
      <c r="F1424" s="4">
        <f>F1423*(计算结果!B$18-1)/(计算结果!B$18+1)+E1424*2/(计算结果!B$18+1)</f>
        <v>3400.1842295446031</v>
      </c>
      <c r="G1424" s="4">
        <f>G1423*(计算结果!B$18-1)/(计算结果!B$18+1)+F1424*2/(计算结果!B$18+1)</f>
        <v>3321.0248806749182</v>
      </c>
      <c r="H1424" s="3">
        <f t="shared" si="112"/>
        <v>0.43526487684123821</v>
      </c>
      <c r="I1424" s="3">
        <f ca="1">IFERROR(AVERAGE(OFFSET(H1424,0,0,-计算结果!B$19,1)),AVERAGE(OFFSET(H1424,0,0,-ROW(),1)))</f>
        <v>0.60843526587296348</v>
      </c>
      <c r="J1424" s="20" t="str">
        <f t="shared" ca="1" si="110"/>
        <v>卖</v>
      </c>
      <c r="K1424" s="4" t="str">
        <f t="shared" ca="1" si="114"/>
        <v/>
      </c>
      <c r="L1424" s="3">
        <f ca="1">IF(J1423="买",B1424/B1423-1,0)-IF(K1424=1,计算结果!B$17,0)</f>
        <v>0</v>
      </c>
      <c r="M1424" s="2">
        <f t="shared" ca="1" si="113"/>
        <v>3.1108286790327426</v>
      </c>
      <c r="N1424" s="3">
        <f ca="1">1-M1424/MAX(M$2:M1424)</f>
        <v>0.27862234134212038</v>
      </c>
    </row>
    <row r="1425" spans="1:14" x14ac:dyDescent="0.15">
      <c r="A1425" s="1">
        <v>40498</v>
      </c>
      <c r="B1425" s="2">
        <v>3169.54</v>
      </c>
      <c r="C1425" s="3">
        <f t="shared" si="111"/>
        <v>-4.3847608819598816E-2</v>
      </c>
      <c r="D1425" s="3">
        <f>1-B1425/MAX(B$2:B1425)</f>
        <v>0.46070577826175729</v>
      </c>
      <c r="E1425" s="4">
        <f>E1424*(计算结果!B$18-1)/(计算结果!B$18+1)+B1425*2/(计算结果!B$18+1)</f>
        <v>3382.233350778446</v>
      </c>
      <c r="F1425" s="4">
        <f>F1424*(计算结果!B$18-1)/(计算结果!B$18+1)+E1425*2/(计算结果!B$18+1)</f>
        <v>3397.4225558882713</v>
      </c>
      <c r="G1425" s="4">
        <f>G1424*(计算结果!B$18-1)/(计算结果!B$18+1)+F1425*2/(计算结果!B$18+1)</f>
        <v>3332.7783691692803</v>
      </c>
      <c r="H1425" s="3">
        <f t="shared" si="112"/>
        <v>0.35391148566081898</v>
      </c>
      <c r="I1425" s="3">
        <f ca="1">IFERROR(AVERAGE(OFFSET(H1425,0,0,-计算结果!B$19,1)),AVERAGE(OFFSET(H1425,0,0,-ROW(),1)))</f>
        <v>0.60367847774524264</v>
      </c>
      <c r="J1425" s="20" t="str">
        <f t="shared" ca="1" si="110"/>
        <v>卖</v>
      </c>
      <c r="K1425" s="4" t="str">
        <f t="shared" ca="1" si="114"/>
        <v/>
      </c>
      <c r="L1425" s="3">
        <f ca="1">IF(J1424="买",B1425/B1424-1,0)-IF(K1425=1,计算结果!B$17,0)</f>
        <v>0</v>
      </c>
      <c r="M1425" s="2">
        <f t="shared" ca="1" si="113"/>
        <v>3.1108286790327426</v>
      </c>
      <c r="N1425" s="3">
        <f ca="1">1-M1425/MAX(M$2:M1425)</f>
        <v>0.27862234134212038</v>
      </c>
    </row>
    <row r="1426" spans="1:14" x14ac:dyDescent="0.15">
      <c r="A1426" s="1">
        <v>40499</v>
      </c>
      <c r="B1426" s="2">
        <v>3103.91</v>
      </c>
      <c r="C1426" s="3">
        <f t="shared" si="111"/>
        <v>-2.0706474756589266E-2</v>
      </c>
      <c r="D1426" s="3">
        <f>1-B1426/MAX(B$2:B1426)</f>
        <v>0.47187266045055465</v>
      </c>
      <c r="E1426" s="4">
        <f>E1425*(计算结果!B$18-1)/(计算结果!B$18+1)+B1426*2/(计算结果!B$18+1)</f>
        <v>3339.414373735608</v>
      </c>
      <c r="F1426" s="4">
        <f>F1425*(计算结果!B$18-1)/(计算结果!B$18+1)+E1426*2/(计算结果!B$18+1)</f>
        <v>3388.498220172477</v>
      </c>
      <c r="G1426" s="4">
        <f>G1425*(计算结果!B$18-1)/(计算结果!B$18+1)+F1426*2/(计算结果!B$18+1)</f>
        <v>3341.3506539390028</v>
      </c>
      <c r="H1426" s="3">
        <f t="shared" si="112"/>
        <v>0.25721136601889333</v>
      </c>
      <c r="I1426" s="3">
        <f ca="1">IFERROR(AVERAGE(OFFSET(H1426,0,0,-计算结果!B$19,1)),AVERAGE(OFFSET(H1426,0,0,-ROW(),1)))</f>
        <v>0.59064290837051026</v>
      </c>
      <c r="J1426" s="20" t="str">
        <f t="shared" ca="1" si="110"/>
        <v>卖</v>
      </c>
      <c r="K1426" s="4" t="str">
        <f t="shared" ca="1" si="114"/>
        <v/>
      </c>
      <c r="L1426" s="3">
        <f ca="1">IF(J1425="买",B1426/B1425-1,0)-IF(K1426=1,计算结果!B$17,0)</f>
        <v>0</v>
      </c>
      <c r="M1426" s="2">
        <f t="shared" ca="1" si="113"/>
        <v>3.1108286790327426</v>
      </c>
      <c r="N1426" s="3">
        <f ca="1">1-M1426/MAX(M$2:M1426)</f>
        <v>0.27862234134212038</v>
      </c>
    </row>
    <row r="1427" spans="1:14" x14ac:dyDescent="0.15">
      <c r="A1427" s="1">
        <v>40500</v>
      </c>
      <c r="B1427" s="2">
        <v>3147.96</v>
      </c>
      <c r="C1427" s="3">
        <f t="shared" si="111"/>
        <v>1.4191777467774669E-2</v>
      </c>
      <c r="D1427" s="3">
        <f>1-B1427/MAX(B$2:B1427)</f>
        <v>0.4643775947730211</v>
      </c>
      <c r="E1427" s="4">
        <f>E1426*(计算结果!B$18-1)/(计算结果!B$18+1)+B1427*2/(计算结果!B$18+1)</f>
        <v>3309.9598546993611</v>
      </c>
      <c r="F1427" s="4">
        <f>F1426*(计算结果!B$18-1)/(计算结果!B$18+1)+E1427*2/(计算结果!B$18+1)</f>
        <v>3376.4153947150744</v>
      </c>
      <c r="G1427" s="4">
        <f>G1426*(计算结果!B$18-1)/(计算结果!B$18+1)+F1427*2/(计算结果!B$18+1)</f>
        <v>3346.7452294430141</v>
      </c>
      <c r="H1427" s="3">
        <f t="shared" si="112"/>
        <v>0.16144894872532523</v>
      </c>
      <c r="I1427" s="3">
        <f ca="1">IFERROR(AVERAGE(OFFSET(H1427,0,0,-计算结果!B$19,1)),AVERAGE(OFFSET(H1427,0,0,-ROW(),1)))</f>
        <v>0.56997839495038982</v>
      </c>
      <c r="J1427" s="20" t="str">
        <f t="shared" ca="1" si="110"/>
        <v>卖</v>
      </c>
      <c r="K1427" s="4" t="str">
        <f t="shared" ca="1" si="114"/>
        <v/>
      </c>
      <c r="L1427" s="3">
        <f ca="1">IF(J1426="买",B1427/B1426-1,0)-IF(K1427=1,计算结果!B$17,0)</f>
        <v>0</v>
      </c>
      <c r="M1427" s="2">
        <f t="shared" ca="1" si="113"/>
        <v>3.1108286790327426</v>
      </c>
      <c r="N1427" s="3">
        <f ca="1">1-M1427/MAX(M$2:M1427)</f>
        <v>0.27862234134212038</v>
      </c>
    </row>
    <row r="1428" spans="1:14" x14ac:dyDescent="0.15">
      <c r="A1428" s="1">
        <v>40501</v>
      </c>
      <c r="B1428" s="2">
        <v>3178.85</v>
      </c>
      <c r="C1428" s="3">
        <f t="shared" si="111"/>
        <v>9.8127041004332227E-3</v>
      </c>
      <c r="D1428" s="3">
        <f>1-B1428/MAX(B$2:B1428)</f>
        <v>0.45912169060096641</v>
      </c>
      <c r="E1428" s="4">
        <f>E1427*(计算结果!B$18-1)/(计算结果!B$18+1)+B1428*2/(计算结果!B$18+1)</f>
        <v>3289.7891078225366</v>
      </c>
      <c r="F1428" s="4">
        <f>F1427*(计算结果!B$18-1)/(计算结果!B$18+1)+E1428*2/(计算结果!B$18+1)</f>
        <v>3363.0882736546837</v>
      </c>
      <c r="G1428" s="4">
        <f>G1427*(计算结果!B$18-1)/(计算结果!B$18+1)+F1428*2/(计算结果!B$18+1)</f>
        <v>3349.2595439371171</v>
      </c>
      <c r="H1428" s="3">
        <f t="shared" si="112"/>
        <v>7.5127155541548835E-2</v>
      </c>
      <c r="I1428" s="3">
        <f ca="1">IFERROR(AVERAGE(OFFSET(H1428,0,0,-计算结果!B$19,1)),AVERAGE(OFFSET(H1428,0,0,-ROW(),1)))</f>
        <v>0.54280532785452729</v>
      </c>
      <c r="J1428" s="20" t="str">
        <f t="shared" ca="1" si="110"/>
        <v>卖</v>
      </c>
      <c r="K1428" s="4" t="str">
        <f t="shared" ca="1" si="114"/>
        <v/>
      </c>
      <c r="L1428" s="3">
        <f ca="1">IF(J1427="买",B1428/B1427-1,0)-IF(K1428=1,计算结果!B$17,0)</f>
        <v>0</v>
      </c>
      <c r="M1428" s="2">
        <f t="shared" ca="1" si="113"/>
        <v>3.1108286790327426</v>
      </c>
      <c r="N1428" s="3">
        <f ca="1">1-M1428/MAX(M$2:M1428)</f>
        <v>0.27862234134212038</v>
      </c>
    </row>
    <row r="1429" spans="1:14" x14ac:dyDescent="0.15">
      <c r="A1429" s="1">
        <v>40504</v>
      </c>
      <c r="B1429" s="2">
        <v>3171.94</v>
      </c>
      <c r="C1429" s="3">
        <f t="shared" si="111"/>
        <v>-2.1737420765370885E-3</v>
      </c>
      <c r="D1429" s="3">
        <f>1-B1429/MAX(B$2:B1429)</f>
        <v>0.46029742054039335</v>
      </c>
      <c r="E1429" s="4">
        <f>E1428*(计算结果!B$18-1)/(计算结果!B$18+1)+B1429*2/(计算结果!B$18+1)</f>
        <v>3271.6584758498389</v>
      </c>
      <c r="F1429" s="4">
        <f>F1428*(计算结果!B$18-1)/(计算结果!B$18+1)+E1429*2/(计算结果!B$18+1)</f>
        <v>3349.0221509154771</v>
      </c>
      <c r="G1429" s="4">
        <f>G1428*(计算结果!B$18-1)/(计算结果!B$18+1)+F1429*2/(计算结果!B$18+1)</f>
        <v>3349.223021933788</v>
      </c>
      <c r="H1429" s="3">
        <f t="shared" si="112"/>
        <v>-1.0904500785911089E-3</v>
      </c>
      <c r="I1429" s="3">
        <f ca="1">IFERROR(AVERAGE(OFFSET(H1429,0,0,-计算结果!B$19,1)),AVERAGE(OFFSET(H1429,0,0,-ROW(),1)))</f>
        <v>0.50967172814892114</v>
      </c>
      <c r="J1429" s="20" t="str">
        <f t="shared" ca="1" si="110"/>
        <v>卖</v>
      </c>
      <c r="K1429" s="4" t="str">
        <f t="shared" ca="1" si="114"/>
        <v/>
      </c>
      <c r="L1429" s="3">
        <f ca="1">IF(J1428="买",B1429/B1428-1,0)-IF(K1429=1,计算结果!B$17,0)</f>
        <v>0</v>
      </c>
      <c r="M1429" s="2">
        <f t="shared" ca="1" si="113"/>
        <v>3.1108286790327426</v>
      </c>
      <c r="N1429" s="3">
        <f ca="1">1-M1429/MAX(M$2:M1429)</f>
        <v>0.27862234134212038</v>
      </c>
    </row>
    <row r="1430" spans="1:14" x14ac:dyDescent="0.15">
      <c r="A1430" s="1">
        <v>40505</v>
      </c>
      <c r="B1430" s="2">
        <v>3107.18</v>
      </c>
      <c r="C1430" s="3">
        <f t="shared" si="111"/>
        <v>-2.0416527424856779E-2</v>
      </c>
      <c r="D1430" s="3">
        <f>1-B1430/MAX(B$2:B1430)</f>
        <v>0.47131627305519641</v>
      </c>
      <c r="E1430" s="4">
        <f>E1429*(计算结果!B$18-1)/(计算结果!B$18+1)+B1430*2/(计算结果!B$18+1)</f>
        <v>3246.3540949498638</v>
      </c>
      <c r="F1430" s="4">
        <f>F1429*(计算结果!B$18-1)/(计算结果!B$18+1)+E1430*2/(计算结果!B$18+1)</f>
        <v>3333.2270653823057</v>
      </c>
      <c r="G1430" s="4">
        <f>G1429*(计算结果!B$18-1)/(计算结果!B$18+1)+F1430*2/(计算结果!B$18+1)</f>
        <v>3346.7621055412524</v>
      </c>
      <c r="H1430" s="3">
        <f t="shared" si="112"/>
        <v>-7.3477232672154003E-2</v>
      </c>
      <c r="I1430" s="3">
        <f ca="1">IFERROR(AVERAGE(OFFSET(H1430,0,0,-计算结果!B$19,1)),AVERAGE(OFFSET(H1430,0,0,-ROW(),1)))</f>
        <v>0.47117125569927121</v>
      </c>
      <c r="J1430" s="20" t="str">
        <f t="shared" ca="1" si="110"/>
        <v>卖</v>
      </c>
      <c r="K1430" s="4" t="str">
        <f t="shared" ca="1" si="114"/>
        <v/>
      </c>
      <c r="L1430" s="3">
        <f ca="1">IF(J1429="买",B1430/B1429-1,0)-IF(K1430=1,计算结果!B$17,0)</f>
        <v>0</v>
      </c>
      <c r="M1430" s="2">
        <f t="shared" ca="1" si="113"/>
        <v>3.1108286790327426</v>
      </c>
      <c r="N1430" s="3">
        <f ca="1">1-M1430/MAX(M$2:M1430)</f>
        <v>0.27862234134212038</v>
      </c>
    </row>
    <row r="1431" spans="1:14" x14ac:dyDescent="0.15">
      <c r="A1431" s="1">
        <v>40506</v>
      </c>
      <c r="B1431" s="2">
        <v>3177.04</v>
      </c>
      <c r="C1431" s="3">
        <f t="shared" si="111"/>
        <v>2.2483409393726728E-2</v>
      </c>
      <c r="D1431" s="3">
        <f>1-B1431/MAX(B$2:B1431)</f>
        <v>0.45942966038249511</v>
      </c>
      <c r="E1431" s="4">
        <f>E1430*(计算结果!B$18-1)/(计算结果!B$18+1)+B1431*2/(计算结果!B$18+1)</f>
        <v>3235.6903880345003</v>
      </c>
      <c r="F1431" s="4">
        <f>F1430*(计算结果!B$18-1)/(计算结果!B$18+1)+E1431*2/(计算结果!B$18+1)</f>
        <v>3318.2214227134123</v>
      </c>
      <c r="G1431" s="4">
        <f>G1430*(计算结果!B$18-1)/(计算结果!B$18+1)+F1431*2/(计算结果!B$18+1)</f>
        <v>3342.371231260046</v>
      </c>
      <c r="H1431" s="3">
        <f t="shared" si="112"/>
        <v>-0.13119768130326279</v>
      </c>
      <c r="I1431" s="3">
        <f ca="1">IFERROR(AVERAGE(OFFSET(H1431,0,0,-计算结果!B$19,1)),AVERAGE(OFFSET(H1431,0,0,-ROW(),1)))</f>
        <v>0.42891263990810929</v>
      </c>
      <c r="J1431" s="20" t="str">
        <f t="shared" ca="1" si="110"/>
        <v>卖</v>
      </c>
      <c r="K1431" s="4" t="str">
        <f t="shared" ca="1" si="114"/>
        <v/>
      </c>
      <c r="L1431" s="3">
        <f ca="1">IF(J1430="买",B1431/B1430-1,0)-IF(K1431=1,计算结果!B$17,0)</f>
        <v>0</v>
      </c>
      <c r="M1431" s="2">
        <f t="shared" ca="1" si="113"/>
        <v>3.1108286790327426</v>
      </c>
      <c r="N1431" s="3">
        <f ca="1">1-M1431/MAX(M$2:M1431)</f>
        <v>0.27862234134212038</v>
      </c>
    </row>
    <row r="1432" spans="1:14" x14ac:dyDescent="0.15">
      <c r="A1432" s="1">
        <v>40507</v>
      </c>
      <c r="B1432" s="2">
        <v>3223.48</v>
      </c>
      <c r="C1432" s="3">
        <f t="shared" si="111"/>
        <v>1.4617379699342736E-2</v>
      </c>
      <c r="D1432" s="3">
        <f>1-B1432/MAX(B$2:B1432)</f>
        <v>0.45152793847410333</v>
      </c>
      <c r="E1432" s="4">
        <f>E1431*(计算结果!B$18-1)/(计算结果!B$18+1)+B1432*2/(计算结果!B$18+1)</f>
        <v>3233.8118667984231</v>
      </c>
      <c r="F1432" s="4">
        <f>F1431*(计算结果!B$18-1)/(计算结果!B$18+1)+E1432*2/(计算结果!B$18+1)</f>
        <v>3305.2353371880295</v>
      </c>
      <c r="G1432" s="4">
        <f>G1431*(计算结果!B$18-1)/(计算结果!B$18+1)+F1432*2/(计算结果!B$18+1)</f>
        <v>3336.6580167874281</v>
      </c>
      <c r="H1432" s="3">
        <f t="shared" si="112"/>
        <v>-0.17093297175323216</v>
      </c>
      <c r="I1432" s="3">
        <f ca="1">IFERROR(AVERAGE(OFFSET(H1432,0,0,-计算结果!B$19,1)),AVERAGE(OFFSET(H1432,0,0,-ROW(),1)))</f>
        <v>0.38455564295748812</v>
      </c>
      <c r="J1432" s="20" t="str">
        <f t="shared" ca="1" si="110"/>
        <v>卖</v>
      </c>
      <c r="K1432" s="4" t="str">
        <f t="shared" ca="1" si="114"/>
        <v/>
      </c>
      <c r="L1432" s="3">
        <f ca="1">IF(J1431="买",B1432/B1431-1,0)-IF(K1432=1,计算结果!B$17,0)</f>
        <v>0</v>
      </c>
      <c r="M1432" s="2">
        <f t="shared" ca="1" si="113"/>
        <v>3.1108286790327426</v>
      </c>
      <c r="N1432" s="3">
        <f ca="1">1-M1432/MAX(M$2:M1432)</f>
        <v>0.27862234134212038</v>
      </c>
    </row>
    <row r="1433" spans="1:14" x14ac:dyDescent="0.15">
      <c r="A1433" s="1">
        <v>40508</v>
      </c>
      <c r="B1433" s="2">
        <v>3194.85</v>
      </c>
      <c r="C1433" s="3">
        <f t="shared" si="111"/>
        <v>-8.8817054859965383E-3</v>
      </c>
      <c r="D1433" s="3">
        <f>1-B1433/MAX(B$2:B1433)</f>
        <v>0.45639930579187371</v>
      </c>
      <c r="E1433" s="4">
        <f>E1432*(计算结果!B$18-1)/(计算结果!B$18+1)+B1433*2/(计算结果!B$18+1)</f>
        <v>3227.8177334448192</v>
      </c>
      <c r="F1433" s="4">
        <f>F1432*(计算结果!B$18-1)/(计算结果!B$18+1)+E1433*2/(计算结果!B$18+1)</f>
        <v>3293.3249366121509</v>
      </c>
      <c r="G1433" s="4">
        <f>G1432*(计算结果!B$18-1)/(计算结果!B$18+1)+F1433*2/(计算结果!B$18+1)</f>
        <v>3329.9913890681546</v>
      </c>
      <c r="H1433" s="3">
        <f t="shared" si="112"/>
        <v>-0.19979955050029957</v>
      </c>
      <c r="I1433" s="3">
        <f ca="1">IFERROR(AVERAGE(OFFSET(H1433,0,0,-计算结果!B$19,1)),AVERAGE(OFFSET(H1433,0,0,-ROW(),1)))</f>
        <v>0.33935014278171238</v>
      </c>
      <c r="J1433" s="20" t="str">
        <f t="shared" ca="1" si="110"/>
        <v>卖</v>
      </c>
      <c r="K1433" s="4" t="str">
        <f t="shared" ca="1" si="114"/>
        <v/>
      </c>
      <c r="L1433" s="3">
        <f ca="1">IF(J1432="买",B1433/B1432-1,0)-IF(K1433=1,计算结果!B$17,0)</f>
        <v>0</v>
      </c>
      <c r="M1433" s="2">
        <f t="shared" ca="1" si="113"/>
        <v>3.1108286790327426</v>
      </c>
      <c r="N1433" s="3">
        <f ca="1">1-M1433/MAX(M$2:M1433)</f>
        <v>0.27862234134212038</v>
      </c>
    </row>
    <row r="1434" spans="1:14" x14ac:dyDescent="0.15">
      <c r="A1434" s="1">
        <v>40511</v>
      </c>
      <c r="B1434" s="2">
        <v>3190.05</v>
      </c>
      <c r="C1434" s="3">
        <f t="shared" si="111"/>
        <v>-1.5024179538944971E-3</v>
      </c>
      <c r="D1434" s="3">
        <f>1-B1434/MAX(B$2:B1434)</f>
        <v>0.45721602123460148</v>
      </c>
      <c r="E1434" s="4">
        <f>E1433*(计算结果!B$18-1)/(计算结果!B$18+1)+B1434*2/(计算结果!B$18+1)</f>
        <v>3222.0073129148473</v>
      </c>
      <c r="F1434" s="4">
        <f>F1433*(计算结果!B$18-1)/(计算结果!B$18+1)+E1434*2/(计算结果!B$18+1)</f>
        <v>3282.3529945048731</v>
      </c>
      <c r="G1434" s="4">
        <f>G1433*(计算结果!B$18-1)/(计算结果!B$18+1)+F1434*2/(计算结果!B$18+1)</f>
        <v>3322.662405289188</v>
      </c>
      <c r="H1434" s="3">
        <f t="shared" si="112"/>
        <v>-0.220090172095536</v>
      </c>
      <c r="I1434" s="3">
        <f ca="1">IFERROR(AVERAGE(OFFSET(H1434,0,0,-计算结果!B$19,1)),AVERAGE(OFFSET(H1434,0,0,-ROW(),1)))</f>
        <v>0.29369829886354737</v>
      </c>
      <c r="J1434" s="20" t="str">
        <f t="shared" ca="1" si="110"/>
        <v>卖</v>
      </c>
      <c r="K1434" s="4" t="str">
        <f t="shared" ca="1" si="114"/>
        <v/>
      </c>
      <c r="L1434" s="3">
        <f ca="1">IF(J1433="买",B1434/B1433-1,0)-IF(K1434=1,计算结果!B$17,0)</f>
        <v>0</v>
      </c>
      <c r="M1434" s="2">
        <f t="shared" ca="1" si="113"/>
        <v>3.1108286790327426</v>
      </c>
      <c r="N1434" s="3">
        <f ca="1">1-M1434/MAX(M$2:M1434)</f>
        <v>0.27862234134212038</v>
      </c>
    </row>
    <row r="1435" spans="1:14" x14ac:dyDescent="0.15">
      <c r="A1435" s="1">
        <v>40512</v>
      </c>
      <c r="B1435" s="2">
        <v>3136.99</v>
      </c>
      <c r="C1435" s="3">
        <f t="shared" si="111"/>
        <v>-1.66329681352958E-2</v>
      </c>
      <c r="D1435" s="3">
        <f>1-B1435/MAX(B$2:B1435)</f>
        <v>0.46624412985775543</v>
      </c>
      <c r="E1435" s="4">
        <f>E1434*(计算结果!B$18-1)/(计算结果!B$18+1)+B1435*2/(计算结果!B$18+1)</f>
        <v>3208.9277263125632</v>
      </c>
      <c r="F1435" s="4">
        <f>F1434*(计算结果!B$18-1)/(计算结果!B$18+1)+E1435*2/(计算结果!B$18+1)</f>
        <v>3271.0567993983636</v>
      </c>
      <c r="G1435" s="4">
        <f>G1434*(计算结果!B$18-1)/(计算结果!B$18+1)+F1435*2/(计算结果!B$18+1)</f>
        <v>3314.7230813059841</v>
      </c>
      <c r="H1435" s="3">
        <f t="shared" si="112"/>
        <v>-0.23894464783920322</v>
      </c>
      <c r="I1435" s="3">
        <f ca="1">IFERROR(AVERAGE(OFFSET(H1435,0,0,-计算结果!B$19,1)),AVERAGE(OFFSET(H1435,0,0,-ROW(),1)))</f>
        <v>0.247814548217206</v>
      </c>
      <c r="J1435" s="20" t="str">
        <f t="shared" ca="1" si="110"/>
        <v>卖</v>
      </c>
      <c r="K1435" s="4" t="str">
        <f t="shared" ca="1" si="114"/>
        <v/>
      </c>
      <c r="L1435" s="3">
        <f ca="1">IF(J1434="买",B1435/B1434-1,0)-IF(K1435=1,计算结果!B$17,0)</f>
        <v>0</v>
      </c>
      <c r="M1435" s="2">
        <f t="shared" ca="1" si="113"/>
        <v>3.1108286790327426</v>
      </c>
      <c r="N1435" s="3">
        <f ca="1">1-M1435/MAX(M$2:M1435)</f>
        <v>0.27862234134212038</v>
      </c>
    </row>
    <row r="1436" spans="1:14" x14ac:dyDescent="0.15">
      <c r="A1436" s="1">
        <v>40513</v>
      </c>
      <c r="B1436" s="2">
        <v>3136.02</v>
      </c>
      <c r="C1436" s="3">
        <f t="shared" si="111"/>
        <v>-3.0921360922409047E-4</v>
      </c>
      <c r="D1436" s="3">
        <f>1-B1436/MAX(B$2:B1436)</f>
        <v>0.46640917443680663</v>
      </c>
      <c r="E1436" s="4">
        <f>E1435*(计算结果!B$18-1)/(计算结果!B$18+1)+B1436*2/(计算结果!B$18+1)</f>
        <v>3197.711153033707</v>
      </c>
      <c r="F1436" s="4">
        <f>F1435*(计算结果!B$18-1)/(计算结果!B$18+1)+E1436*2/(计算结果!B$18+1)</f>
        <v>3259.7728538038009</v>
      </c>
      <c r="G1436" s="4">
        <f>G1435*(计算结果!B$18-1)/(计算结果!B$18+1)+F1436*2/(计算结果!B$18+1)</f>
        <v>3306.2692001518021</v>
      </c>
      <c r="H1436" s="3">
        <f t="shared" si="112"/>
        <v>-0.25504034414999199</v>
      </c>
      <c r="I1436" s="3">
        <f ca="1">IFERROR(AVERAGE(OFFSET(H1436,0,0,-计算结果!B$19,1)),AVERAGE(OFFSET(H1436,0,0,-ROW(),1)))</f>
        <v>0.20225565499976619</v>
      </c>
      <c r="J1436" s="20" t="str">
        <f t="shared" ca="1" si="110"/>
        <v>卖</v>
      </c>
      <c r="K1436" s="4" t="str">
        <f t="shared" ca="1" si="114"/>
        <v/>
      </c>
      <c r="L1436" s="3">
        <f ca="1">IF(J1435="买",B1436/B1435-1,0)-IF(K1436=1,计算结果!B$17,0)</f>
        <v>0</v>
      </c>
      <c r="M1436" s="2">
        <f t="shared" ca="1" si="113"/>
        <v>3.1108286790327426</v>
      </c>
      <c r="N1436" s="3">
        <f ca="1">1-M1436/MAX(M$2:M1436)</f>
        <v>0.27862234134212038</v>
      </c>
    </row>
    <row r="1437" spans="1:14" x14ac:dyDescent="0.15">
      <c r="A1437" s="1">
        <v>40514</v>
      </c>
      <c r="B1437" s="2">
        <v>3155.06</v>
      </c>
      <c r="C1437" s="3">
        <f t="shared" si="111"/>
        <v>6.0713898508300002E-3</v>
      </c>
      <c r="D1437" s="3">
        <f>1-B1437/MAX(B$2:B1437)</f>
        <v>0.46316953651398629</v>
      </c>
      <c r="E1437" s="4">
        <f>E1436*(计算结果!B$18-1)/(计算结果!B$18+1)+B1437*2/(计算结果!B$18+1)</f>
        <v>3191.1494371823669</v>
      </c>
      <c r="F1437" s="4">
        <f>F1436*(计算结果!B$18-1)/(计算结果!B$18+1)+E1437*2/(计算结果!B$18+1)</f>
        <v>3249.2154050928111</v>
      </c>
      <c r="G1437" s="4">
        <f>G1436*(计算结果!B$18-1)/(计算结果!B$18+1)+F1437*2/(计算结果!B$18+1)</f>
        <v>3297.4916932196497</v>
      </c>
      <c r="H1437" s="3">
        <f t="shared" si="112"/>
        <v>-0.26548070954867758</v>
      </c>
      <c r="I1437" s="3">
        <f ca="1">IFERROR(AVERAGE(OFFSET(H1437,0,0,-计算结果!B$19,1)),AVERAGE(OFFSET(H1437,0,0,-ROW(),1)))</f>
        <v>0.15726013423345209</v>
      </c>
      <c r="J1437" s="20" t="str">
        <f t="shared" ca="1" si="110"/>
        <v>卖</v>
      </c>
      <c r="K1437" s="4" t="str">
        <f t="shared" ca="1" si="114"/>
        <v/>
      </c>
      <c r="L1437" s="3">
        <f ca="1">IF(J1436="买",B1437/B1436-1,0)-IF(K1437=1,计算结果!B$17,0)</f>
        <v>0</v>
      </c>
      <c r="M1437" s="2">
        <f t="shared" ca="1" si="113"/>
        <v>3.1108286790327426</v>
      </c>
      <c r="N1437" s="3">
        <f ca="1">1-M1437/MAX(M$2:M1437)</f>
        <v>0.27862234134212038</v>
      </c>
    </row>
    <row r="1438" spans="1:14" x14ac:dyDescent="0.15">
      <c r="A1438" s="1">
        <v>40515</v>
      </c>
      <c r="B1438" s="2">
        <v>3158.16</v>
      </c>
      <c r="C1438" s="3">
        <f t="shared" si="111"/>
        <v>9.8254866785407735E-4</v>
      </c>
      <c r="D1438" s="3">
        <f>1-B1438/MAX(B$2:B1438)</f>
        <v>0.46264207445722449</v>
      </c>
      <c r="E1438" s="4">
        <f>E1437*(计算结果!B$18-1)/(计算结果!B$18+1)+B1438*2/(计算结果!B$18+1)</f>
        <v>3186.0741391543102</v>
      </c>
      <c r="F1438" s="4">
        <f>F1437*(计算结果!B$18-1)/(计算结果!B$18+1)+E1438*2/(计算结果!B$18+1)</f>
        <v>3239.5013641791961</v>
      </c>
      <c r="G1438" s="4">
        <f>G1437*(计算结果!B$18-1)/(计算结果!B$18+1)+F1438*2/(计算结果!B$18+1)</f>
        <v>3288.5701041365028</v>
      </c>
      <c r="H1438" s="3">
        <f t="shared" si="112"/>
        <v>-0.270556832682601</v>
      </c>
      <c r="I1438" s="3">
        <f ca="1">IFERROR(AVERAGE(OFFSET(H1438,0,0,-计算结果!B$19,1)),AVERAGE(OFFSET(H1438,0,0,-ROW(),1)))</f>
        <v>0.11289271713108935</v>
      </c>
      <c r="J1438" s="20" t="str">
        <f t="shared" ca="1" si="110"/>
        <v>卖</v>
      </c>
      <c r="K1438" s="4" t="str">
        <f t="shared" ca="1" si="114"/>
        <v/>
      </c>
      <c r="L1438" s="3">
        <f ca="1">IF(J1437="买",B1438/B1437-1,0)-IF(K1438=1,计算结果!B$17,0)</f>
        <v>0</v>
      </c>
      <c r="M1438" s="2">
        <f t="shared" ca="1" si="113"/>
        <v>3.1108286790327426</v>
      </c>
      <c r="N1438" s="3">
        <f ca="1">1-M1438/MAX(M$2:M1438)</f>
        <v>0.27862234134212038</v>
      </c>
    </row>
    <row r="1439" spans="1:14" x14ac:dyDescent="0.15">
      <c r="A1439" s="1">
        <v>40518</v>
      </c>
      <c r="B1439" s="2">
        <v>3165.57</v>
      </c>
      <c r="C1439" s="3">
        <f t="shared" si="111"/>
        <v>2.3463029105557087E-3</v>
      </c>
      <c r="D1439" s="3">
        <f>1-B1439/MAX(B$2:B1439)</f>
        <v>0.46138126999251339</v>
      </c>
      <c r="E1439" s="4">
        <f>E1438*(计算结果!B$18-1)/(计算结果!B$18+1)+B1439*2/(计算结果!B$18+1)</f>
        <v>3182.9196562074935</v>
      </c>
      <c r="F1439" s="4">
        <f>F1438*(计算结果!B$18-1)/(计算结果!B$18+1)+E1439*2/(计算结果!B$18+1)</f>
        <v>3230.7964860297038</v>
      </c>
      <c r="G1439" s="4">
        <f>G1438*(计算结果!B$18-1)/(计算结果!B$18+1)+F1439*2/(计算结果!B$18+1)</f>
        <v>3279.6818551969955</v>
      </c>
      <c r="H1439" s="3">
        <f t="shared" si="112"/>
        <v>-0.27027700970483509</v>
      </c>
      <c r="I1439" s="3">
        <f ca="1">IFERROR(AVERAGE(OFFSET(H1439,0,0,-计算结果!B$19,1)),AVERAGE(OFFSET(H1439,0,0,-ROW(),1)))</f>
        <v>6.920641606668862E-2</v>
      </c>
      <c r="J1439" s="20" t="str">
        <f t="shared" ca="1" si="110"/>
        <v>卖</v>
      </c>
      <c r="K1439" s="4" t="str">
        <f t="shared" ca="1" si="114"/>
        <v/>
      </c>
      <c r="L1439" s="3">
        <f ca="1">IF(J1438="买",B1439/B1438-1,0)-IF(K1439=1,计算结果!B$17,0)</f>
        <v>0</v>
      </c>
      <c r="M1439" s="2">
        <f t="shared" ca="1" si="113"/>
        <v>3.1108286790327426</v>
      </c>
      <c r="N1439" s="3">
        <f ca="1">1-M1439/MAX(M$2:M1439)</f>
        <v>0.27862234134212038</v>
      </c>
    </row>
    <row r="1440" spans="1:14" x14ac:dyDescent="0.15">
      <c r="A1440" s="1">
        <v>40519</v>
      </c>
      <c r="B1440" s="2">
        <v>3200.34</v>
      </c>
      <c r="C1440" s="3">
        <f t="shared" si="111"/>
        <v>1.0983803864706765E-2</v>
      </c>
      <c r="D1440" s="3">
        <f>1-B1440/MAX(B$2:B1440)</f>
        <v>0.45546518750425369</v>
      </c>
      <c r="E1440" s="4">
        <f>E1439*(计算结果!B$18-1)/(计算结果!B$18+1)+B1440*2/(计算结果!B$18+1)</f>
        <v>3185.5997090986484</v>
      </c>
      <c r="F1440" s="4">
        <f>F1439*(计算结果!B$18-1)/(计算结果!B$18+1)+E1440*2/(计算结果!B$18+1)</f>
        <v>3223.8431357326181</v>
      </c>
      <c r="G1440" s="4">
        <f>G1439*(计算结果!B$18-1)/(计算结果!B$18+1)+F1440*2/(计算结果!B$18+1)</f>
        <v>3271.0912829717067</v>
      </c>
      <c r="H1440" s="3">
        <f t="shared" si="112"/>
        <v>-0.26193309609211252</v>
      </c>
      <c r="I1440" s="3">
        <f ca="1">IFERROR(AVERAGE(OFFSET(H1440,0,0,-计算结果!B$19,1)),AVERAGE(OFFSET(H1440,0,0,-ROW(),1)))</f>
        <v>2.6690751470603215E-2</v>
      </c>
      <c r="J1440" s="20" t="str">
        <f t="shared" ca="1" si="110"/>
        <v>卖</v>
      </c>
      <c r="K1440" s="4" t="str">
        <f t="shared" ca="1" si="114"/>
        <v/>
      </c>
      <c r="L1440" s="3">
        <f ca="1">IF(J1439="买",B1440/B1439-1,0)-IF(K1440=1,计算结果!B$17,0)</f>
        <v>0</v>
      </c>
      <c r="M1440" s="2">
        <f t="shared" ca="1" si="113"/>
        <v>3.1108286790327426</v>
      </c>
      <c r="N1440" s="3">
        <f ca="1">1-M1440/MAX(M$2:M1440)</f>
        <v>0.27862234134212038</v>
      </c>
    </row>
    <row r="1441" spans="1:14" x14ac:dyDescent="0.15">
      <c r="A1441" s="1">
        <v>40520</v>
      </c>
      <c r="B1441" s="2">
        <v>3171.88</v>
      </c>
      <c r="C1441" s="3">
        <f t="shared" si="111"/>
        <v>-8.8928051394538965E-3</v>
      </c>
      <c r="D1441" s="3">
        <f>1-B1441/MAX(B$2:B1441)</f>
        <v>0.46030762948342741</v>
      </c>
      <c r="E1441" s="4">
        <f>E1440*(计算结果!B$18-1)/(计算结果!B$18+1)+B1441*2/(计算结果!B$18+1)</f>
        <v>3183.4889846219335</v>
      </c>
      <c r="F1441" s="4">
        <f>F1440*(计算结果!B$18-1)/(计算结果!B$18+1)+E1441*2/(计算结果!B$18+1)</f>
        <v>3217.634804792513</v>
      </c>
      <c r="G1441" s="4">
        <f>G1440*(计算结果!B$18-1)/(计算结果!B$18+1)+F1441*2/(计算结果!B$18+1)</f>
        <v>3262.8672094056769</v>
      </c>
      <c r="H1441" s="3">
        <f t="shared" si="112"/>
        <v>-0.2514168164258147</v>
      </c>
      <c r="I1441" s="3">
        <f ca="1">IFERROR(AVERAGE(OFFSET(H1441,0,0,-计算结果!B$19,1)),AVERAGE(OFFSET(H1441,0,0,-ROW(),1)))</f>
        <v>-1.4290117813427511E-2</v>
      </c>
      <c r="J1441" s="20" t="str">
        <f t="shared" ca="1" si="110"/>
        <v>卖</v>
      </c>
      <c r="K1441" s="4" t="str">
        <f t="shared" ca="1" si="114"/>
        <v/>
      </c>
      <c r="L1441" s="3">
        <f ca="1">IF(J1440="买",B1441/B1440-1,0)-IF(K1441=1,计算结果!B$17,0)</f>
        <v>0</v>
      </c>
      <c r="M1441" s="2">
        <f t="shared" ca="1" si="113"/>
        <v>3.1108286790327426</v>
      </c>
      <c r="N1441" s="3">
        <f ca="1">1-M1441/MAX(M$2:M1441)</f>
        <v>0.27862234134212038</v>
      </c>
    </row>
    <row r="1442" spans="1:14" x14ac:dyDescent="0.15">
      <c r="A1442" s="1">
        <v>40521</v>
      </c>
      <c r="B1442" s="2">
        <v>3123.37</v>
      </c>
      <c r="C1442" s="3">
        <f t="shared" si="111"/>
        <v>-1.5293768995043977E-2</v>
      </c>
      <c r="D1442" s="3">
        <f>1-B1442/MAX(B$2:B1442)</f>
        <v>0.46856155992649562</v>
      </c>
      <c r="E1442" s="4">
        <f>E1441*(计算结果!B$18-1)/(计算结果!B$18+1)+B1442*2/(计算结果!B$18+1)</f>
        <v>3174.2399100647131</v>
      </c>
      <c r="F1442" s="4">
        <f>F1441*(计算结果!B$18-1)/(计算结果!B$18+1)+E1442*2/(计算结果!B$18+1)</f>
        <v>3210.958667142082</v>
      </c>
      <c r="G1442" s="4">
        <f>G1441*(计算结果!B$18-1)/(计算结果!B$18+1)+F1442*2/(计算结果!B$18+1)</f>
        <v>3254.8812798266617</v>
      </c>
      <c r="H1442" s="3">
        <f t="shared" si="112"/>
        <v>-0.2447519027435324</v>
      </c>
      <c r="I1442" s="3">
        <f ca="1">IFERROR(AVERAGE(OFFSET(H1442,0,0,-计算结果!B$19,1)),AVERAGE(OFFSET(H1442,0,0,-ROW(),1)))</f>
        <v>-5.3794379683552676E-2</v>
      </c>
      <c r="J1442" s="20" t="str">
        <f t="shared" ca="1" si="110"/>
        <v>卖</v>
      </c>
      <c r="K1442" s="4" t="str">
        <f t="shared" ca="1" si="114"/>
        <v/>
      </c>
      <c r="L1442" s="3">
        <f ca="1">IF(J1441="买",B1442/B1441-1,0)-IF(K1442=1,计算结果!B$17,0)</f>
        <v>0</v>
      </c>
      <c r="M1442" s="2">
        <f t="shared" ca="1" si="113"/>
        <v>3.1108286790327426</v>
      </c>
      <c r="N1442" s="3">
        <f ca="1">1-M1442/MAX(M$2:M1442)</f>
        <v>0.27862234134212038</v>
      </c>
    </row>
    <row r="1443" spans="1:14" x14ac:dyDescent="0.15">
      <c r="A1443" s="1">
        <v>40522</v>
      </c>
      <c r="B1443" s="2">
        <v>3161.98</v>
      </c>
      <c r="C1443" s="3">
        <f t="shared" si="111"/>
        <v>1.236164783551108E-2</v>
      </c>
      <c r="D1443" s="3">
        <f>1-B1443/MAX(B$2:B1443)</f>
        <v>0.46199210508405364</v>
      </c>
      <c r="E1443" s="4">
        <f>E1442*(计算结果!B$18-1)/(计算结果!B$18+1)+B1443*2/(计算结果!B$18+1)</f>
        <v>3172.3537700547572</v>
      </c>
      <c r="F1443" s="4">
        <f>F1442*(计算结果!B$18-1)/(计算结果!B$18+1)+E1443*2/(计算结果!B$18+1)</f>
        <v>3205.0194522055704</v>
      </c>
      <c r="G1443" s="4">
        <f>G1442*(计算结果!B$18-1)/(计算结果!B$18+1)+F1443*2/(计算结果!B$18+1)</f>
        <v>3247.2102294234169</v>
      </c>
      <c r="H1443" s="3">
        <f t="shared" si="112"/>
        <v>-0.2356783471885458</v>
      </c>
      <c r="I1443" s="3">
        <f ca="1">IFERROR(AVERAGE(OFFSET(H1443,0,0,-计算结果!B$19,1)),AVERAGE(OFFSET(H1443,0,0,-ROW(),1)))</f>
        <v>-9.0385196599528247E-2</v>
      </c>
      <c r="J1443" s="20" t="str">
        <f t="shared" ca="1" si="110"/>
        <v>卖</v>
      </c>
      <c r="K1443" s="4" t="str">
        <f t="shared" ca="1" si="114"/>
        <v/>
      </c>
      <c r="L1443" s="3">
        <f ca="1">IF(J1442="买",B1443/B1442-1,0)-IF(K1443=1,计算结果!B$17,0)</f>
        <v>0</v>
      </c>
      <c r="M1443" s="2">
        <f t="shared" ca="1" si="113"/>
        <v>3.1108286790327426</v>
      </c>
      <c r="N1443" s="3">
        <f ca="1">1-M1443/MAX(M$2:M1443)</f>
        <v>0.27862234134212038</v>
      </c>
    </row>
    <row r="1444" spans="1:14" x14ac:dyDescent="0.15">
      <c r="A1444" s="1">
        <v>40525</v>
      </c>
      <c r="B1444" s="2">
        <v>3261.06</v>
      </c>
      <c r="C1444" s="3">
        <f t="shared" si="111"/>
        <v>3.1334796551527822E-2</v>
      </c>
      <c r="D1444" s="3">
        <f>1-B1444/MAX(B$2:B1444)</f>
        <v>0.44513373715374671</v>
      </c>
      <c r="E1444" s="4">
        <f>E1443*(计算结果!B$18-1)/(计算结果!B$18+1)+B1444*2/(计算结果!B$18+1)</f>
        <v>3186.0008823540252</v>
      </c>
      <c r="F1444" s="4">
        <f>F1443*(计算结果!B$18-1)/(计算结果!B$18+1)+E1444*2/(计算结果!B$18+1)</f>
        <v>3202.0935183822558</v>
      </c>
      <c r="G1444" s="4">
        <f>G1443*(计算结果!B$18-1)/(计算结果!B$18+1)+F1444*2/(计算结果!B$18+1)</f>
        <v>3240.2691969555462</v>
      </c>
      <c r="H1444" s="3">
        <f t="shared" si="112"/>
        <v>-0.21375371403357196</v>
      </c>
      <c r="I1444" s="3">
        <f ca="1">IFERROR(AVERAGE(OFFSET(H1444,0,0,-计算结果!B$19,1)),AVERAGE(OFFSET(H1444,0,0,-ROW(),1)))</f>
        <v>-0.12283612614326878</v>
      </c>
      <c r="J1444" s="20" t="str">
        <f t="shared" ca="1" si="110"/>
        <v>卖</v>
      </c>
      <c r="K1444" s="4" t="str">
        <f t="shared" ca="1" si="114"/>
        <v/>
      </c>
      <c r="L1444" s="3">
        <f ca="1">IF(J1443="买",B1444/B1443-1,0)-IF(K1444=1,计算结果!B$17,0)</f>
        <v>0</v>
      </c>
      <c r="M1444" s="2">
        <f t="shared" ca="1" si="113"/>
        <v>3.1108286790327426</v>
      </c>
      <c r="N1444" s="3">
        <f ca="1">1-M1444/MAX(M$2:M1444)</f>
        <v>0.27862234134212038</v>
      </c>
    </row>
    <row r="1445" spans="1:14" x14ac:dyDescent="0.15">
      <c r="A1445" s="1">
        <v>40526</v>
      </c>
      <c r="B1445" s="2">
        <v>3269.47</v>
      </c>
      <c r="C1445" s="3">
        <f t="shared" si="111"/>
        <v>2.5789160579687831E-3</v>
      </c>
      <c r="D1445" s="3">
        <f>1-B1445/MAX(B$2:B1445)</f>
        <v>0.44370278363846727</v>
      </c>
      <c r="E1445" s="4">
        <f>E1444*(计算结果!B$18-1)/(计算结果!B$18+1)+B1445*2/(计算结果!B$18+1)</f>
        <v>3198.8422850687903</v>
      </c>
      <c r="F1445" s="4">
        <f>F1444*(计算结果!B$18-1)/(计算结果!B$18+1)+E1445*2/(计算结果!B$18+1)</f>
        <v>3201.5933286417226</v>
      </c>
      <c r="G1445" s="4">
        <f>G1444*(计算结果!B$18-1)/(计算结果!B$18+1)+F1445*2/(计算结果!B$18+1)</f>
        <v>3234.3190633688041</v>
      </c>
      <c r="H1445" s="3">
        <f t="shared" si="112"/>
        <v>-0.18363084129962709</v>
      </c>
      <c r="I1445" s="3">
        <f ca="1">IFERROR(AVERAGE(OFFSET(H1445,0,0,-计算结果!B$19,1)),AVERAGE(OFFSET(H1445,0,0,-ROW(),1)))</f>
        <v>-0.14971324249129109</v>
      </c>
      <c r="J1445" s="20" t="str">
        <f t="shared" ca="1" si="110"/>
        <v>卖</v>
      </c>
      <c r="K1445" s="4" t="str">
        <f t="shared" ca="1" si="114"/>
        <v/>
      </c>
      <c r="L1445" s="3">
        <f ca="1">IF(J1444="买",B1445/B1444-1,0)-IF(K1445=1,计算结果!B$17,0)</f>
        <v>0</v>
      </c>
      <c r="M1445" s="2">
        <f t="shared" ca="1" si="113"/>
        <v>3.1108286790327426</v>
      </c>
      <c r="N1445" s="3">
        <f ca="1">1-M1445/MAX(M$2:M1445)</f>
        <v>0.27862234134212038</v>
      </c>
    </row>
    <row r="1446" spans="1:14" x14ac:dyDescent="0.15">
      <c r="A1446" s="1">
        <v>40527</v>
      </c>
      <c r="B1446" s="2">
        <v>3247.64</v>
      </c>
      <c r="C1446" s="3">
        <f t="shared" si="111"/>
        <v>-6.676923171033855E-3</v>
      </c>
      <c r="D1446" s="3">
        <f>1-B1446/MAX(B$2:B1446)</f>
        <v>0.44741713741237321</v>
      </c>
      <c r="E1446" s="4">
        <f>E1445*(计算结果!B$18-1)/(计算结果!B$18+1)+B1446*2/(计算结果!B$18+1)</f>
        <v>3206.3496258274381</v>
      </c>
      <c r="F1446" s="4">
        <f>F1445*(计算结果!B$18-1)/(计算结果!B$18+1)+E1446*2/(计算结果!B$18+1)</f>
        <v>3202.3250666702943</v>
      </c>
      <c r="G1446" s="4">
        <f>G1445*(计算结果!B$18-1)/(计算结果!B$18+1)+F1446*2/(计算结果!B$18+1)</f>
        <v>3229.3969100305721</v>
      </c>
      <c r="H1446" s="3">
        <f t="shared" si="112"/>
        <v>-0.15218515062348689</v>
      </c>
      <c r="I1446" s="3">
        <f ca="1">IFERROR(AVERAGE(OFFSET(H1446,0,0,-计算结果!B$19,1)),AVERAGE(OFFSET(H1446,0,0,-ROW(),1)))</f>
        <v>-0.1701830683234101</v>
      </c>
      <c r="J1446" s="20" t="str">
        <f t="shared" ca="1" si="110"/>
        <v>买</v>
      </c>
      <c r="K1446" s="4">
        <f t="shared" ca="1" si="114"/>
        <v>1</v>
      </c>
      <c r="L1446" s="3">
        <f ca="1">IF(J1445="买",B1446/B1445-1,0)-IF(K1446=1,计算结果!B$17,0)</f>
        <v>0</v>
      </c>
      <c r="M1446" s="2">
        <f t="shared" ca="1" si="113"/>
        <v>3.1108286790327426</v>
      </c>
      <c r="N1446" s="3">
        <f ca="1">1-M1446/MAX(M$2:M1446)</f>
        <v>0.27862234134212038</v>
      </c>
    </row>
    <row r="1447" spans="1:14" x14ac:dyDescent="0.15">
      <c r="A1447" s="1">
        <v>40528</v>
      </c>
      <c r="B1447" s="2">
        <v>3230.67</v>
      </c>
      <c r="C1447" s="3">
        <f t="shared" si="111"/>
        <v>-5.225332857090037E-3</v>
      </c>
      <c r="D1447" s="3">
        <f>1-B1447/MAX(B$2:B1447)</f>
        <v>0.45030456680051723</v>
      </c>
      <c r="E1447" s="4">
        <f>E1446*(计算结果!B$18-1)/(计算结果!B$18+1)+B1447*2/(计算结果!B$18+1)</f>
        <v>3210.0912218539861</v>
      </c>
      <c r="F1447" s="4">
        <f>F1446*(计算结果!B$18-1)/(计算结果!B$18+1)+E1447*2/(计算结果!B$18+1)</f>
        <v>3203.5198597754779</v>
      </c>
      <c r="G1447" s="4">
        <f>G1446*(计算结果!B$18-1)/(计算结果!B$18+1)+F1447*2/(计算结果!B$18+1)</f>
        <v>3225.4158253759424</v>
      </c>
      <c r="H1447" s="3">
        <f t="shared" si="112"/>
        <v>-0.12327641245535381</v>
      </c>
      <c r="I1447" s="3">
        <f ca="1">IFERROR(AVERAGE(OFFSET(H1447,0,0,-计算结果!B$19,1)),AVERAGE(OFFSET(H1447,0,0,-ROW(),1)))</f>
        <v>-0.18441933638244407</v>
      </c>
      <c r="J1447" s="20" t="str">
        <f t="shared" ca="1" si="110"/>
        <v>买</v>
      </c>
      <c r="K1447" s="4" t="str">
        <f t="shared" ca="1" si="114"/>
        <v/>
      </c>
      <c r="L1447" s="3">
        <f ca="1">IF(J1446="买",B1447/B1446-1,0)-IF(K1447=1,计算结果!B$17,0)</f>
        <v>-5.225332857090037E-3</v>
      </c>
      <c r="M1447" s="2">
        <f t="shared" ca="1" si="113"/>
        <v>3.0945735637234146</v>
      </c>
      <c r="N1447" s="3">
        <f ca="1">1-M1447/MAX(M$2:M1447)</f>
        <v>0.28239177972427609</v>
      </c>
    </row>
    <row r="1448" spans="1:14" x14ac:dyDescent="0.15">
      <c r="A1448" s="1">
        <v>40529</v>
      </c>
      <c r="B1448" s="2">
        <v>3225.66</v>
      </c>
      <c r="C1448" s="3">
        <f t="shared" si="111"/>
        <v>-1.5507619162589137E-3</v>
      </c>
      <c r="D1448" s="3">
        <f>1-B1448/MAX(B$2:B1448)</f>
        <v>0.45115701354386439</v>
      </c>
      <c r="E1448" s="4">
        <f>E1447*(计算结果!B$18-1)/(计算结果!B$18+1)+B1448*2/(计算结果!B$18+1)</f>
        <v>3212.4864184918347</v>
      </c>
      <c r="F1448" s="4">
        <f>F1447*(计算结果!B$18-1)/(计算结果!B$18+1)+E1448*2/(计算结果!B$18+1)</f>
        <v>3204.8993303472253</v>
      </c>
      <c r="G1448" s="4">
        <f>G1447*(计算结果!B$18-1)/(计算结果!B$18+1)+F1448*2/(计算结果!B$18+1)</f>
        <v>3222.2594415253707</v>
      </c>
      <c r="H1448" s="3">
        <f t="shared" si="112"/>
        <v>-9.7859749609302923E-2</v>
      </c>
      <c r="I1448" s="3">
        <f ca="1">IFERROR(AVERAGE(OFFSET(H1448,0,0,-计算结果!B$19,1)),AVERAGE(OFFSET(H1448,0,0,-ROW(),1)))</f>
        <v>-0.19306868163998664</v>
      </c>
      <c r="J1448" s="20" t="str">
        <f t="shared" ca="1" si="110"/>
        <v>买</v>
      </c>
      <c r="K1448" s="4" t="str">
        <f t="shared" ca="1" si="114"/>
        <v/>
      </c>
      <c r="L1448" s="3">
        <f ca="1">IF(J1447="买",B1448/B1447-1,0)-IF(K1448=1,计算结果!B$17,0)</f>
        <v>-1.5507619162589137E-3</v>
      </c>
      <c r="M1448" s="2">
        <f t="shared" ca="1" si="113"/>
        <v>3.0897746168937306</v>
      </c>
      <c r="N1448" s="3">
        <f ca="1">1-M1448/MAX(M$2:M1448)</f>
        <v>0.28350461922307402</v>
      </c>
    </row>
    <row r="1449" spans="1:14" x14ac:dyDescent="0.15">
      <c r="A1449" s="1">
        <v>40532</v>
      </c>
      <c r="B1449" s="2">
        <v>3178.66</v>
      </c>
      <c r="C1449" s="3">
        <f t="shared" si="111"/>
        <v>-1.4570661508032434E-2</v>
      </c>
      <c r="D1449" s="3">
        <f>1-B1449/MAX(B$2:B1449)</f>
        <v>0.45915401892057439</v>
      </c>
      <c r="E1449" s="4">
        <f>E1448*(计算结果!B$18-1)/(计算结果!B$18+1)+B1449*2/(计算结果!B$18+1)</f>
        <v>3207.2823541084754</v>
      </c>
      <c r="F1449" s="4">
        <f>F1448*(计算结果!B$18-1)/(计算结果!B$18+1)+E1449*2/(计算结果!B$18+1)</f>
        <v>3205.2659493874175</v>
      </c>
      <c r="G1449" s="4">
        <f>G1448*(计算结果!B$18-1)/(计算结果!B$18+1)+F1449*2/(计算结果!B$18+1)</f>
        <v>3219.6450581195313</v>
      </c>
      <c r="H1449" s="3">
        <f t="shared" si="112"/>
        <v>-8.1135099556159607E-2</v>
      </c>
      <c r="I1449" s="3">
        <f ca="1">IFERROR(AVERAGE(OFFSET(H1449,0,0,-计算结果!B$19,1)),AVERAGE(OFFSET(H1449,0,0,-ROW(),1)))</f>
        <v>-0.19707091411386507</v>
      </c>
      <c r="J1449" s="20" t="str">
        <f t="shared" ca="1" si="110"/>
        <v>买</v>
      </c>
      <c r="K1449" s="4" t="str">
        <f t="shared" ca="1" si="114"/>
        <v/>
      </c>
      <c r="L1449" s="3">
        <f ca="1">IF(J1448="买",B1449/B1448-1,0)-IF(K1449=1,计算结果!B$17,0)</f>
        <v>-1.4570661508032434E-2</v>
      </c>
      <c r="M1449" s="2">
        <f t="shared" ca="1" si="113"/>
        <v>3.0447545568148615</v>
      </c>
      <c r="N1449" s="3">
        <f ca="1">1-M1449/MAX(M$2:M1449)</f>
        <v>0.29394443088844346</v>
      </c>
    </row>
    <row r="1450" spans="1:14" x14ac:dyDescent="0.15">
      <c r="A1450" s="1">
        <v>40533</v>
      </c>
      <c r="B1450" s="2">
        <v>3249.51</v>
      </c>
      <c r="C1450" s="3">
        <f t="shared" si="111"/>
        <v>2.2289266546280606E-2</v>
      </c>
      <c r="D1450" s="3">
        <f>1-B1450/MAX(B$2:B1450)</f>
        <v>0.44709895868781047</v>
      </c>
      <c r="E1450" s="4">
        <f>E1449*(计算结果!B$18-1)/(计算结果!B$18+1)+B1450*2/(计算结果!B$18+1)</f>
        <v>3213.7789150148637</v>
      </c>
      <c r="F1450" s="4">
        <f>F1449*(计算结果!B$18-1)/(计算结果!B$18+1)+E1450*2/(计算结果!B$18+1)</f>
        <v>3206.5756364070248</v>
      </c>
      <c r="G1450" s="4">
        <f>G1449*(计算结果!B$18-1)/(计算结果!B$18+1)+F1450*2/(计算结果!B$18+1)</f>
        <v>3217.6343778560686</v>
      </c>
      <c r="H1450" s="3">
        <f t="shared" si="112"/>
        <v>-6.2450370372102611E-2</v>
      </c>
      <c r="I1450" s="3">
        <f ca="1">IFERROR(AVERAGE(OFFSET(H1450,0,0,-计算结果!B$19,1)),AVERAGE(OFFSET(H1450,0,0,-ROW(),1)))</f>
        <v>-0.19651957099886247</v>
      </c>
      <c r="J1450" s="20" t="str">
        <f t="shared" ca="1" si="110"/>
        <v>买</v>
      </c>
      <c r="K1450" s="4" t="str">
        <f t="shared" ca="1" si="114"/>
        <v/>
      </c>
      <c r="L1450" s="3">
        <f ca="1">IF(J1449="买",B1450/B1449-1,0)-IF(K1450=1,计算结果!B$17,0)</f>
        <v>2.2289266546280606E-2</v>
      </c>
      <c r="M1450" s="2">
        <f t="shared" ca="1" si="113"/>
        <v>3.1126199026997106</v>
      </c>
      <c r="N1450" s="3">
        <f ca="1">1-M1450/MAX(M$2:M1450)</f>
        <v>0.27820697011203011</v>
      </c>
    </row>
    <row r="1451" spans="1:14" x14ac:dyDescent="0.15">
      <c r="A1451" s="1">
        <v>40534</v>
      </c>
      <c r="B1451" s="2">
        <v>3215.45</v>
      </c>
      <c r="C1451" s="3">
        <f t="shared" si="111"/>
        <v>-1.0481580299799176E-2</v>
      </c>
      <c r="D1451" s="3">
        <f>1-B1451/MAX(B$2:B1451)</f>
        <v>0.45289423535016671</v>
      </c>
      <c r="E1451" s="4">
        <f>E1450*(计算结果!B$18-1)/(计算结果!B$18+1)+B1451*2/(计算结果!B$18+1)</f>
        <v>3214.0360050125773</v>
      </c>
      <c r="F1451" s="4">
        <f>F1450*(计算结果!B$18-1)/(计算结果!B$18+1)+E1451*2/(计算结果!B$18+1)</f>
        <v>3207.7233854232636</v>
      </c>
      <c r="G1451" s="4">
        <f>G1450*(计算结果!B$18-1)/(计算结果!B$18+1)+F1451*2/(计算结果!B$18+1)</f>
        <v>3216.1096097894833</v>
      </c>
      <c r="H1451" s="3">
        <f t="shared" si="112"/>
        <v>-4.7387859760536305E-2</v>
      </c>
      <c r="I1451" s="3">
        <f ca="1">IFERROR(AVERAGE(OFFSET(H1451,0,0,-计算结果!B$19,1)),AVERAGE(OFFSET(H1451,0,0,-ROW(),1)))</f>
        <v>-0.19232907992172615</v>
      </c>
      <c r="J1451" s="20" t="str">
        <f t="shared" ca="1" si="110"/>
        <v>买</v>
      </c>
      <c r="K1451" s="4" t="str">
        <f t="shared" ca="1" si="114"/>
        <v/>
      </c>
      <c r="L1451" s="3">
        <f ca="1">IF(J1450="买",B1451/B1450-1,0)-IF(K1451=1,计算结果!B$17,0)</f>
        <v>-1.0481580299799176E-2</v>
      </c>
      <c r="M1451" s="2">
        <f t="shared" ca="1" si="113"/>
        <v>3.0799947272468104</v>
      </c>
      <c r="N1451" s="3">
        <f ca="1">1-M1451/MAX(M$2:M1451)</f>
        <v>0.2857725017146362</v>
      </c>
    </row>
    <row r="1452" spans="1:14" x14ac:dyDescent="0.15">
      <c r="A1452" s="1">
        <v>40535</v>
      </c>
      <c r="B1452" s="2">
        <v>3188.61</v>
      </c>
      <c r="C1452" s="3">
        <f t="shared" si="111"/>
        <v>-8.3471986813664634E-3</v>
      </c>
      <c r="D1452" s="3">
        <f>1-B1452/MAX(B$2:B1452)</f>
        <v>0.45746103586741982</v>
      </c>
      <c r="E1452" s="4">
        <f>E1451*(计算结果!B$18-1)/(计算结果!B$18+1)+B1452*2/(计算结果!B$18+1)</f>
        <v>3210.1243119337196</v>
      </c>
      <c r="F1452" s="4">
        <f>F1451*(计算结果!B$18-1)/(计算结果!B$18+1)+E1452*2/(计算结果!B$18+1)</f>
        <v>3208.092758732565</v>
      </c>
      <c r="G1452" s="4">
        <f>G1451*(计算结果!B$18-1)/(计算结果!B$18+1)+F1452*2/(计算结果!B$18+1)</f>
        <v>3214.8762480884193</v>
      </c>
      <c r="H1452" s="3">
        <f t="shared" si="112"/>
        <v>-3.8349492110275836E-2</v>
      </c>
      <c r="I1452" s="3">
        <f ca="1">IFERROR(AVERAGE(OFFSET(H1452,0,0,-计算结果!B$19,1)),AVERAGE(OFFSET(H1452,0,0,-ROW(),1)))</f>
        <v>-0.18569990593957833</v>
      </c>
      <c r="J1452" s="20" t="str">
        <f t="shared" ca="1" si="110"/>
        <v>买</v>
      </c>
      <c r="K1452" s="4" t="str">
        <f t="shared" ca="1" si="114"/>
        <v/>
      </c>
      <c r="L1452" s="3">
        <f ca="1">IF(J1451="买",B1452/B1451-1,0)-IF(K1452=1,计算结果!B$17,0)</f>
        <v>-8.3471986813664634E-3</v>
      </c>
      <c r="M1452" s="2">
        <f t="shared" ca="1" si="113"/>
        <v>3.05428539932092</v>
      </c>
      <c r="N1452" s="3">
        <f ca="1">1-M1452/MAX(M$2:M1452)</f>
        <v>0.2917343005465195</v>
      </c>
    </row>
    <row r="1453" spans="1:14" x14ac:dyDescent="0.15">
      <c r="A1453" s="1">
        <v>40536</v>
      </c>
      <c r="B1453" s="2">
        <v>3162.96</v>
      </c>
      <c r="C1453" s="3">
        <f t="shared" si="111"/>
        <v>-8.0442575291428398E-3</v>
      </c>
      <c r="D1453" s="3">
        <f>1-B1453/MAX(B$2:B1453)</f>
        <v>0.46182535901449673</v>
      </c>
      <c r="E1453" s="4">
        <f>E1452*(计算结果!B$18-1)/(计算结果!B$18+1)+B1453*2/(计算结果!B$18+1)</f>
        <v>3202.8682639439166</v>
      </c>
      <c r="F1453" s="4">
        <f>F1452*(计算结果!B$18-1)/(计算结果!B$18+1)+E1453*2/(计算结果!B$18+1)</f>
        <v>3207.2889903035421</v>
      </c>
      <c r="G1453" s="4">
        <f>G1452*(计算结果!B$18-1)/(计算结果!B$18+1)+F1453*2/(计算结果!B$18+1)</f>
        <v>3213.7089776599769</v>
      </c>
      <c r="H1453" s="3">
        <f t="shared" si="112"/>
        <v>-3.6308409355926899E-2</v>
      </c>
      <c r="I1453" s="3">
        <f ca="1">IFERROR(AVERAGE(OFFSET(H1453,0,0,-计算结果!B$19,1)),AVERAGE(OFFSET(H1453,0,0,-ROW(),1)))</f>
        <v>-0.17752534888235966</v>
      </c>
      <c r="J1453" s="20" t="str">
        <f t="shared" ca="1" si="110"/>
        <v>买</v>
      </c>
      <c r="K1453" s="4" t="str">
        <f t="shared" ca="1" si="114"/>
        <v/>
      </c>
      <c r="L1453" s="3">
        <f ca="1">IF(J1452="买",B1453/B1452-1,0)-IF(K1453=1,计算结果!B$17,0)</f>
        <v>-8.0442575291428398E-3</v>
      </c>
      <c r="M1453" s="2">
        <f t="shared" ca="1" si="113"/>
        <v>3.0297159410012817</v>
      </c>
      <c r="N1453" s="3">
        <f ca="1">1-M1453/MAX(M$2:M1453)</f>
        <v>0.29743177223198181</v>
      </c>
    </row>
    <row r="1454" spans="1:14" x14ac:dyDescent="0.15">
      <c r="A1454" s="1">
        <v>40539</v>
      </c>
      <c r="B1454" s="2">
        <v>3099.71</v>
      </c>
      <c r="C1454" s="3">
        <f t="shared" si="111"/>
        <v>-1.999709133216987E-2</v>
      </c>
      <c r="D1454" s="3">
        <f>1-B1454/MAX(B$2:B1454)</f>
        <v>0.47258728646294157</v>
      </c>
      <c r="E1454" s="4">
        <f>E1453*(计算结果!B$18-1)/(计算结果!B$18+1)+B1454*2/(计算结果!B$18+1)</f>
        <v>3186.9977617986988</v>
      </c>
      <c r="F1454" s="4">
        <f>F1453*(计算结果!B$18-1)/(计算结果!B$18+1)+E1454*2/(计算结果!B$18+1)</f>
        <v>3204.1672628412584</v>
      </c>
      <c r="G1454" s="4">
        <f>G1453*(计算结果!B$18-1)/(计算结果!B$18+1)+F1454*2/(计算结果!B$18+1)</f>
        <v>3212.2410215340205</v>
      </c>
      <c r="H1454" s="3">
        <f t="shared" si="112"/>
        <v>-4.5677942096213349E-2</v>
      </c>
      <c r="I1454" s="3">
        <f ca="1">IFERROR(AVERAGE(OFFSET(H1454,0,0,-计算结果!B$19,1)),AVERAGE(OFFSET(H1454,0,0,-ROW(),1)))</f>
        <v>-0.16880473738239354</v>
      </c>
      <c r="J1454" s="20" t="str">
        <f t="shared" ca="1" si="110"/>
        <v>买</v>
      </c>
      <c r="K1454" s="4" t="str">
        <f t="shared" ca="1" si="114"/>
        <v/>
      </c>
      <c r="L1454" s="3">
        <f ca="1">IF(J1453="买",B1454/B1453-1,0)-IF(K1454=1,计算结果!B$17,0)</f>
        <v>-1.999709133216987E-2</v>
      </c>
      <c r="M1454" s="2">
        <f t="shared" ca="1" si="113"/>
        <v>2.9691304346185481</v>
      </c>
      <c r="N1454" s="3">
        <f ca="1">1-M1454/MAX(M$2:M1454)</f>
        <v>0.31148109324973949</v>
      </c>
    </row>
    <row r="1455" spans="1:14" x14ac:dyDescent="0.15">
      <c r="A1455" s="1">
        <v>40540</v>
      </c>
      <c r="B1455" s="2">
        <v>3044.93</v>
      </c>
      <c r="C1455" s="3">
        <f t="shared" si="111"/>
        <v>-1.7672620987124632E-2</v>
      </c>
      <c r="D1455" s="3">
        <f>1-B1455/MAX(B$2:B1455)</f>
        <v>0.48190805145307292</v>
      </c>
      <c r="E1455" s="4">
        <f>E1454*(计算结果!B$18-1)/(计算结果!B$18+1)+B1455*2/(计算结果!B$18+1)</f>
        <v>3165.141183060437</v>
      </c>
      <c r="F1455" s="4">
        <f>F1454*(计算结果!B$18-1)/(计算结果!B$18+1)+E1455*2/(计算结果!B$18+1)</f>
        <v>3198.163250567286</v>
      </c>
      <c r="G1455" s="4">
        <f>G1454*(计算结果!B$18-1)/(计算结果!B$18+1)+F1455*2/(计算结果!B$18+1)</f>
        <v>3210.0752106160617</v>
      </c>
      <c r="H1455" s="3">
        <f t="shared" si="112"/>
        <v>-6.7423674109129778E-2</v>
      </c>
      <c r="I1455" s="3">
        <f ca="1">IFERROR(AVERAGE(OFFSET(H1455,0,0,-计算结果!B$19,1)),AVERAGE(OFFSET(H1455,0,0,-ROW(),1)))</f>
        <v>-0.16022868869588988</v>
      </c>
      <c r="J1455" s="20" t="str">
        <f t="shared" ca="1" si="110"/>
        <v>买</v>
      </c>
      <c r="K1455" s="4" t="str">
        <f t="shared" ca="1" si="114"/>
        <v/>
      </c>
      <c r="L1455" s="3">
        <f ca="1">IF(J1454="买",B1455/B1454-1,0)-IF(K1455=1,计算结果!B$17,0)</f>
        <v>-1.7672620987124632E-2</v>
      </c>
      <c r="M1455" s="2">
        <f t="shared" ca="1" si="113"/>
        <v>2.9166581177861977</v>
      </c>
      <c r="N1455" s="3">
        <f ca="1">1-M1455/MAX(M$2:M1455)</f>
        <v>0.32364902693120634</v>
      </c>
    </row>
    <row r="1456" spans="1:14" x14ac:dyDescent="0.15">
      <c r="A1456" s="1">
        <v>40541</v>
      </c>
      <c r="B1456" s="2">
        <v>3061.83</v>
      </c>
      <c r="C1456" s="3">
        <f t="shared" si="111"/>
        <v>5.5502096928337075E-3</v>
      </c>
      <c r="D1456" s="3">
        <f>1-B1456/MAX(B$2:B1456)</f>
        <v>0.47903253249846867</v>
      </c>
      <c r="E1456" s="4">
        <f>E1455*(计算结果!B$18-1)/(计算结果!B$18+1)+B1456*2/(计算结果!B$18+1)</f>
        <v>3149.2471548972931</v>
      </c>
      <c r="F1456" s="4">
        <f>F1455*(计算结果!B$18-1)/(计算结果!B$18+1)+E1456*2/(计算结果!B$18+1)</f>
        <v>3190.6376973872871</v>
      </c>
      <c r="G1456" s="4">
        <f>G1455*(计算结果!B$18-1)/(计算结果!B$18+1)+F1456*2/(计算结果!B$18+1)</f>
        <v>3207.0848239654806</v>
      </c>
      <c r="H1456" s="3">
        <f t="shared" si="112"/>
        <v>-9.3156279974111827E-2</v>
      </c>
      <c r="I1456" s="3">
        <f ca="1">IFERROR(AVERAGE(OFFSET(H1456,0,0,-计算结果!B$19,1)),AVERAGE(OFFSET(H1456,0,0,-ROW(),1)))</f>
        <v>-0.15213448548709588</v>
      </c>
      <c r="J1456" s="20" t="str">
        <f t="shared" ca="1" si="110"/>
        <v>买</v>
      </c>
      <c r="K1456" s="4" t="str">
        <f t="shared" ca="1" si="114"/>
        <v/>
      </c>
      <c r="L1456" s="3">
        <f ca="1">IF(J1455="买",B1456/B1455-1,0)-IF(K1456=1,计算结果!B$17,0)</f>
        <v>5.5502096928337075E-3</v>
      </c>
      <c r="M1456" s="2">
        <f t="shared" ca="1" si="113"/>
        <v>2.9328461819422169</v>
      </c>
      <c r="N1456" s="3">
        <f ca="1">1-M1456/MAX(M$2:M1456)</f>
        <v>0.3198951372047224</v>
      </c>
    </row>
    <row r="1457" spans="1:14" x14ac:dyDescent="0.15">
      <c r="A1457" s="1">
        <v>40542</v>
      </c>
      <c r="B1457" s="2">
        <v>3064.1</v>
      </c>
      <c r="C1457" s="3">
        <f t="shared" si="111"/>
        <v>7.4138668704670785E-4</v>
      </c>
      <c r="D1457" s="3">
        <f>1-B1457/MAX(B$2:B1457)</f>
        <v>0.47864629415367865</v>
      </c>
      <c r="E1457" s="4">
        <f>E1456*(计算结果!B$18-1)/(计算结果!B$18+1)+B1457*2/(计算结果!B$18+1)</f>
        <v>3136.1475926054022</v>
      </c>
      <c r="F1457" s="4">
        <f>F1456*(计算结果!B$18-1)/(计算结果!B$18+1)+E1457*2/(计算结果!B$18+1)</f>
        <v>3182.2546043439197</v>
      </c>
      <c r="G1457" s="4">
        <f>G1456*(计算结果!B$18-1)/(计算结果!B$18+1)+F1457*2/(计算结果!B$18+1)</f>
        <v>3203.2647901775481</v>
      </c>
      <c r="H1457" s="3">
        <f t="shared" si="112"/>
        <v>-0.11911234025949896</v>
      </c>
      <c r="I1457" s="3">
        <f ca="1">IFERROR(AVERAGE(OFFSET(H1457,0,0,-计算结果!B$19,1)),AVERAGE(OFFSET(H1457,0,0,-ROW(),1)))</f>
        <v>-0.14481606702263694</v>
      </c>
      <c r="J1457" s="20" t="str">
        <f t="shared" ca="1" si="110"/>
        <v>买</v>
      </c>
      <c r="K1457" s="4" t="str">
        <f t="shared" ca="1" si="114"/>
        <v/>
      </c>
      <c r="L1457" s="3">
        <f ca="1">IF(J1456="买",B1457/B1456-1,0)-IF(K1457=1,计算结果!B$17,0)</f>
        <v>7.4138668704670785E-4</v>
      </c>
      <c r="M1457" s="2">
        <f t="shared" ca="1" si="113"/>
        <v>2.9350205550566648</v>
      </c>
      <c r="N1457" s="3">
        <f ca="1">1-M1457/MAX(M$2:M1457)</f>
        <v>0.31939091651365015</v>
      </c>
    </row>
    <row r="1458" spans="1:14" x14ac:dyDescent="0.15">
      <c r="A1458" s="1">
        <v>40543</v>
      </c>
      <c r="B1458" s="2">
        <v>3128.26</v>
      </c>
      <c r="C1458" s="3">
        <f t="shared" si="111"/>
        <v>2.093926438432181E-2</v>
      </c>
      <c r="D1458" s="3">
        <f>1-B1458/MAX(B$2:B1458)</f>
        <v>0.46772953106921655</v>
      </c>
      <c r="E1458" s="4">
        <f>E1457*(计算结果!B$18-1)/(计算结果!B$18+1)+B1458*2/(计算结果!B$18+1)</f>
        <v>3134.9341168199562</v>
      </c>
      <c r="F1458" s="4">
        <f>F1457*(计算结果!B$18-1)/(计算结果!B$18+1)+E1458*2/(计算结果!B$18+1)</f>
        <v>3174.9745293402329</v>
      </c>
      <c r="G1458" s="4">
        <f>G1457*(计算结果!B$18-1)/(计算结果!B$18+1)+F1458*2/(计算结果!B$18+1)</f>
        <v>3198.9124423564231</v>
      </c>
      <c r="H1458" s="3">
        <f t="shared" si="112"/>
        <v>-0.13587224616806604</v>
      </c>
      <c r="I1458" s="3">
        <f ca="1">IFERROR(AVERAGE(OFFSET(H1458,0,0,-计算结果!B$19,1)),AVERAGE(OFFSET(H1458,0,0,-ROW(),1)))</f>
        <v>-0.13808183769691018</v>
      </c>
      <c r="J1458" s="20" t="str">
        <f t="shared" ca="1" si="110"/>
        <v>买</v>
      </c>
      <c r="K1458" s="4" t="str">
        <f t="shared" ca="1" si="114"/>
        <v/>
      </c>
      <c r="L1458" s="3">
        <f ca="1">IF(J1457="买",B1458/B1457-1,0)-IF(K1458=1,计算结果!B$17,0)</f>
        <v>2.093926438432181E-2</v>
      </c>
      <c r="M1458" s="2">
        <f t="shared" ca="1" si="113"/>
        <v>2.9964777264324152</v>
      </c>
      <c r="N1458" s="3">
        <f ca="1">1-M1458/MAX(M$2:M1458)</f>
        <v>0.30513946297215855</v>
      </c>
    </row>
    <row r="1459" spans="1:14" x14ac:dyDescent="0.15">
      <c r="A1459" s="1">
        <v>40547</v>
      </c>
      <c r="B1459" s="2">
        <v>3189.68</v>
      </c>
      <c r="C1459" s="3">
        <f t="shared" si="111"/>
        <v>1.9633917896849873E-2</v>
      </c>
      <c r="D1459" s="3">
        <f>1-B1459/MAX(B$2:B1459)</f>
        <v>0.45727897638331183</v>
      </c>
      <c r="E1459" s="4">
        <f>E1458*(计算结果!B$18-1)/(计算结果!B$18+1)+B1459*2/(计算结果!B$18+1)</f>
        <v>3143.3565603861166</v>
      </c>
      <c r="F1459" s="4">
        <f>F1458*(计算结果!B$18-1)/(计算结果!B$18+1)+E1459*2/(计算结果!B$18+1)</f>
        <v>3170.1102264242149</v>
      </c>
      <c r="G1459" s="4">
        <f>G1458*(计算结果!B$18-1)/(计算结果!B$18+1)+F1459*2/(计算结果!B$18+1)</f>
        <v>3194.4813322130062</v>
      </c>
      <c r="H1459" s="3">
        <f t="shared" si="112"/>
        <v>-0.13851926938496462</v>
      </c>
      <c r="I1459" s="3">
        <f ca="1">IFERROR(AVERAGE(OFFSET(H1459,0,0,-计算结果!B$19,1)),AVERAGE(OFFSET(H1459,0,0,-ROW(),1)))</f>
        <v>-0.13149395068091671</v>
      </c>
      <c r="J1459" s="20" t="str">
        <f t="shared" ca="1" si="110"/>
        <v>卖</v>
      </c>
      <c r="K1459" s="4">
        <f t="shared" ca="1" si="114"/>
        <v>1</v>
      </c>
      <c r="L1459" s="3">
        <f ca="1">IF(J1458="买",B1459/B1458-1,0)-IF(K1459=1,计算结果!B$17,0)</f>
        <v>1.9633917896849873E-2</v>
      </c>
      <c r="M1459" s="2">
        <f t="shared" ca="1" si="113"/>
        <v>3.0553103240929285</v>
      </c>
      <c r="N1459" s="3">
        <f ca="1">1-M1459/MAX(M$2:M1459)</f>
        <v>0.29149662823839295</v>
      </c>
    </row>
    <row r="1460" spans="1:14" x14ac:dyDescent="0.15">
      <c r="A1460" s="1">
        <v>40548</v>
      </c>
      <c r="B1460" s="2">
        <v>3175.66</v>
      </c>
      <c r="C1460" s="3">
        <f t="shared" si="111"/>
        <v>-4.3954252464196708E-3</v>
      </c>
      <c r="D1460" s="3">
        <f>1-B1460/MAX(B$2:B1460)</f>
        <v>0.45966446607227929</v>
      </c>
      <c r="E1460" s="4">
        <f>E1459*(计算结果!B$18-1)/(计算结果!B$18+1)+B1460*2/(计算结果!B$18+1)</f>
        <v>3148.3263203267143</v>
      </c>
      <c r="F1460" s="4">
        <f>F1459*(计算结果!B$18-1)/(计算结果!B$18+1)+E1460*2/(计算结果!B$18+1)</f>
        <v>3166.7588562553688</v>
      </c>
      <c r="G1460" s="4">
        <f>G1459*(计算结果!B$18-1)/(计算结果!B$18+1)+F1460*2/(计算结果!B$18+1)</f>
        <v>3190.2163359118308</v>
      </c>
      <c r="H1460" s="3">
        <f t="shared" si="112"/>
        <v>-0.13351138596952766</v>
      </c>
      <c r="I1460" s="3">
        <f ca="1">IFERROR(AVERAGE(OFFSET(H1460,0,0,-计算结果!B$19,1)),AVERAGE(OFFSET(H1460,0,0,-ROW(),1)))</f>
        <v>-0.12507286517478747</v>
      </c>
      <c r="J1460" s="20" t="str">
        <f t="shared" ca="1" si="110"/>
        <v>卖</v>
      </c>
      <c r="K1460" s="4" t="str">
        <f t="shared" ca="1" si="114"/>
        <v/>
      </c>
      <c r="L1460" s="3">
        <f ca="1">IF(J1459="买",B1460/B1459-1,0)-IF(K1460=1,计算结果!B$17,0)</f>
        <v>0</v>
      </c>
      <c r="M1460" s="2">
        <f t="shared" ca="1" si="113"/>
        <v>3.0553103240929285</v>
      </c>
      <c r="N1460" s="3">
        <f ca="1">1-M1460/MAX(M$2:M1460)</f>
        <v>0.29149662823839295</v>
      </c>
    </row>
    <row r="1461" spans="1:14" x14ac:dyDescent="0.15">
      <c r="A1461" s="1">
        <v>40549</v>
      </c>
      <c r="B1461" s="2">
        <v>3159.64</v>
      </c>
      <c r="C1461" s="3">
        <f t="shared" si="111"/>
        <v>-5.0446206457870346E-3</v>
      </c>
      <c r="D1461" s="3">
        <f>1-B1461/MAX(B$2:B1461)</f>
        <v>0.46239025386238342</v>
      </c>
      <c r="E1461" s="4">
        <f>E1460*(计算结果!B$18-1)/(计算结果!B$18+1)+B1461*2/(计算结果!B$18+1)</f>
        <v>3150.0668864302966</v>
      </c>
      <c r="F1461" s="4">
        <f>F1460*(计算结果!B$18-1)/(计算结果!B$18+1)+E1461*2/(计算结果!B$18+1)</f>
        <v>3164.1908608976655</v>
      </c>
      <c r="G1461" s="4">
        <f>G1460*(计算结果!B$18-1)/(计算结果!B$18+1)+F1461*2/(计算结果!B$18+1)</f>
        <v>3186.2124166788822</v>
      </c>
      <c r="H1461" s="3">
        <f t="shared" si="112"/>
        <v>-0.1255061980555072</v>
      </c>
      <c r="I1461" s="3">
        <f ca="1">IFERROR(AVERAGE(OFFSET(H1461,0,0,-计算结果!B$19,1)),AVERAGE(OFFSET(H1461,0,0,-ROW(),1)))</f>
        <v>-0.1187773342562721</v>
      </c>
      <c r="J1461" s="20" t="str">
        <f t="shared" ca="1" si="110"/>
        <v>卖</v>
      </c>
      <c r="K1461" s="4" t="str">
        <f t="shared" ca="1" si="114"/>
        <v/>
      </c>
      <c r="L1461" s="3">
        <f ca="1">IF(J1460="买",B1461/B1460-1,0)-IF(K1461=1,计算结果!B$17,0)</f>
        <v>0</v>
      </c>
      <c r="M1461" s="2">
        <f t="shared" ca="1" si="113"/>
        <v>3.0553103240929285</v>
      </c>
      <c r="N1461" s="3">
        <f ca="1">1-M1461/MAX(M$2:M1461)</f>
        <v>0.29149662823839295</v>
      </c>
    </row>
    <row r="1462" spans="1:14" x14ac:dyDescent="0.15">
      <c r="A1462" s="1">
        <v>40550</v>
      </c>
      <c r="B1462" s="2">
        <v>3166.62</v>
      </c>
      <c r="C1462" s="3">
        <f t="shared" si="111"/>
        <v>2.2091124305301246E-3</v>
      </c>
      <c r="D1462" s="3">
        <f>1-B1462/MAX(B$2:B1462)</f>
        <v>0.46120261348941671</v>
      </c>
      <c r="E1462" s="4">
        <f>E1461*(计算结果!B$18-1)/(计算结果!B$18+1)+B1462*2/(计算结果!B$18+1)</f>
        <v>3152.6135192871739</v>
      </c>
      <c r="F1462" s="4">
        <f>F1461*(计算结果!B$18-1)/(计算结果!B$18+1)+E1462*2/(计算结果!B$18+1)</f>
        <v>3162.4097314191285</v>
      </c>
      <c r="G1462" s="4">
        <f>G1461*(计算结果!B$18-1)/(计算结果!B$18+1)+F1462*2/(计算结果!B$18+1)</f>
        <v>3182.5504651004585</v>
      </c>
      <c r="H1462" s="3">
        <f t="shared" si="112"/>
        <v>-0.11493118158897479</v>
      </c>
      <c r="I1462" s="3">
        <f ca="1">IFERROR(AVERAGE(OFFSET(H1462,0,0,-计算结果!B$19,1)),AVERAGE(OFFSET(H1462,0,0,-ROW(),1)))</f>
        <v>-0.11228629819854423</v>
      </c>
      <c r="J1462" s="20" t="str">
        <f t="shared" ca="1" si="110"/>
        <v>卖</v>
      </c>
      <c r="K1462" s="4" t="str">
        <f t="shared" ca="1" si="114"/>
        <v/>
      </c>
      <c r="L1462" s="3">
        <f ca="1">IF(J1461="买",B1462/B1461-1,0)-IF(K1462=1,计算结果!B$17,0)</f>
        <v>0</v>
      </c>
      <c r="M1462" s="2">
        <f t="shared" ca="1" si="113"/>
        <v>3.0553103240929285</v>
      </c>
      <c r="N1462" s="3">
        <f ca="1">1-M1462/MAX(M$2:M1462)</f>
        <v>0.29149662823839295</v>
      </c>
    </row>
    <row r="1463" spans="1:14" x14ac:dyDescent="0.15">
      <c r="A1463" s="1">
        <v>40553</v>
      </c>
      <c r="B1463" s="2">
        <v>3108.19</v>
      </c>
      <c r="C1463" s="3">
        <f t="shared" si="111"/>
        <v>-1.845185086938117E-2</v>
      </c>
      <c r="D1463" s="3">
        <f>1-B1463/MAX(B$2:B1463)</f>
        <v>0.47114442251412236</v>
      </c>
      <c r="E1463" s="4">
        <f>E1462*(计算结果!B$18-1)/(计算结果!B$18+1)+B1463*2/(计算结果!B$18+1)</f>
        <v>3145.7791317045317</v>
      </c>
      <c r="F1463" s="4">
        <f>F1462*(计算结果!B$18-1)/(计算结果!B$18+1)+E1463*2/(计算结果!B$18+1)</f>
        <v>3159.851177616883</v>
      </c>
      <c r="G1463" s="4">
        <f>G1462*(计算结果!B$18-1)/(计算结果!B$18+1)+F1463*2/(计算结果!B$18+1)</f>
        <v>3179.0582670260628</v>
      </c>
      <c r="H1463" s="3">
        <f t="shared" si="112"/>
        <v>-0.10972954278936912</v>
      </c>
      <c r="I1463" s="3">
        <f ca="1">IFERROR(AVERAGE(OFFSET(H1463,0,0,-计算结果!B$19,1)),AVERAGE(OFFSET(H1463,0,0,-ROW(),1)))</f>
        <v>-0.10598885797858537</v>
      </c>
      <c r="J1463" s="20" t="str">
        <f t="shared" ca="1" si="110"/>
        <v>卖</v>
      </c>
      <c r="K1463" s="4" t="str">
        <f t="shared" ca="1" si="114"/>
        <v/>
      </c>
      <c r="L1463" s="3">
        <f ca="1">IF(J1462="买",B1463/B1462-1,0)-IF(K1463=1,计算结果!B$17,0)</f>
        <v>0</v>
      </c>
      <c r="M1463" s="2">
        <f t="shared" ca="1" si="113"/>
        <v>3.0553103240929285</v>
      </c>
      <c r="N1463" s="3">
        <f ca="1">1-M1463/MAX(M$2:M1463)</f>
        <v>0.29149662823839295</v>
      </c>
    </row>
    <row r="1464" spans="1:14" x14ac:dyDescent="0.15">
      <c r="A1464" s="1">
        <v>40554</v>
      </c>
      <c r="B1464" s="2">
        <v>3124.92</v>
      </c>
      <c r="C1464" s="3">
        <f t="shared" si="111"/>
        <v>5.3825538335816603E-3</v>
      </c>
      <c r="D1464" s="3">
        <f>1-B1464/MAX(B$2:B1464)</f>
        <v>0.46829782889811467</v>
      </c>
      <c r="E1464" s="4">
        <f>E1463*(计算结果!B$18-1)/(计算结果!B$18+1)+B1464*2/(计算结果!B$18+1)</f>
        <v>3142.5700345192195</v>
      </c>
      <c r="F1464" s="4">
        <f>F1463*(计算结果!B$18-1)/(计算结果!B$18+1)+E1464*2/(计算结果!B$18+1)</f>
        <v>3157.1925402172424</v>
      </c>
      <c r="G1464" s="4">
        <f>G1463*(计算结果!B$18-1)/(计算结果!B$18+1)+F1464*2/(计算结果!B$18+1)</f>
        <v>3175.6943090554751</v>
      </c>
      <c r="H1464" s="3">
        <f t="shared" si="112"/>
        <v>-0.10581617850416655</v>
      </c>
      <c r="I1464" s="3">
        <f ca="1">IFERROR(AVERAGE(OFFSET(H1464,0,0,-计算结果!B$19,1)),AVERAGE(OFFSET(H1464,0,0,-ROW(),1)))</f>
        <v>-0.1005919812021151</v>
      </c>
      <c r="J1464" s="20" t="str">
        <f t="shared" ca="1" si="110"/>
        <v>卖</v>
      </c>
      <c r="K1464" s="4" t="str">
        <f t="shared" ca="1" si="114"/>
        <v/>
      </c>
      <c r="L1464" s="3">
        <f ca="1">IF(J1463="买",B1464/B1463-1,0)-IF(K1464=1,计算结果!B$17,0)</f>
        <v>0</v>
      </c>
      <c r="M1464" s="2">
        <f t="shared" ca="1" si="113"/>
        <v>3.0553103240929285</v>
      </c>
      <c r="N1464" s="3">
        <f ca="1">1-M1464/MAX(M$2:M1464)</f>
        <v>0.29149662823839295</v>
      </c>
    </row>
    <row r="1465" spans="1:14" x14ac:dyDescent="0.15">
      <c r="A1465" s="1">
        <v>40555</v>
      </c>
      <c r="B1465" s="2">
        <v>3142.34</v>
      </c>
      <c r="C1465" s="3">
        <f t="shared" si="111"/>
        <v>5.5745427082933841E-3</v>
      </c>
      <c r="D1465" s="3">
        <f>1-B1465/MAX(B$2:B1465)</f>
        <v>0.46533383243721493</v>
      </c>
      <c r="E1465" s="4">
        <f>E1464*(计算结果!B$18-1)/(计算结果!B$18+1)+B1465*2/(计算结果!B$18+1)</f>
        <v>3142.5346445931859</v>
      </c>
      <c r="F1465" s="4">
        <f>F1464*(计算结果!B$18-1)/(计算结果!B$18+1)+E1465*2/(计算结果!B$18+1)</f>
        <v>3154.9374793520033</v>
      </c>
      <c r="G1465" s="4">
        <f>G1464*(计算结果!B$18-1)/(计算结果!B$18+1)+F1465*2/(计算结果!B$18+1)</f>
        <v>3172.5009506395563</v>
      </c>
      <c r="H1465" s="3">
        <f t="shared" si="112"/>
        <v>-0.10055622818647542</v>
      </c>
      <c r="I1465" s="3">
        <f ca="1">IFERROR(AVERAGE(OFFSET(H1465,0,0,-计算结果!B$19,1)),AVERAGE(OFFSET(H1465,0,0,-ROW(),1)))</f>
        <v>-9.6438250546457521E-2</v>
      </c>
      <c r="J1465" s="20" t="str">
        <f t="shared" ca="1" si="110"/>
        <v>卖</v>
      </c>
      <c r="K1465" s="4" t="str">
        <f t="shared" ca="1" si="114"/>
        <v/>
      </c>
      <c r="L1465" s="3">
        <f ca="1">IF(J1464="买",B1465/B1464-1,0)-IF(K1465=1,计算结果!B$17,0)</f>
        <v>0</v>
      </c>
      <c r="M1465" s="2">
        <f t="shared" ca="1" si="113"/>
        <v>3.0553103240929285</v>
      </c>
      <c r="N1465" s="3">
        <f ca="1">1-M1465/MAX(M$2:M1465)</f>
        <v>0.29149662823839295</v>
      </c>
    </row>
    <row r="1466" spans="1:14" x14ac:dyDescent="0.15">
      <c r="A1466" s="1">
        <v>40556</v>
      </c>
      <c r="B1466" s="2">
        <v>3141.28</v>
      </c>
      <c r="C1466" s="3">
        <f t="shared" si="111"/>
        <v>-3.373282331001759E-4</v>
      </c>
      <c r="D1466" s="3">
        <f>1-B1466/MAX(B$2:B1466)</f>
        <v>0.46551419043081732</v>
      </c>
      <c r="E1466" s="4">
        <f>E1465*(计算结果!B$18-1)/(计算结果!B$18+1)+B1466*2/(计算结果!B$18+1)</f>
        <v>3142.3416223480804</v>
      </c>
      <c r="F1466" s="4">
        <f>F1465*(计算结果!B$18-1)/(计算结果!B$18+1)+E1466*2/(计算结果!B$18+1)</f>
        <v>3152.9996551975537</v>
      </c>
      <c r="G1466" s="4">
        <f>G1465*(计算结果!B$18-1)/(计算结果!B$18+1)+F1466*2/(计算结果!B$18+1)</f>
        <v>3169.5007513407868</v>
      </c>
      <c r="H1466" s="3">
        <f t="shared" si="112"/>
        <v>-9.4568901489681473E-2</v>
      </c>
      <c r="I1466" s="3">
        <f ca="1">IFERROR(AVERAGE(OFFSET(H1466,0,0,-计算结果!B$19,1)),AVERAGE(OFFSET(H1466,0,0,-ROW(),1)))</f>
        <v>-9.3557438089767228E-2</v>
      </c>
      <c r="J1466" s="20" t="str">
        <f t="shared" ca="1" si="110"/>
        <v>卖</v>
      </c>
      <c r="K1466" s="4" t="str">
        <f t="shared" ca="1" si="114"/>
        <v/>
      </c>
      <c r="L1466" s="3">
        <f ca="1">IF(J1465="买",B1466/B1465-1,0)-IF(K1466=1,计算结果!B$17,0)</f>
        <v>0</v>
      </c>
      <c r="M1466" s="2">
        <f t="shared" ca="1" si="113"/>
        <v>3.0553103240929285</v>
      </c>
      <c r="N1466" s="3">
        <f ca="1">1-M1466/MAX(M$2:M1466)</f>
        <v>0.29149662823839295</v>
      </c>
    </row>
    <row r="1467" spans="1:14" x14ac:dyDescent="0.15">
      <c r="A1467" s="1">
        <v>40557</v>
      </c>
      <c r="B1467" s="2">
        <v>3091.86</v>
      </c>
      <c r="C1467" s="3">
        <f t="shared" si="111"/>
        <v>-1.5732440279121906E-2</v>
      </c>
      <c r="D1467" s="3">
        <f>1-B1467/MAX(B$2:B1467)</f>
        <v>0.47392295650990268</v>
      </c>
      <c r="E1467" s="4">
        <f>E1466*(计算结果!B$18-1)/(计算结果!B$18+1)+B1467*2/(计算结果!B$18+1)</f>
        <v>3134.5752189099139</v>
      </c>
      <c r="F1467" s="4">
        <f>F1466*(计算结果!B$18-1)/(计算结果!B$18+1)+E1467*2/(计算结果!B$18+1)</f>
        <v>3150.1651265379169</v>
      </c>
      <c r="G1467" s="4">
        <f>G1466*(计算结果!B$18-1)/(计算结果!B$18+1)+F1467*2/(计算结果!B$18+1)</f>
        <v>3166.5260398326532</v>
      </c>
      <c r="H1467" s="3">
        <f t="shared" si="112"/>
        <v>-9.3854261018087401E-2</v>
      </c>
      <c r="I1467" s="3">
        <f ca="1">IFERROR(AVERAGE(OFFSET(H1467,0,0,-计算结果!B$19,1)),AVERAGE(OFFSET(H1467,0,0,-ROW(),1)))</f>
        <v>-9.2086330517903922E-2</v>
      </c>
      <c r="J1467" s="20" t="str">
        <f t="shared" ca="1" si="110"/>
        <v>卖</v>
      </c>
      <c r="K1467" s="4" t="str">
        <f t="shared" ca="1" si="114"/>
        <v/>
      </c>
      <c r="L1467" s="3">
        <f ca="1">IF(J1466="买",B1467/B1466-1,0)-IF(K1467=1,计算结果!B$17,0)</f>
        <v>0</v>
      </c>
      <c r="M1467" s="2">
        <f t="shared" ca="1" si="113"/>
        <v>3.0553103240929285</v>
      </c>
      <c r="N1467" s="3">
        <f ca="1">1-M1467/MAX(M$2:M1467)</f>
        <v>0.29149662823839295</v>
      </c>
    </row>
    <row r="1468" spans="1:14" x14ac:dyDescent="0.15">
      <c r="A1468" s="1">
        <v>40560</v>
      </c>
      <c r="B1468" s="2">
        <v>2974.35</v>
      </c>
      <c r="C1468" s="3">
        <f t="shared" si="111"/>
        <v>-3.8006248665851672E-2</v>
      </c>
      <c r="D1468" s="3">
        <f>1-B1468/MAX(B$2:B1468)</f>
        <v>0.49391717144218339</v>
      </c>
      <c r="E1468" s="4">
        <f>E1467*(计算结果!B$18-1)/(计算结果!B$18+1)+B1468*2/(计算结果!B$18+1)</f>
        <v>3109.925185231466</v>
      </c>
      <c r="F1468" s="4">
        <f>F1467*(计算结果!B$18-1)/(计算结果!B$18+1)+E1468*2/(计算结果!B$18+1)</f>
        <v>3143.9743663369245</v>
      </c>
      <c r="G1468" s="4">
        <f>G1467*(计算结果!B$18-1)/(计算结果!B$18+1)+F1468*2/(计算结果!B$18+1)</f>
        <v>3163.0565516025413</v>
      </c>
      <c r="H1468" s="3">
        <f t="shared" si="112"/>
        <v>-0.10956765194627138</v>
      </c>
      <c r="I1468" s="3">
        <f ca="1">IFERROR(AVERAGE(OFFSET(H1468,0,0,-计算结果!B$19,1)),AVERAGE(OFFSET(H1468,0,0,-ROW(),1)))</f>
        <v>-9.2671725634752358E-2</v>
      </c>
      <c r="J1468" s="20" t="str">
        <f t="shared" ca="1" si="110"/>
        <v>卖</v>
      </c>
      <c r="K1468" s="4" t="str">
        <f t="shared" ca="1" si="114"/>
        <v/>
      </c>
      <c r="L1468" s="3">
        <f ca="1">IF(J1467="买",B1468/B1467-1,0)-IF(K1468=1,计算结果!B$17,0)</f>
        <v>0</v>
      </c>
      <c r="M1468" s="2">
        <f t="shared" ca="1" si="113"/>
        <v>3.0553103240929285</v>
      </c>
      <c r="N1468" s="3">
        <f ca="1">1-M1468/MAX(M$2:M1468)</f>
        <v>0.29149662823839295</v>
      </c>
    </row>
    <row r="1469" spans="1:14" x14ac:dyDescent="0.15">
      <c r="A1469" s="1">
        <v>40561</v>
      </c>
      <c r="B1469" s="2">
        <v>2977.65</v>
      </c>
      <c r="C1469" s="3">
        <f t="shared" si="111"/>
        <v>1.1094861062082018E-3</v>
      </c>
      <c r="D1469" s="3">
        <f>1-B1469/MAX(B$2:B1469)</f>
        <v>0.4933556795753079</v>
      </c>
      <c r="E1469" s="4">
        <f>E1468*(计算结果!B$18-1)/(计算结果!B$18+1)+B1469*2/(计算结果!B$18+1)</f>
        <v>3089.5751567343173</v>
      </c>
      <c r="F1469" s="4">
        <f>F1468*(计算结果!B$18-1)/(计算结果!B$18+1)+E1469*2/(计算结果!B$18+1)</f>
        <v>3135.6052571672926</v>
      </c>
      <c r="G1469" s="4">
        <f>G1468*(计算结果!B$18-1)/(计算结果!B$18+1)+F1469*2/(计算结果!B$18+1)</f>
        <v>3158.83327553558</v>
      </c>
      <c r="H1469" s="3">
        <f t="shared" si="112"/>
        <v>-0.13351882895743888</v>
      </c>
      <c r="I1469" s="3">
        <f ca="1">IFERROR(AVERAGE(OFFSET(H1469,0,0,-计算结果!B$19,1)),AVERAGE(OFFSET(H1469,0,0,-ROW(),1)))</f>
        <v>-9.5290912104816314E-2</v>
      </c>
      <c r="J1469" s="20" t="str">
        <f t="shared" ca="1" si="110"/>
        <v>卖</v>
      </c>
      <c r="K1469" s="4" t="str">
        <f t="shared" ca="1" si="114"/>
        <v/>
      </c>
      <c r="L1469" s="3">
        <f ca="1">IF(J1468="买",B1469/B1468-1,0)-IF(K1469=1,计算结果!B$17,0)</f>
        <v>0</v>
      </c>
      <c r="M1469" s="2">
        <f t="shared" ca="1" si="113"/>
        <v>3.0553103240929285</v>
      </c>
      <c r="N1469" s="3">
        <f ca="1">1-M1469/MAX(M$2:M1469)</f>
        <v>0.29149662823839295</v>
      </c>
    </row>
    <row r="1470" spans="1:14" x14ac:dyDescent="0.15">
      <c r="A1470" s="1">
        <v>40562</v>
      </c>
      <c r="B1470" s="2">
        <v>3044.85</v>
      </c>
      <c r="C1470" s="3">
        <f t="shared" si="111"/>
        <v>2.25681325877789E-2</v>
      </c>
      <c r="D1470" s="3">
        <f>1-B1470/MAX(B$2:B1470)</f>
        <v>0.48192166337711839</v>
      </c>
      <c r="E1470" s="4">
        <f>E1469*(计算结果!B$18-1)/(计算结果!B$18+1)+B1470*2/(计算结果!B$18+1)</f>
        <v>3082.6943633905757</v>
      </c>
      <c r="F1470" s="4">
        <f>F1469*(计算结果!B$18-1)/(计算结果!B$18+1)+E1470*2/(计算结果!B$18+1)</f>
        <v>3127.4651196631821</v>
      </c>
      <c r="G1470" s="4">
        <f>G1469*(计算结果!B$18-1)/(计算结果!B$18+1)+F1470*2/(计算结果!B$18+1)</f>
        <v>3154.0074054013648</v>
      </c>
      <c r="H1470" s="3">
        <f t="shared" si="112"/>
        <v>-0.15277381593990394</v>
      </c>
      <c r="I1470" s="3">
        <f ca="1">IFERROR(AVERAGE(OFFSET(H1470,0,0,-计算结果!B$19,1)),AVERAGE(OFFSET(H1470,0,0,-ROW(),1)))</f>
        <v>-9.9807084383206374E-2</v>
      </c>
      <c r="J1470" s="20" t="str">
        <f t="shared" ca="1" si="110"/>
        <v>卖</v>
      </c>
      <c r="K1470" s="4" t="str">
        <f t="shared" ca="1" si="114"/>
        <v/>
      </c>
      <c r="L1470" s="3">
        <f ca="1">IF(J1469="买",B1470/B1469-1,0)-IF(K1470=1,计算结果!B$17,0)</f>
        <v>0</v>
      </c>
      <c r="M1470" s="2">
        <f t="shared" ca="1" si="113"/>
        <v>3.0553103240929285</v>
      </c>
      <c r="N1470" s="3">
        <f ca="1">1-M1470/MAX(M$2:M1470)</f>
        <v>0.29149662823839295</v>
      </c>
    </row>
    <row r="1471" spans="1:14" x14ac:dyDescent="0.15">
      <c r="A1471" s="1">
        <v>40563</v>
      </c>
      <c r="B1471" s="2">
        <v>2944.71</v>
      </c>
      <c r="C1471" s="3">
        <f t="shared" si="111"/>
        <v>-3.288831962165617E-2</v>
      </c>
      <c r="D1471" s="3">
        <f>1-B1471/MAX(B$2:B1471)</f>
        <v>0.49896038930102771</v>
      </c>
      <c r="E1471" s="4">
        <f>E1470*(计算结果!B$18-1)/(计算结果!B$18+1)+B1471*2/(计算结果!B$18+1)</f>
        <v>3061.4659997920257</v>
      </c>
      <c r="F1471" s="4">
        <f>F1470*(计算结果!B$18-1)/(计算结果!B$18+1)+E1471*2/(计算结果!B$18+1)</f>
        <v>3117.3114089137734</v>
      </c>
      <c r="G1471" s="4">
        <f>G1470*(计算结果!B$18-1)/(计算结果!B$18+1)+F1471*2/(计算结果!B$18+1)</f>
        <v>3148.3618674801974</v>
      </c>
      <c r="H1471" s="3">
        <f t="shared" si="112"/>
        <v>-0.17899570912545343</v>
      </c>
      <c r="I1471" s="3">
        <f ca="1">IFERROR(AVERAGE(OFFSET(H1471,0,0,-计算结果!B$19,1)),AVERAGE(OFFSET(H1471,0,0,-ROW(),1)))</f>
        <v>-0.10638747685145222</v>
      </c>
      <c r="J1471" s="20" t="str">
        <f t="shared" ca="1" si="110"/>
        <v>卖</v>
      </c>
      <c r="K1471" s="4" t="str">
        <f t="shared" ca="1" si="114"/>
        <v/>
      </c>
      <c r="L1471" s="3">
        <f ca="1">IF(J1470="买",B1471/B1470-1,0)-IF(K1471=1,计算结果!B$17,0)</f>
        <v>0</v>
      </c>
      <c r="M1471" s="2">
        <f t="shared" ca="1" si="113"/>
        <v>3.0553103240929285</v>
      </c>
      <c r="N1471" s="3">
        <f ca="1">1-M1471/MAX(M$2:M1471)</f>
        <v>0.29149662823839295</v>
      </c>
    </row>
    <row r="1472" spans="1:14" x14ac:dyDescent="0.15">
      <c r="A1472" s="1">
        <v>40564</v>
      </c>
      <c r="B1472" s="2">
        <v>2983.46</v>
      </c>
      <c r="C1472" s="3">
        <f t="shared" si="111"/>
        <v>1.3159190548475141E-2</v>
      </c>
      <c r="D1472" s="3">
        <f>1-B1472/MAX(B$2:B1472)</f>
        <v>0.49236711359150609</v>
      </c>
      <c r="E1472" s="4">
        <f>E1471*(计算结果!B$18-1)/(计算结果!B$18+1)+B1472*2/(计算结果!B$18+1)</f>
        <v>3049.4650767470989</v>
      </c>
      <c r="F1472" s="4">
        <f>F1471*(计算结果!B$18-1)/(计算结果!B$18+1)+E1472*2/(计算结果!B$18+1)</f>
        <v>3106.8735116573625</v>
      </c>
      <c r="G1472" s="4">
        <f>G1471*(计算结果!B$18-1)/(计算结果!B$18+1)+F1472*2/(计算结果!B$18+1)</f>
        <v>3141.9790435074538</v>
      </c>
      <c r="H1472" s="3">
        <f t="shared" si="112"/>
        <v>-0.20273476307385607</v>
      </c>
      <c r="I1472" s="3">
        <f ca="1">IFERROR(AVERAGE(OFFSET(H1472,0,0,-计算结果!B$19,1)),AVERAGE(OFFSET(H1472,0,0,-ROW(),1)))</f>
        <v>-0.11460674039963126</v>
      </c>
      <c r="J1472" s="20" t="str">
        <f t="shared" ca="1" si="110"/>
        <v>卖</v>
      </c>
      <c r="K1472" s="4" t="str">
        <f t="shared" ca="1" si="114"/>
        <v/>
      </c>
      <c r="L1472" s="3">
        <f ca="1">IF(J1471="买",B1472/B1471-1,0)-IF(K1472=1,计算结果!B$17,0)</f>
        <v>0</v>
      </c>
      <c r="M1472" s="2">
        <f t="shared" ca="1" si="113"/>
        <v>3.0553103240929285</v>
      </c>
      <c r="N1472" s="3">
        <f ca="1">1-M1472/MAX(M$2:M1472)</f>
        <v>0.29149662823839295</v>
      </c>
    </row>
    <row r="1473" spans="1:14" x14ac:dyDescent="0.15">
      <c r="A1473" s="1">
        <v>40567</v>
      </c>
      <c r="B1473" s="2">
        <v>2954.23</v>
      </c>
      <c r="C1473" s="3">
        <f t="shared" si="111"/>
        <v>-9.7973493862830718E-3</v>
      </c>
      <c r="D1473" s="3">
        <f>1-B1473/MAX(B$2:B1473)</f>
        <v>0.49734057033961754</v>
      </c>
      <c r="E1473" s="4">
        <f>E1472*(计算结果!B$18-1)/(计算结果!B$18+1)+B1473*2/(计算结果!B$18+1)</f>
        <v>3034.8135264783145</v>
      </c>
      <c r="F1473" s="4">
        <f>F1472*(计算结果!B$18-1)/(计算结果!B$18+1)+E1473*2/(计算结果!B$18+1)</f>
        <v>3095.7873600913549</v>
      </c>
      <c r="G1473" s="4">
        <f>G1472*(计算结果!B$18-1)/(计算结果!B$18+1)+F1473*2/(计算结果!B$18+1)</f>
        <v>3134.8726306742078</v>
      </c>
      <c r="H1473" s="3">
        <f t="shared" si="112"/>
        <v>-0.22617632819450351</v>
      </c>
      <c r="I1473" s="3">
        <f ca="1">IFERROR(AVERAGE(OFFSET(H1473,0,0,-计算结果!B$19,1)),AVERAGE(OFFSET(H1473,0,0,-ROW(),1)))</f>
        <v>-0.12410013634156006</v>
      </c>
      <c r="J1473" s="20" t="str">
        <f t="shared" ca="1" si="110"/>
        <v>卖</v>
      </c>
      <c r="K1473" s="4" t="str">
        <f t="shared" ca="1" si="114"/>
        <v/>
      </c>
      <c r="L1473" s="3">
        <f ca="1">IF(J1472="买",B1473/B1472-1,0)-IF(K1473=1,计算结果!B$17,0)</f>
        <v>0</v>
      </c>
      <c r="M1473" s="2">
        <f t="shared" ca="1" si="113"/>
        <v>3.0553103240929285</v>
      </c>
      <c r="N1473" s="3">
        <f ca="1">1-M1473/MAX(M$2:M1473)</f>
        <v>0.29149662823839295</v>
      </c>
    </row>
    <row r="1474" spans="1:14" x14ac:dyDescent="0.15">
      <c r="A1474" s="1">
        <v>40568</v>
      </c>
      <c r="B1474" s="2">
        <v>2938.65</v>
      </c>
      <c r="C1474" s="3">
        <f t="shared" si="111"/>
        <v>-5.2737938481431934E-3</v>
      </c>
      <c r="D1474" s="3">
        <f>1-B1474/MAX(B$2:B1474)</f>
        <v>0.49999149254747155</v>
      </c>
      <c r="E1474" s="4">
        <f>E1473*(计算结果!B$18-1)/(计算结果!B$18+1)+B1474*2/(计算结果!B$18+1)</f>
        <v>3020.0191377893429</v>
      </c>
      <c r="F1474" s="4">
        <f>F1473*(计算结果!B$18-1)/(计算结果!B$18+1)+E1474*2/(计算结果!B$18+1)</f>
        <v>3084.1307105064302</v>
      </c>
      <c r="G1474" s="4">
        <f>G1473*(计算结果!B$18-1)/(计算结果!B$18+1)+F1474*2/(计算结果!B$18+1)</f>
        <v>3127.0661814176269</v>
      </c>
      <c r="H1474" s="3">
        <f t="shared" si="112"/>
        <v>-0.2490196628786791</v>
      </c>
      <c r="I1474" s="3">
        <f ca="1">IFERROR(AVERAGE(OFFSET(H1474,0,0,-计算结果!B$19,1)),AVERAGE(OFFSET(H1474,0,0,-ROW(),1)))</f>
        <v>-0.13426722238068337</v>
      </c>
      <c r="J1474" s="20" t="str">
        <f t="shared" ca="1" si="110"/>
        <v>卖</v>
      </c>
      <c r="K1474" s="4" t="str">
        <f t="shared" ca="1" si="114"/>
        <v/>
      </c>
      <c r="L1474" s="3">
        <f ca="1">IF(J1473="买",B1474/B1473-1,0)-IF(K1474=1,计算结果!B$17,0)</f>
        <v>0</v>
      </c>
      <c r="M1474" s="2">
        <f t="shared" ca="1" si="113"/>
        <v>3.0553103240929285</v>
      </c>
      <c r="N1474" s="3">
        <f ca="1">1-M1474/MAX(M$2:M1474)</f>
        <v>0.29149662823839295</v>
      </c>
    </row>
    <row r="1475" spans="1:14" x14ac:dyDescent="0.15">
      <c r="A1475" s="1">
        <v>40569</v>
      </c>
      <c r="B1475" s="2">
        <v>2978.43</v>
      </c>
      <c r="C1475" s="3">
        <f t="shared" si="111"/>
        <v>1.3536828135368273E-2</v>
      </c>
      <c r="D1475" s="3">
        <f>1-B1475/MAX(B$2:B1475)</f>
        <v>0.49322296331586468</v>
      </c>
      <c r="E1475" s="4">
        <f>E1474*(计算结果!B$18-1)/(计算结果!B$18+1)+B1475*2/(计算结果!B$18+1)</f>
        <v>3013.6208088986746</v>
      </c>
      <c r="F1475" s="4">
        <f>F1474*(计算结果!B$18-1)/(计算结果!B$18+1)+E1475*2/(计算结果!B$18+1)</f>
        <v>3073.2830333360062</v>
      </c>
      <c r="G1475" s="4">
        <f>G1474*(计算结果!B$18-1)/(计算结果!B$18+1)+F1475*2/(计算结果!B$18+1)</f>
        <v>3118.7918509435312</v>
      </c>
      <c r="H1475" s="3">
        <f t="shared" si="112"/>
        <v>-0.2646036250612574</v>
      </c>
      <c r="I1475" s="3">
        <f ca="1">IFERROR(AVERAGE(OFFSET(H1475,0,0,-计算结果!B$19,1)),AVERAGE(OFFSET(H1475,0,0,-ROW(),1)))</f>
        <v>-0.14412621992828972</v>
      </c>
      <c r="J1475" s="20" t="str">
        <f t="shared" ref="J1475:J1538" ca="1" si="115">IF(H1475&gt;I1475,"买","卖")</f>
        <v>卖</v>
      </c>
      <c r="K1475" s="4" t="str">
        <f t="shared" ca="1" si="114"/>
        <v/>
      </c>
      <c r="L1475" s="3">
        <f ca="1">IF(J1474="买",B1475/B1474-1,0)-IF(K1475=1,计算结果!B$17,0)</f>
        <v>0</v>
      </c>
      <c r="M1475" s="2">
        <f t="shared" ca="1" si="113"/>
        <v>3.0553103240929285</v>
      </c>
      <c r="N1475" s="3">
        <f ca="1">1-M1475/MAX(M$2:M1475)</f>
        <v>0.29149662823839295</v>
      </c>
    </row>
    <row r="1476" spans="1:14" x14ac:dyDescent="0.15">
      <c r="A1476" s="1">
        <v>40570</v>
      </c>
      <c r="B1476" s="2">
        <v>3026.47</v>
      </c>
      <c r="C1476" s="3">
        <f t="shared" ref="C1476:C1539" si="116">B1476/B1475-1</f>
        <v>1.6129303022061947E-2</v>
      </c>
      <c r="D1476" s="3">
        <f>1-B1476/MAX(B$2:B1476)</f>
        <v>0.48504900292656372</v>
      </c>
      <c r="E1476" s="4">
        <f>E1475*(计算结果!B$18-1)/(计算结果!B$18+1)+B1476*2/(计算结果!B$18+1)</f>
        <v>3015.5976075296476</v>
      </c>
      <c r="F1476" s="4">
        <f>F1475*(计算结果!B$18-1)/(计算结果!B$18+1)+E1476*2/(计算结果!B$18+1)</f>
        <v>3064.4083524427206</v>
      </c>
      <c r="G1476" s="4">
        <f>G1475*(计算结果!B$18-1)/(计算结果!B$18+1)+F1476*2/(计算结果!B$18+1)</f>
        <v>3110.4251588664833</v>
      </c>
      <c r="H1476" s="3">
        <f t="shared" ref="H1476:H1539" si="117">(G1476-G1475)/G1475*100</f>
        <v>-0.2682670879275485</v>
      </c>
      <c r="I1476" s="3">
        <f ca="1">IFERROR(AVERAGE(OFFSET(H1476,0,0,-计算结果!B$19,1)),AVERAGE(OFFSET(H1476,0,0,-ROW(),1)))</f>
        <v>-0.15288176032596162</v>
      </c>
      <c r="J1476" s="20" t="str">
        <f t="shared" ca="1" si="115"/>
        <v>卖</v>
      </c>
      <c r="K1476" s="4" t="str">
        <f t="shared" ca="1" si="114"/>
        <v/>
      </c>
      <c r="L1476" s="3">
        <f ca="1">IF(J1475="买",B1476/B1475-1,0)-IF(K1476=1,计算结果!B$17,0)</f>
        <v>0</v>
      </c>
      <c r="M1476" s="2">
        <f t="shared" ref="M1476:M1539" ca="1" si="118">IFERROR(M1475*(1+L1476),M1475)</f>
        <v>3.0553103240929285</v>
      </c>
      <c r="N1476" s="3">
        <f ca="1">1-M1476/MAX(M$2:M1476)</f>
        <v>0.29149662823839295</v>
      </c>
    </row>
    <row r="1477" spans="1:14" x14ac:dyDescent="0.15">
      <c r="A1477" s="1">
        <v>40571</v>
      </c>
      <c r="B1477" s="2">
        <v>3036.74</v>
      </c>
      <c r="C1477" s="3">
        <f t="shared" si="116"/>
        <v>3.3933923019227041E-3</v>
      </c>
      <c r="D1477" s="3">
        <f>1-B1477/MAX(B$2:B1477)</f>
        <v>0.48330157217722725</v>
      </c>
      <c r="E1477" s="4">
        <f>E1476*(计算结果!B$18-1)/(计算结果!B$18+1)+B1477*2/(计算结果!B$18+1)</f>
        <v>3018.8502832943168</v>
      </c>
      <c r="F1477" s="4">
        <f>F1476*(计算结果!B$18-1)/(计算结果!B$18+1)+E1477*2/(计算结果!B$18+1)</f>
        <v>3057.3994187275816</v>
      </c>
      <c r="G1477" s="4">
        <f>G1476*(计算结果!B$18-1)/(计算结果!B$18+1)+F1477*2/(计算结果!B$18+1)</f>
        <v>3102.2673526912677</v>
      </c>
      <c r="H1477" s="3">
        <f t="shared" si="117"/>
        <v>-0.26227302566535921</v>
      </c>
      <c r="I1477" s="3">
        <f ca="1">IFERROR(AVERAGE(OFFSET(H1477,0,0,-计算结果!B$19,1)),AVERAGE(OFFSET(H1477,0,0,-ROW(),1)))</f>
        <v>-0.16003979459625461</v>
      </c>
      <c r="J1477" s="20" t="str">
        <f t="shared" ca="1" si="115"/>
        <v>卖</v>
      </c>
      <c r="K1477" s="4" t="str">
        <f t="shared" ref="K1477:K1540" ca="1" si="119">IF(J1476&lt;&gt;J1477,1,"")</f>
        <v/>
      </c>
      <c r="L1477" s="3">
        <f ca="1">IF(J1476="买",B1477/B1476-1,0)-IF(K1477=1,计算结果!B$17,0)</f>
        <v>0</v>
      </c>
      <c r="M1477" s="2">
        <f t="shared" ca="1" si="118"/>
        <v>3.0553103240929285</v>
      </c>
      <c r="N1477" s="3">
        <f ca="1">1-M1477/MAX(M$2:M1477)</f>
        <v>0.29149662823839295</v>
      </c>
    </row>
    <row r="1478" spans="1:14" x14ac:dyDescent="0.15">
      <c r="A1478" s="1">
        <v>40574</v>
      </c>
      <c r="B1478" s="2">
        <v>3076.51</v>
      </c>
      <c r="C1478" s="3">
        <f t="shared" si="116"/>
        <v>1.3096280880154465E-2</v>
      </c>
      <c r="D1478" s="3">
        <f>1-B1478/MAX(B$2:B1478)</f>
        <v>0.47653474443612598</v>
      </c>
      <c r="E1478" s="4">
        <f>E1477*(计算结果!B$18-1)/(计算结果!B$18+1)+B1478*2/(计算结果!B$18+1)</f>
        <v>3027.7210089413452</v>
      </c>
      <c r="F1478" s="4">
        <f>F1477*(计算结果!B$18-1)/(计算结果!B$18+1)+E1478*2/(计算结果!B$18+1)</f>
        <v>3052.8335095296989</v>
      </c>
      <c r="G1478" s="4">
        <f>G1477*(计算结果!B$18-1)/(计算结果!B$18+1)+F1478*2/(计算结果!B$18+1)</f>
        <v>3094.662146051026</v>
      </c>
      <c r="H1478" s="3">
        <f t="shared" si="117"/>
        <v>-0.24514994278762156</v>
      </c>
      <c r="I1478" s="3">
        <f ca="1">IFERROR(AVERAGE(OFFSET(H1478,0,0,-计算结果!B$19,1)),AVERAGE(OFFSET(H1478,0,0,-ROW(),1)))</f>
        <v>-0.16550367942723238</v>
      </c>
      <c r="J1478" s="20" t="str">
        <f t="shared" ca="1" si="115"/>
        <v>卖</v>
      </c>
      <c r="K1478" s="4" t="str">
        <f t="shared" ca="1" si="119"/>
        <v/>
      </c>
      <c r="L1478" s="3">
        <f ca="1">IF(J1477="买",B1478/B1477-1,0)-IF(K1478=1,计算结果!B$17,0)</f>
        <v>0</v>
      </c>
      <c r="M1478" s="2">
        <f t="shared" ca="1" si="118"/>
        <v>3.0553103240929285</v>
      </c>
      <c r="N1478" s="3">
        <f ca="1">1-M1478/MAX(M$2:M1478)</f>
        <v>0.29149662823839295</v>
      </c>
    </row>
    <row r="1479" spans="1:14" x14ac:dyDescent="0.15">
      <c r="A1479" s="1">
        <v>40575</v>
      </c>
      <c r="B1479" s="2">
        <v>3077.28</v>
      </c>
      <c r="C1479" s="3">
        <f t="shared" si="116"/>
        <v>2.502836005733311E-4</v>
      </c>
      <c r="D1479" s="3">
        <f>1-B1479/MAX(B$2:B1479)</f>
        <v>0.47640372966718836</v>
      </c>
      <c r="E1479" s="4">
        <f>E1478*(计算结果!B$18-1)/(计算结果!B$18+1)+B1479*2/(计算结果!B$18+1)</f>
        <v>3035.3454691042152</v>
      </c>
      <c r="F1479" s="4">
        <f>F1478*(计算结果!B$18-1)/(计算结果!B$18+1)+E1479*2/(计算结果!B$18+1)</f>
        <v>3050.1430417719321</v>
      </c>
      <c r="G1479" s="4">
        <f>G1478*(计算结果!B$18-1)/(计算结果!B$18+1)+F1479*2/(计算结果!B$18+1)</f>
        <v>3087.8130530850117</v>
      </c>
      <c r="H1479" s="3">
        <f t="shared" si="117"/>
        <v>-0.22131957036906663</v>
      </c>
      <c r="I1479" s="3">
        <f ca="1">IFERROR(AVERAGE(OFFSET(H1479,0,0,-计算结果!B$19,1)),AVERAGE(OFFSET(H1479,0,0,-ROW(),1)))</f>
        <v>-0.16964369447643746</v>
      </c>
      <c r="J1479" s="20" t="str">
        <f t="shared" ca="1" si="115"/>
        <v>卖</v>
      </c>
      <c r="K1479" s="4" t="str">
        <f t="shared" ca="1" si="119"/>
        <v/>
      </c>
      <c r="L1479" s="3">
        <f ca="1">IF(J1478="买",B1479/B1478-1,0)-IF(K1479=1,计算结果!B$17,0)</f>
        <v>0</v>
      </c>
      <c r="M1479" s="2">
        <f t="shared" ca="1" si="118"/>
        <v>3.0553103240929285</v>
      </c>
      <c r="N1479" s="3">
        <f ca="1">1-M1479/MAX(M$2:M1479)</f>
        <v>0.29149662823839295</v>
      </c>
    </row>
    <row r="1480" spans="1:14" x14ac:dyDescent="0.15">
      <c r="A1480" s="1">
        <v>40583</v>
      </c>
      <c r="B1480" s="2">
        <v>3040.95</v>
      </c>
      <c r="C1480" s="3">
        <f t="shared" si="116"/>
        <v>-1.1805880517860023E-2</v>
      </c>
      <c r="D1480" s="3">
        <f>1-B1480/MAX(B$2:B1480)</f>
        <v>0.48258524467433472</v>
      </c>
      <c r="E1480" s="4">
        <f>E1479*(计算结果!B$18-1)/(计算结果!B$18+1)+B1480*2/(计算结果!B$18+1)</f>
        <v>3036.207704626644</v>
      </c>
      <c r="F1480" s="4">
        <f>F1479*(计算结果!B$18-1)/(计算结果!B$18+1)+E1480*2/(计算结果!B$18+1)</f>
        <v>3047.9991437495801</v>
      </c>
      <c r="G1480" s="4">
        <f>G1479*(计算结果!B$18-1)/(计算结果!B$18+1)+F1480*2/(计算结果!B$18+1)</f>
        <v>3081.6878362641764</v>
      </c>
      <c r="H1480" s="3">
        <f t="shared" si="117"/>
        <v>-0.1983674761240998</v>
      </c>
      <c r="I1480" s="3">
        <f ca="1">IFERROR(AVERAGE(OFFSET(H1480,0,0,-计算结果!B$19,1)),AVERAGE(OFFSET(H1480,0,0,-ROW(),1)))</f>
        <v>-0.17288649898416605</v>
      </c>
      <c r="J1480" s="20" t="str">
        <f t="shared" ca="1" si="115"/>
        <v>卖</v>
      </c>
      <c r="K1480" s="4" t="str">
        <f t="shared" ca="1" si="119"/>
        <v/>
      </c>
      <c r="L1480" s="3">
        <f ca="1">IF(J1479="买",B1480/B1479-1,0)-IF(K1480=1,计算结果!B$17,0)</f>
        <v>0</v>
      </c>
      <c r="M1480" s="2">
        <f t="shared" ca="1" si="118"/>
        <v>3.0553103240929285</v>
      </c>
      <c r="N1480" s="3">
        <f ca="1">1-M1480/MAX(M$2:M1480)</f>
        <v>0.29149662823839295</v>
      </c>
    </row>
    <row r="1481" spans="1:14" x14ac:dyDescent="0.15">
      <c r="A1481" s="1">
        <v>40584</v>
      </c>
      <c r="B1481" s="2">
        <v>3104.16</v>
      </c>
      <c r="C1481" s="3">
        <f t="shared" si="116"/>
        <v>2.0786267449316886E-2</v>
      </c>
      <c r="D1481" s="3">
        <f>1-B1481/MAX(B$2:B1481)</f>
        <v>0.47183012318791262</v>
      </c>
      <c r="E1481" s="4">
        <f>E1480*(计算结果!B$18-1)/(计算结果!B$18+1)+B1481*2/(计算结果!B$18+1)</f>
        <v>3046.6619039148527</v>
      </c>
      <c r="F1481" s="4">
        <f>F1480*(计算结果!B$18-1)/(计算结果!B$18+1)+E1481*2/(计算结果!B$18+1)</f>
        <v>3047.7934145442373</v>
      </c>
      <c r="G1481" s="4">
        <f>G1480*(计算结果!B$18-1)/(计算结果!B$18+1)+F1481*2/(计算结果!B$18+1)</f>
        <v>3076.4733098457245</v>
      </c>
      <c r="H1481" s="3">
        <f t="shared" si="117"/>
        <v>-0.16921007887590869</v>
      </c>
      <c r="I1481" s="3">
        <f ca="1">IFERROR(AVERAGE(OFFSET(H1481,0,0,-计算结果!B$19,1)),AVERAGE(OFFSET(H1481,0,0,-ROW(),1)))</f>
        <v>-0.17507169302518613</v>
      </c>
      <c r="J1481" s="20" t="str">
        <f t="shared" ca="1" si="115"/>
        <v>买</v>
      </c>
      <c r="K1481" s="4">
        <f t="shared" ca="1" si="119"/>
        <v>1</v>
      </c>
      <c r="L1481" s="3">
        <f ca="1">IF(J1480="买",B1481/B1480-1,0)-IF(K1481=1,计算结果!B$17,0)</f>
        <v>0</v>
      </c>
      <c r="M1481" s="2">
        <f t="shared" ca="1" si="118"/>
        <v>3.0553103240929285</v>
      </c>
      <c r="N1481" s="3">
        <f ca="1">1-M1481/MAX(M$2:M1481)</f>
        <v>0.29149662823839295</v>
      </c>
    </row>
    <row r="1482" spans="1:14" x14ac:dyDescent="0.15">
      <c r="A1482" s="1">
        <v>40585</v>
      </c>
      <c r="B1482" s="2">
        <v>3120.96</v>
      </c>
      <c r="C1482" s="3">
        <f t="shared" si="116"/>
        <v>5.41209216019789E-3</v>
      </c>
      <c r="D1482" s="3">
        <f>1-B1482/MAX(B$2:B1482)</f>
        <v>0.46897161913836516</v>
      </c>
      <c r="E1482" s="4">
        <f>E1481*(计算结果!B$18-1)/(计算结果!B$18+1)+B1482*2/(计算结果!B$18+1)</f>
        <v>3058.0923802356447</v>
      </c>
      <c r="F1482" s="4">
        <f>F1481*(计算结果!B$18-1)/(计算结果!B$18+1)+E1482*2/(计算结果!B$18+1)</f>
        <v>3049.3778708044538</v>
      </c>
      <c r="G1482" s="4">
        <f>G1481*(计算结果!B$18-1)/(计算结果!B$18+1)+F1482*2/(计算结果!B$18+1)</f>
        <v>3072.3047807624521</v>
      </c>
      <c r="H1482" s="3">
        <f t="shared" si="117"/>
        <v>-0.1354970013857035</v>
      </c>
      <c r="I1482" s="3">
        <f ca="1">IFERROR(AVERAGE(OFFSET(H1482,0,0,-计算结果!B$19,1)),AVERAGE(OFFSET(H1482,0,0,-ROW(),1)))</f>
        <v>-0.17609998401502255</v>
      </c>
      <c r="J1482" s="20" t="str">
        <f t="shared" ca="1" si="115"/>
        <v>买</v>
      </c>
      <c r="K1482" s="4" t="str">
        <f t="shared" ca="1" si="119"/>
        <v/>
      </c>
      <c r="L1482" s="3">
        <f ca="1">IF(J1481="买",B1482/B1481-1,0)-IF(K1482=1,计算结果!B$17,0)</f>
        <v>5.41209216019789E-3</v>
      </c>
      <c r="M1482" s="2">
        <f t="shared" ca="1" si="118"/>
        <v>3.0718459451449234</v>
      </c>
      <c r="N1482" s="3">
        <f ca="1">1-M1482/MAX(M$2:M1482)</f>
        <v>0.28766214269460821</v>
      </c>
    </row>
    <row r="1483" spans="1:14" x14ac:dyDescent="0.15">
      <c r="A1483" s="1">
        <v>40588</v>
      </c>
      <c r="B1483" s="2">
        <v>3219.14</v>
      </c>
      <c r="C1483" s="3">
        <f t="shared" si="116"/>
        <v>3.1458269250487003E-2</v>
      </c>
      <c r="D1483" s="3">
        <f>1-B1483/MAX(B$2:B1483)</f>
        <v>0.45226638535356978</v>
      </c>
      <c r="E1483" s="4">
        <f>E1482*(计算结果!B$18-1)/(计算结果!B$18+1)+B1483*2/(计算结果!B$18+1)</f>
        <v>3082.8689371224687</v>
      </c>
      <c r="F1483" s="4">
        <f>F1482*(计算结果!B$18-1)/(计算结果!B$18+1)+E1483*2/(计算结果!B$18+1)</f>
        <v>3054.5303425456864</v>
      </c>
      <c r="G1483" s="4">
        <f>G1482*(计算结果!B$18-1)/(计算结果!B$18+1)+F1483*2/(计算结果!B$18+1)</f>
        <v>3069.5702518060266</v>
      </c>
      <c r="H1483" s="3">
        <f t="shared" si="117"/>
        <v>-8.9005783981720279E-2</v>
      </c>
      <c r="I1483" s="3">
        <f ca="1">IFERROR(AVERAGE(OFFSET(H1483,0,0,-计算结果!B$19,1)),AVERAGE(OFFSET(H1483,0,0,-ROW(),1)))</f>
        <v>-0.17506379607464012</v>
      </c>
      <c r="J1483" s="20" t="str">
        <f t="shared" ca="1" si="115"/>
        <v>买</v>
      </c>
      <c r="K1483" s="4" t="str">
        <f t="shared" ca="1" si="119"/>
        <v/>
      </c>
      <c r="L1483" s="3">
        <f ca="1">IF(J1482="买",B1483/B1482-1,0)-IF(K1483=1,计算结果!B$17,0)</f>
        <v>3.1458269250487003E-2</v>
      </c>
      <c r="M1483" s="2">
        <f t="shared" ca="1" si="118"/>
        <v>3.1684809019833091</v>
      </c>
      <c r="N1483" s="3">
        <f ca="1">1-M1483/MAX(M$2:M1483)</f>
        <v>0.2652532265821802</v>
      </c>
    </row>
    <row r="1484" spans="1:14" x14ac:dyDescent="0.15">
      <c r="A1484" s="1">
        <v>40589</v>
      </c>
      <c r="B1484" s="2">
        <v>3217.67</v>
      </c>
      <c r="C1484" s="3">
        <f t="shared" si="116"/>
        <v>-4.5664369987008513E-4</v>
      </c>
      <c r="D1484" s="3">
        <f>1-B1484/MAX(B$2:B1484)</f>
        <v>0.45251650445790514</v>
      </c>
      <c r="E1484" s="4">
        <f>E1483*(计算结果!B$18-1)/(计算结果!B$18+1)+B1484*2/(计算结果!B$18+1)</f>
        <v>3103.6075621805503</v>
      </c>
      <c r="F1484" s="4">
        <f>F1483*(计算结果!B$18-1)/(计算结果!B$18+1)+E1484*2/(计算结果!B$18+1)</f>
        <v>3062.0806840279733</v>
      </c>
      <c r="G1484" s="4">
        <f>G1483*(计算结果!B$18-1)/(计算结果!B$18+1)+F1484*2/(计算结果!B$18+1)</f>
        <v>3068.4180106094032</v>
      </c>
      <c r="H1484" s="3">
        <f t="shared" si="117"/>
        <v>-3.7537541157284082E-2</v>
      </c>
      <c r="I1484" s="3">
        <f ca="1">IFERROR(AVERAGE(OFFSET(H1484,0,0,-计算结果!B$19,1)),AVERAGE(OFFSET(H1484,0,0,-ROW(),1)))</f>
        <v>-0.171649864207296</v>
      </c>
      <c r="J1484" s="20" t="str">
        <f t="shared" ca="1" si="115"/>
        <v>买</v>
      </c>
      <c r="K1484" s="4" t="str">
        <f t="shared" ca="1" si="119"/>
        <v/>
      </c>
      <c r="L1484" s="3">
        <f ca="1">IF(J1483="买",B1484/B1483-1,0)-IF(K1484=1,计算结果!B$17,0)</f>
        <v>-4.5664369987008513E-4</v>
      </c>
      <c r="M1484" s="2">
        <f t="shared" ca="1" si="118"/>
        <v>3.1670340351412598</v>
      </c>
      <c r="N1484" s="3">
        <f ca="1">1-M1484/MAX(M$2:M1484)</f>
        <v>0.2655887440672613</v>
      </c>
    </row>
    <row r="1485" spans="1:14" x14ac:dyDescent="0.15">
      <c r="A1485" s="1">
        <v>40590</v>
      </c>
      <c r="B1485" s="2">
        <v>3248.53</v>
      </c>
      <c r="C1485" s="3">
        <f t="shared" si="116"/>
        <v>9.5907908517653961E-3</v>
      </c>
      <c r="D1485" s="3">
        <f>1-B1485/MAX(B$2:B1485)</f>
        <v>0.44726570475736738</v>
      </c>
      <c r="E1485" s="4">
        <f>E1484*(计算结果!B$18-1)/(计算结果!B$18+1)+B1485*2/(计算结果!B$18+1)</f>
        <v>3125.9033218450809</v>
      </c>
      <c r="F1485" s="4">
        <f>F1484*(计算结果!B$18-1)/(计算结果!B$18+1)+E1485*2/(计算结果!B$18+1)</f>
        <v>3071.8995513844511</v>
      </c>
      <c r="G1485" s="4">
        <f>G1484*(计算结果!B$18-1)/(计算结果!B$18+1)+F1485*2/(计算结果!B$18+1)</f>
        <v>3068.9536322671029</v>
      </c>
      <c r="H1485" s="3">
        <f t="shared" si="117"/>
        <v>1.7455954692214316E-2</v>
      </c>
      <c r="I1485" s="3">
        <f ca="1">IFERROR(AVERAGE(OFFSET(H1485,0,0,-计算结果!B$19,1)),AVERAGE(OFFSET(H1485,0,0,-ROW(),1)))</f>
        <v>-0.16574925506336152</v>
      </c>
      <c r="J1485" s="20" t="str">
        <f t="shared" ca="1" si="115"/>
        <v>买</v>
      </c>
      <c r="K1485" s="4" t="str">
        <f t="shared" ca="1" si="119"/>
        <v/>
      </c>
      <c r="L1485" s="3">
        <f ca="1">IF(J1484="买",B1485/B1484-1,0)-IF(K1485=1,计算结果!B$17,0)</f>
        <v>9.5907908517653961E-3</v>
      </c>
      <c r="M1485" s="2">
        <f t="shared" ca="1" si="118"/>
        <v>3.1974083961927224</v>
      </c>
      <c r="N1485" s="3">
        <f ca="1">1-M1485/MAX(M$2:M1485)</f>
        <v>0.25854515931242805</v>
      </c>
    </row>
    <row r="1486" spans="1:14" x14ac:dyDescent="0.15">
      <c r="A1486" s="1">
        <v>40591</v>
      </c>
      <c r="B1486" s="2">
        <v>3245.91</v>
      </c>
      <c r="C1486" s="3">
        <f t="shared" si="116"/>
        <v>-8.0651864073910673E-4</v>
      </c>
      <c r="D1486" s="3">
        <f>1-B1486/MAX(B$2:B1486)</f>
        <v>0.44771149526985643</v>
      </c>
      <c r="E1486" s="4">
        <f>E1485*(计算结果!B$18-1)/(计算结果!B$18+1)+B1486*2/(计算结果!B$18+1)</f>
        <v>3144.3658877150683</v>
      </c>
      <c r="F1486" s="4">
        <f>F1485*(计算结果!B$18-1)/(计算结果!B$18+1)+E1486*2/(计算结果!B$18+1)</f>
        <v>3083.0482185122382</v>
      </c>
      <c r="G1486" s="4">
        <f>G1485*(计算结果!B$18-1)/(计算结果!B$18+1)+F1486*2/(计算结果!B$18+1)</f>
        <v>3071.1220301509697</v>
      </c>
      <c r="H1486" s="3">
        <f t="shared" si="117"/>
        <v>7.0655935008865897E-2</v>
      </c>
      <c r="I1486" s="3">
        <f ca="1">IFERROR(AVERAGE(OFFSET(H1486,0,0,-计算结果!B$19,1)),AVERAGE(OFFSET(H1486,0,0,-ROW(),1)))</f>
        <v>-0.15748801323843414</v>
      </c>
      <c r="J1486" s="20" t="str">
        <f t="shared" ca="1" si="115"/>
        <v>买</v>
      </c>
      <c r="K1486" s="4" t="str">
        <f t="shared" ca="1" si="119"/>
        <v/>
      </c>
      <c r="L1486" s="3">
        <f ca="1">IF(J1485="买",B1486/B1485-1,0)-IF(K1486=1,计算结果!B$17,0)</f>
        <v>-8.0651864073910673E-4</v>
      </c>
      <c r="M1486" s="2">
        <f t="shared" ca="1" si="118"/>
        <v>3.1948296267191374</v>
      </c>
      <c r="N1486" s="3">
        <f ca="1">1-M1486/MAX(M$2:M1486)</f>
        <v>0.2591431564627088</v>
      </c>
    </row>
    <row r="1487" spans="1:14" x14ac:dyDescent="0.15">
      <c r="A1487" s="1">
        <v>40592</v>
      </c>
      <c r="B1487" s="2">
        <v>3211.88</v>
      </c>
      <c r="C1487" s="3">
        <f t="shared" si="116"/>
        <v>-1.0483962894842991E-2</v>
      </c>
      <c r="D1487" s="3">
        <f>1-B1487/MAX(B$2:B1487)</f>
        <v>0.45350166746069553</v>
      </c>
      <c r="E1487" s="4">
        <f>E1486*(计算结果!B$18-1)/(计算结果!B$18+1)+B1487*2/(计算结果!B$18+1)</f>
        <v>3154.7526742204427</v>
      </c>
      <c r="F1487" s="4">
        <f>F1486*(计算结果!B$18-1)/(计算结果!B$18+1)+E1487*2/(计算结果!B$18+1)</f>
        <v>3094.079673236577</v>
      </c>
      <c r="G1487" s="4">
        <f>G1486*(计算结果!B$18-1)/(计算结果!B$18+1)+F1487*2/(计算结果!B$18+1)</f>
        <v>3074.6539752410627</v>
      </c>
      <c r="H1487" s="3">
        <f t="shared" si="117"/>
        <v>0.11500503905145316</v>
      </c>
      <c r="I1487" s="3">
        <f ca="1">IFERROR(AVERAGE(OFFSET(H1487,0,0,-计算结果!B$19,1)),AVERAGE(OFFSET(H1487,0,0,-ROW(),1)))</f>
        <v>-0.14704504823495712</v>
      </c>
      <c r="J1487" s="20" t="str">
        <f t="shared" ca="1" si="115"/>
        <v>买</v>
      </c>
      <c r="K1487" s="4" t="str">
        <f t="shared" ca="1" si="119"/>
        <v/>
      </c>
      <c r="L1487" s="3">
        <f ca="1">IF(J1486="买",B1487/B1486-1,0)-IF(K1487=1,计算结果!B$17,0)</f>
        <v>-1.0483962894842991E-2</v>
      </c>
      <c r="M1487" s="2">
        <f t="shared" ca="1" si="118"/>
        <v>3.1613351514572687</v>
      </c>
      <c r="N1487" s="3">
        <f ca="1">1-M1487/MAX(M$2:M1487)</f>
        <v>0.26691027212074425</v>
      </c>
    </row>
    <row r="1488" spans="1:14" x14ac:dyDescent="0.15">
      <c r="A1488" s="1">
        <v>40595</v>
      </c>
      <c r="B1488" s="2">
        <v>3257.91</v>
      </c>
      <c r="C1488" s="3">
        <f t="shared" si="116"/>
        <v>1.4331170529409576E-2</v>
      </c>
      <c r="D1488" s="3">
        <f>1-B1488/MAX(B$2:B1488)</f>
        <v>0.44566970666303685</v>
      </c>
      <c r="E1488" s="4">
        <f>E1487*(计算结果!B$18-1)/(计算结果!B$18+1)+B1488*2/(计算结果!B$18+1)</f>
        <v>3170.6230320326822</v>
      </c>
      <c r="F1488" s="4">
        <f>F1487*(计算结果!B$18-1)/(计算结果!B$18+1)+E1488*2/(计算结果!B$18+1)</f>
        <v>3105.8555745898238</v>
      </c>
      <c r="G1488" s="4">
        <f>G1487*(计算结果!B$18-1)/(计算结果!B$18+1)+F1488*2/(计算结果!B$18+1)</f>
        <v>3079.4542212947185</v>
      </c>
      <c r="H1488" s="3">
        <f t="shared" si="117"/>
        <v>0.15612313100304331</v>
      </c>
      <c r="I1488" s="3">
        <f ca="1">IFERROR(AVERAGE(OFFSET(H1488,0,0,-计算结果!B$19,1)),AVERAGE(OFFSET(H1488,0,0,-ROW(),1)))</f>
        <v>-0.13376050908749137</v>
      </c>
      <c r="J1488" s="20" t="str">
        <f t="shared" ca="1" si="115"/>
        <v>买</v>
      </c>
      <c r="K1488" s="4" t="str">
        <f t="shared" ca="1" si="119"/>
        <v/>
      </c>
      <c r="L1488" s="3">
        <f ca="1">IF(J1487="买",B1488/B1487-1,0)-IF(K1488=1,计算结果!B$17,0)</f>
        <v>1.4331170529409576E-2</v>
      </c>
      <c r="M1488" s="2">
        <f t="shared" ca="1" si="118"/>
        <v>3.2066407846134197</v>
      </c>
      <c r="N1488" s="3">
        <f ca="1">1-M1488/MAX(M$2:M1488)</f>
        <v>0.25640423821714819</v>
      </c>
    </row>
    <row r="1489" spans="1:14" x14ac:dyDescent="0.15">
      <c r="A1489" s="1">
        <v>40596</v>
      </c>
      <c r="B1489" s="2">
        <v>3163.58</v>
      </c>
      <c r="C1489" s="3">
        <f t="shared" si="116"/>
        <v>-2.8954145449076263E-2</v>
      </c>
      <c r="D1489" s="3">
        <f>1-B1489/MAX(B$2:B1489)</f>
        <v>0.46171986660314435</v>
      </c>
      <c r="E1489" s="4">
        <f>E1488*(计算结果!B$18-1)/(计算结果!B$18+1)+B1489*2/(计算结果!B$18+1)</f>
        <v>3169.5394886430386</v>
      </c>
      <c r="F1489" s="4">
        <f>F1488*(计算结果!B$18-1)/(计算结果!B$18+1)+E1489*2/(计算结果!B$18+1)</f>
        <v>3115.6530998287799</v>
      </c>
      <c r="G1489" s="4">
        <f>G1488*(计算结果!B$18-1)/(计算结果!B$18+1)+F1489*2/(计算结果!B$18+1)</f>
        <v>3085.0232795307279</v>
      </c>
      <c r="H1489" s="3">
        <f t="shared" si="117"/>
        <v>0.18084562509482369</v>
      </c>
      <c r="I1489" s="3">
        <f ca="1">IFERROR(AVERAGE(OFFSET(H1489,0,0,-计算结果!B$19,1)),AVERAGE(OFFSET(H1489,0,0,-ROW(),1)))</f>
        <v>-0.11804228638487828</v>
      </c>
      <c r="J1489" s="20" t="str">
        <f t="shared" ca="1" si="115"/>
        <v>买</v>
      </c>
      <c r="K1489" s="4" t="str">
        <f t="shared" ca="1" si="119"/>
        <v/>
      </c>
      <c r="L1489" s="3">
        <f ca="1">IF(J1488="买",B1489/B1488-1,0)-IF(K1489=1,计算结果!B$17,0)</f>
        <v>-2.8954145449076263E-2</v>
      </c>
      <c r="M1489" s="2">
        <f t="shared" ca="1" si="118"/>
        <v>3.1137952409327827</v>
      </c>
      <c r="N1489" s="3">
        <f ca="1">1-M1489/MAX(M$2:M1489)</f>
        <v>0.27793441805912555</v>
      </c>
    </row>
    <row r="1490" spans="1:14" x14ac:dyDescent="0.15">
      <c r="A1490" s="1">
        <v>40597</v>
      </c>
      <c r="B1490" s="2">
        <v>3174.74</v>
      </c>
      <c r="C1490" s="3">
        <f t="shared" si="116"/>
        <v>3.5276490558164841E-3</v>
      </c>
      <c r="D1490" s="3">
        <f>1-B1490/MAX(B$2:B1490)</f>
        <v>0.45982100319880215</v>
      </c>
      <c r="E1490" s="4">
        <f>E1489*(计算结果!B$18-1)/(计算结果!B$18+1)+B1490*2/(计算结果!B$18+1)</f>
        <v>3170.3395673133405</v>
      </c>
      <c r="F1490" s="4">
        <f>F1489*(计算结果!B$18-1)/(计算结果!B$18+1)+E1490*2/(计算结果!B$18+1)</f>
        <v>3124.0664025187125</v>
      </c>
      <c r="G1490" s="4">
        <f>G1489*(计算结果!B$18-1)/(计算结果!B$18+1)+F1490*2/(计算结果!B$18+1)</f>
        <v>3091.0299138365717</v>
      </c>
      <c r="H1490" s="3">
        <f t="shared" si="117"/>
        <v>0.19470304634970226</v>
      </c>
      <c r="I1490" s="3">
        <f ca="1">IFERROR(AVERAGE(OFFSET(H1490,0,0,-计算结果!B$19,1)),AVERAGE(OFFSET(H1490,0,0,-ROW(),1)))</f>
        <v>-0.10066844327039796</v>
      </c>
      <c r="J1490" s="20" t="str">
        <f t="shared" ca="1" si="115"/>
        <v>买</v>
      </c>
      <c r="K1490" s="4" t="str">
        <f t="shared" ca="1" si="119"/>
        <v/>
      </c>
      <c r="L1490" s="3">
        <f ca="1">IF(J1489="买",B1490/B1489-1,0)-IF(K1490=1,计算结果!B$17,0)</f>
        <v>3.5276490558164841E-3</v>
      </c>
      <c r="M1490" s="2">
        <f t="shared" ca="1" si="118"/>
        <v>3.1247796177744651</v>
      </c>
      <c r="N1490" s="3">
        <f ca="1">1-M1490/MAX(M$2:M1490)</f>
        <v>0.27538722409075422</v>
      </c>
    </row>
    <row r="1491" spans="1:14" x14ac:dyDescent="0.15">
      <c r="A1491" s="1">
        <v>40598</v>
      </c>
      <c r="B1491" s="2">
        <v>3190.94</v>
      </c>
      <c r="C1491" s="3">
        <f t="shared" si="116"/>
        <v>5.1027800701790582E-3</v>
      </c>
      <c r="D1491" s="3">
        <f>1-B1491/MAX(B$2:B1491)</f>
        <v>0.45706458857959575</v>
      </c>
      <c r="E1491" s="4">
        <f>E1490*(计算结果!B$18-1)/(计算结果!B$18+1)+B1491*2/(计算结果!B$18+1)</f>
        <v>3173.5088646497497</v>
      </c>
      <c r="F1491" s="4">
        <f>F1490*(计算结果!B$18-1)/(计算结果!B$18+1)+E1491*2/(计算结果!B$18+1)</f>
        <v>3131.6729351542567</v>
      </c>
      <c r="G1491" s="4">
        <f>G1490*(计算结果!B$18-1)/(计算结果!B$18+1)+F1491*2/(计算结果!B$18+1)</f>
        <v>3097.2826863469845</v>
      </c>
      <c r="H1491" s="3">
        <f t="shared" si="117"/>
        <v>0.20228767384046067</v>
      </c>
      <c r="I1491" s="3">
        <f ca="1">IFERROR(AVERAGE(OFFSET(H1491,0,0,-计算结果!B$19,1)),AVERAGE(OFFSET(H1491,0,0,-ROW(),1)))</f>
        <v>-8.1604274122102277E-2</v>
      </c>
      <c r="J1491" s="20" t="str">
        <f t="shared" ca="1" si="115"/>
        <v>买</v>
      </c>
      <c r="K1491" s="4" t="str">
        <f t="shared" ca="1" si="119"/>
        <v/>
      </c>
      <c r="L1491" s="3">
        <f ca="1">IF(J1490="买",B1491/B1490-1,0)-IF(K1491=1,计算结果!B$17,0)</f>
        <v>5.1027800701790582E-3</v>
      </c>
      <c r="M1491" s="2">
        <f t="shared" ca="1" si="118"/>
        <v>3.1407246809317462</v>
      </c>
      <c r="N1491" s="3">
        <f ca="1">1-M1491/MAX(M$2:M1491)</f>
        <v>0.27168968445924746</v>
      </c>
    </row>
    <row r="1492" spans="1:14" x14ac:dyDescent="0.15">
      <c r="A1492" s="1">
        <v>40599</v>
      </c>
      <c r="B1492" s="2">
        <v>3197.62</v>
      </c>
      <c r="C1492" s="3">
        <f t="shared" si="116"/>
        <v>2.0934270152368484E-3</v>
      </c>
      <c r="D1492" s="3">
        <f>1-B1492/MAX(B$2:B1492)</f>
        <v>0.45592799292179953</v>
      </c>
      <c r="E1492" s="4">
        <f>E1491*(计算结果!B$18-1)/(计算结果!B$18+1)+B1492*2/(计算结果!B$18+1)</f>
        <v>3177.2182700882504</v>
      </c>
      <c r="F1492" s="4">
        <f>F1491*(计算结果!B$18-1)/(计算结果!B$18+1)+E1492*2/(计算结果!B$18+1)</f>
        <v>3138.6799097594862</v>
      </c>
      <c r="G1492" s="4">
        <f>G1491*(计算结果!B$18-1)/(计算结果!B$18+1)+F1492*2/(计算结果!B$18+1)</f>
        <v>3103.6514899489075</v>
      </c>
      <c r="H1492" s="3">
        <f t="shared" si="117"/>
        <v>0.20562551910411905</v>
      </c>
      <c r="I1492" s="3">
        <f ca="1">IFERROR(AVERAGE(OFFSET(H1492,0,0,-计算结果!B$19,1)),AVERAGE(OFFSET(H1492,0,0,-ROW(),1)))</f>
        <v>-6.1186260013203528E-2</v>
      </c>
      <c r="J1492" s="20" t="str">
        <f t="shared" ca="1" si="115"/>
        <v>买</v>
      </c>
      <c r="K1492" s="4" t="str">
        <f t="shared" ca="1" si="119"/>
        <v/>
      </c>
      <c r="L1492" s="3">
        <f ca="1">IF(J1491="买",B1492/B1491-1,0)-IF(K1492=1,计算结果!B$17,0)</f>
        <v>2.0934270152368484E-3</v>
      </c>
      <c r="M1492" s="2">
        <f t="shared" ca="1" si="118"/>
        <v>3.14729955882623</v>
      </c>
      <c r="N1492" s="3">
        <f ca="1">1-M1492/MAX(M$2:M1492)</f>
        <v>0.27016501996921871</v>
      </c>
    </row>
    <row r="1493" spans="1:14" x14ac:dyDescent="0.15">
      <c r="A1493" s="1">
        <v>40602</v>
      </c>
      <c r="B1493" s="2">
        <v>3239.56</v>
      </c>
      <c r="C1493" s="3">
        <f t="shared" si="116"/>
        <v>1.3116005028740219E-2</v>
      </c>
      <c r="D1493" s="3">
        <f>1-B1493/MAX(B$2:B1493)</f>
        <v>0.44879194174096504</v>
      </c>
      <c r="E1493" s="4">
        <f>E1492*(计算结果!B$18-1)/(计算结果!B$18+1)+B1493*2/(计算结果!B$18+1)</f>
        <v>3186.8093054592887</v>
      </c>
      <c r="F1493" s="4">
        <f>F1492*(计算结果!B$18-1)/(计算结果!B$18+1)+E1493*2/(计算结果!B$18+1)</f>
        <v>3146.08443217484</v>
      </c>
      <c r="G1493" s="4">
        <f>G1492*(计算结果!B$18-1)/(计算结果!B$18+1)+F1493*2/(计算结果!B$18+1)</f>
        <v>3110.1796349067431</v>
      </c>
      <c r="H1493" s="3">
        <f t="shared" si="117"/>
        <v>0.21033756460661956</v>
      </c>
      <c r="I1493" s="3">
        <f ca="1">IFERROR(AVERAGE(OFFSET(H1493,0,0,-计算结果!B$19,1)),AVERAGE(OFFSET(H1493,0,0,-ROW(),1)))</f>
        <v>-3.9360565373147381E-2</v>
      </c>
      <c r="J1493" s="20" t="str">
        <f t="shared" ca="1" si="115"/>
        <v>买</v>
      </c>
      <c r="K1493" s="4" t="str">
        <f t="shared" ca="1" si="119"/>
        <v/>
      </c>
      <c r="L1493" s="3">
        <f ca="1">IF(J1492="买",B1493/B1492-1,0)-IF(K1493=1,计算结果!B$17,0)</f>
        <v>1.3116005028740219E-2</v>
      </c>
      <c r="M1493" s="2">
        <f t="shared" ca="1" si="118"/>
        <v>3.1885795556667467</v>
      </c>
      <c r="N1493" s="3">
        <f ca="1">1-M1493/MAX(M$2:M1493)</f>
        <v>0.2605925007009845</v>
      </c>
    </row>
    <row r="1494" spans="1:14" x14ac:dyDescent="0.15">
      <c r="A1494" s="1">
        <v>40603</v>
      </c>
      <c r="B1494" s="2">
        <v>3254.89</v>
      </c>
      <c r="C1494" s="3">
        <f t="shared" si="116"/>
        <v>4.7321241156206284E-3</v>
      </c>
      <c r="D1494" s="3">
        <f>1-B1494/MAX(B$2:B1494)</f>
        <v>0.44618355679575306</v>
      </c>
      <c r="E1494" s="4">
        <f>E1493*(计算结果!B$18-1)/(计算结果!B$18+1)+B1494*2/(计算结果!B$18+1)</f>
        <v>3197.2832584655521</v>
      </c>
      <c r="F1494" s="4">
        <f>F1493*(计算结果!B$18-1)/(计算结果!B$18+1)+E1494*2/(计算结果!B$18+1)</f>
        <v>3153.9611746811033</v>
      </c>
      <c r="G1494" s="4">
        <f>G1493*(计算结果!B$18-1)/(计算结果!B$18+1)+F1494*2/(计算结果!B$18+1)</f>
        <v>3116.9152564104907</v>
      </c>
      <c r="H1494" s="3">
        <f t="shared" si="117"/>
        <v>0.21656696057523753</v>
      </c>
      <c r="I1494" s="3">
        <f ca="1">IFERROR(AVERAGE(OFFSET(H1494,0,0,-计算结果!B$19,1)),AVERAGE(OFFSET(H1494,0,0,-ROW(),1)))</f>
        <v>-1.6081234200451527E-2</v>
      </c>
      <c r="J1494" s="20" t="str">
        <f t="shared" ca="1" si="115"/>
        <v>买</v>
      </c>
      <c r="K1494" s="4" t="str">
        <f t="shared" ca="1" si="119"/>
        <v/>
      </c>
      <c r="L1494" s="3">
        <f ca="1">IF(J1493="买",B1494/B1493-1,0)-IF(K1494=1,计算结果!B$17,0)</f>
        <v>4.7321241156206284E-3</v>
      </c>
      <c r="M1494" s="2">
        <f t="shared" ca="1" si="118"/>
        <v>3.2036683098766923</v>
      </c>
      <c r="N1494" s="3">
        <f ca="1">1-M1494/MAX(M$2:M1494)</f>
        <v>0.25709353264228085</v>
      </c>
    </row>
    <row r="1495" spans="1:14" x14ac:dyDescent="0.15">
      <c r="A1495" s="1">
        <v>40604</v>
      </c>
      <c r="B1495" s="2">
        <v>3243.3</v>
      </c>
      <c r="C1495" s="3">
        <f t="shared" si="116"/>
        <v>-3.5607962173835883E-3</v>
      </c>
      <c r="D1495" s="3">
        <f>1-B1495/MAX(B$2:B1495)</f>
        <v>0.44815558429183955</v>
      </c>
      <c r="E1495" s="4">
        <f>E1494*(计算结果!B$18-1)/(计算结果!B$18+1)+B1495*2/(计算结果!B$18+1)</f>
        <v>3204.3627571631591</v>
      </c>
      <c r="F1495" s="4">
        <f>F1494*(计算结果!B$18-1)/(计算结果!B$18+1)+E1495*2/(计算结果!B$18+1)</f>
        <v>3161.7152642937272</v>
      </c>
      <c r="G1495" s="4">
        <f>G1494*(计算结果!B$18-1)/(计算结果!B$18+1)+F1495*2/(计算结果!B$18+1)</f>
        <v>3123.8075653156038</v>
      </c>
      <c r="H1495" s="3">
        <f t="shared" si="117"/>
        <v>0.22112596391377368</v>
      </c>
      <c r="I1495" s="3">
        <f ca="1">IFERROR(AVERAGE(OFFSET(H1495,0,0,-计算结果!B$19,1)),AVERAGE(OFFSET(H1495,0,0,-ROW(),1)))</f>
        <v>8.2052452483000297E-3</v>
      </c>
      <c r="J1495" s="20" t="str">
        <f t="shared" ca="1" si="115"/>
        <v>买</v>
      </c>
      <c r="K1495" s="4" t="str">
        <f t="shared" ca="1" si="119"/>
        <v/>
      </c>
      <c r="L1495" s="3">
        <f ca="1">IF(J1494="买",B1495/B1494-1,0)-IF(K1495=1,计算结果!B$17,0)</f>
        <v>-3.5607962173835883E-3</v>
      </c>
      <c r="M1495" s="2">
        <f t="shared" ca="1" si="118"/>
        <v>3.1922606998771315</v>
      </c>
      <c r="N1495" s="3">
        <f ca="1">1-M1495/MAX(M$2:M1495)</f>
        <v>0.25973887118111805</v>
      </c>
    </row>
    <row r="1496" spans="1:14" x14ac:dyDescent="0.15">
      <c r="A1496" s="1">
        <v>40605</v>
      </c>
      <c r="B1496" s="2">
        <v>3221.72</v>
      </c>
      <c r="C1496" s="3">
        <f t="shared" si="116"/>
        <v>-6.6537168932878643E-3</v>
      </c>
      <c r="D1496" s="3">
        <f>1-B1496/MAX(B$2:B1496)</f>
        <v>0.45182740080310357</v>
      </c>
      <c r="E1496" s="4">
        <f>E1495*(计算结果!B$18-1)/(计算结果!B$18+1)+B1496*2/(计算结果!B$18+1)</f>
        <v>3207.0331022149808</v>
      </c>
      <c r="F1496" s="4">
        <f>F1495*(计算结果!B$18-1)/(计算结果!B$18+1)+E1496*2/(计算结果!B$18+1)</f>
        <v>3168.6872393585354</v>
      </c>
      <c r="G1496" s="4">
        <f>G1495*(计算结果!B$18-1)/(计算结果!B$18+1)+F1496*2/(计算结果!B$18+1)</f>
        <v>3130.7121305529781</v>
      </c>
      <c r="H1496" s="3">
        <f t="shared" si="117"/>
        <v>0.22103042818761848</v>
      </c>
      <c r="I1496" s="3">
        <f ca="1">IFERROR(AVERAGE(OFFSET(H1496,0,0,-计算结果!B$19,1)),AVERAGE(OFFSET(H1496,0,0,-ROW(),1)))</f>
        <v>3.26701210540584E-2</v>
      </c>
      <c r="J1496" s="20" t="str">
        <f t="shared" ca="1" si="115"/>
        <v>买</v>
      </c>
      <c r="K1496" s="4" t="str">
        <f t="shared" ca="1" si="119"/>
        <v/>
      </c>
      <c r="L1496" s="3">
        <f ca="1">IF(J1495="买",B1496/B1495-1,0)-IF(K1496=1,计算结果!B$17,0)</f>
        <v>-6.6537168932878643E-3</v>
      </c>
      <c r="M1496" s="2">
        <f t="shared" ca="1" si="118"/>
        <v>3.17102030093058</v>
      </c>
      <c r="N1496" s="3">
        <f ca="1">1-M1496/MAX(M$2:M1496)</f>
        <v>0.26466435915938469</v>
      </c>
    </row>
    <row r="1497" spans="1:14" x14ac:dyDescent="0.15">
      <c r="A1497" s="1">
        <v>40606</v>
      </c>
      <c r="B1497" s="2">
        <v>3270.67</v>
      </c>
      <c r="C1497" s="3">
        <f t="shared" si="116"/>
        <v>1.5193747439256056E-2</v>
      </c>
      <c r="D1497" s="3">
        <f>1-B1497/MAX(B$2:B1497)</f>
        <v>0.44349860477778535</v>
      </c>
      <c r="E1497" s="4">
        <f>E1496*(计算结果!B$18-1)/(计算结果!B$18+1)+B1497*2/(计算结果!B$18+1)</f>
        <v>3216.8233941819067</v>
      </c>
      <c r="F1497" s="4">
        <f>F1496*(计算结果!B$18-1)/(计算结果!B$18+1)+E1497*2/(计算结果!B$18+1)</f>
        <v>3176.0928016390544</v>
      </c>
      <c r="G1497" s="4">
        <f>G1496*(计算结果!B$18-1)/(计算结果!B$18+1)+F1497*2/(计算结果!B$18+1)</f>
        <v>3137.693772258528</v>
      </c>
      <c r="H1497" s="3">
        <f t="shared" si="117"/>
        <v>0.22300490797014769</v>
      </c>
      <c r="I1497" s="3">
        <f ca="1">IFERROR(AVERAGE(OFFSET(H1497,0,0,-计算结果!B$19,1)),AVERAGE(OFFSET(H1497,0,0,-ROW(),1)))</f>
        <v>5.6934017735833745E-2</v>
      </c>
      <c r="J1497" s="20" t="str">
        <f t="shared" ca="1" si="115"/>
        <v>买</v>
      </c>
      <c r="K1497" s="4" t="str">
        <f t="shared" ca="1" si="119"/>
        <v/>
      </c>
      <c r="L1497" s="3">
        <f ca="1">IF(J1496="买",B1497/B1496-1,0)-IF(K1497=1,计算结果!B$17,0)</f>
        <v>1.5193747439256056E-2</v>
      </c>
      <c r="M1497" s="2">
        <f t="shared" ca="1" si="118"/>
        <v>3.2191999825076731</v>
      </c>
      <c r="N1497" s="3">
        <f ca="1">1-M1497/MAX(M$2:M1497)</f>
        <v>0.25349185514936878</v>
      </c>
    </row>
    <row r="1498" spans="1:14" x14ac:dyDescent="0.15">
      <c r="A1498" s="1">
        <v>40609</v>
      </c>
      <c r="B1498" s="2">
        <v>3334.51</v>
      </c>
      <c r="C1498" s="3">
        <f t="shared" si="116"/>
        <v>1.9518936487019634E-2</v>
      </c>
      <c r="D1498" s="3">
        <f>1-B1498/MAX(B$2:B1498)</f>
        <v>0.43263628938950516</v>
      </c>
      <c r="E1498" s="4">
        <f>E1497*(计算结果!B$18-1)/(计算结果!B$18+1)+B1498*2/(计算结果!B$18+1)</f>
        <v>3234.9290258462288</v>
      </c>
      <c r="F1498" s="4">
        <f>F1497*(计算结果!B$18-1)/(计算结果!B$18+1)+E1498*2/(计算结果!B$18+1)</f>
        <v>3185.144528440158</v>
      </c>
      <c r="G1498" s="4">
        <f>G1497*(计算结果!B$18-1)/(计算结果!B$18+1)+F1498*2/(计算结果!B$18+1)</f>
        <v>3144.9938885941633</v>
      </c>
      <c r="H1498" s="3">
        <f t="shared" si="117"/>
        <v>0.23265866159974577</v>
      </c>
      <c r="I1498" s="3">
        <f ca="1">IFERROR(AVERAGE(OFFSET(H1498,0,0,-计算结果!B$19,1)),AVERAGE(OFFSET(H1498,0,0,-ROW(),1)))</f>
        <v>8.0824447955202092E-2</v>
      </c>
      <c r="J1498" s="20" t="str">
        <f t="shared" ca="1" si="115"/>
        <v>买</v>
      </c>
      <c r="K1498" s="4" t="str">
        <f t="shared" ca="1" si="119"/>
        <v/>
      </c>
      <c r="L1498" s="3">
        <f ca="1">IF(J1497="买",B1498/B1497-1,0)-IF(K1498=1,计算结果!B$17,0)</f>
        <v>1.9518936487019634E-2</v>
      </c>
      <c r="M1498" s="2">
        <f t="shared" ca="1" si="118"/>
        <v>3.2820353425052553</v>
      </c>
      <c r="N1498" s="3">
        <f ca="1">1-M1498/MAX(M$2:M1498)</f>
        <v>0.23892081008298638</v>
      </c>
    </row>
    <row r="1499" spans="1:14" x14ac:dyDescent="0.15">
      <c r="A1499" s="1">
        <v>40610</v>
      </c>
      <c r="B1499" s="2">
        <v>3337.46</v>
      </c>
      <c r="C1499" s="3">
        <f t="shared" si="116"/>
        <v>8.8468770523997264E-4</v>
      </c>
      <c r="D1499" s="3">
        <f>1-B1499/MAX(B$2:B1499)</f>
        <v>0.43213434969032871</v>
      </c>
      <c r="E1499" s="4">
        <f>E1498*(计算结果!B$18-1)/(计算结果!B$18+1)+B1499*2/(计算结果!B$18+1)</f>
        <v>3250.7030218698856</v>
      </c>
      <c r="F1499" s="4">
        <f>F1498*(计算结果!B$18-1)/(计算结果!B$18+1)+E1499*2/(计算结果!B$18+1)</f>
        <v>3195.2304505062702</v>
      </c>
      <c r="G1499" s="4">
        <f>G1498*(计算结果!B$18-1)/(计算结果!B$18+1)+F1499*2/(计算结果!B$18+1)</f>
        <v>3152.7225904267948</v>
      </c>
      <c r="H1499" s="3">
        <f t="shared" si="117"/>
        <v>0.24574616378940806</v>
      </c>
      <c r="I1499" s="3">
        <f ca="1">IFERROR(AVERAGE(OFFSET(H1499,0,0,-计算结果!B$19,1)),AVERAGE(OFFSET(H1499,0,0,-ROW(),1)))</f>
        <v>0.10417773466312583</v>
      </c>
      <c r="J1499" s="20" t="str">
        <f t="shared" ca="1" si="115"/>
        <v>买</v>
      </c>
      <c r="K1499" s="4" t="str">
        <f t="shared" ca="1" si="119"/>
        <v/>
      </c>
      <c r="L1499" s="3">
        <f ca="1">IF(J1498="买",B1499/B1498-1,0)-IF(K1499=1,计算结果!B$17,0)</f>
        <v>8.8468770523997264E-4</v>
      </c>
      <c r="M1499" s="2">
        <f t="shared" ca="1" si="118"/>
        <v>3.2849389188209326</v>
      </c>
      <c r="N1499" s="3">
        <f ca="1">1-M1499/MAX(M$2:M1499)</f>
        <v>0.23824749268095291</v>
      </c>
    </row>
    <row r="1500" spans="1:14" x14ac:dyDescent="0.15">
      <c r="A1500" s="1">
        <v>40611</v>
      </c>
      <c r="B1500" s="2">
        <v>3338.86</v>
      </c>
      <c r="C1500" s="3">
        <f t="shared" si="116"/>
        <v>4.1948068291453033E-4</v>
      </c>
      <c r="D1500" s="3">
        <f>1-B1500/MAX(B$2:B1500)</f>
        <v>0.43189614101953311</v>
      </c>
      <c r="E1500" s="4">
        <f>E1499*(计算结果!B$18-1)/(计算结果!B$18+1)+B1500*2/(计算结果!B$18+1)</f>
        <v>3264.2656338899033</v>
      </c>
      <c r="F1500" s="4">
        <f>F1499*(计算结果!B$18-1)/(计算结果!B$18+1)+E1500*2/(计算结果!B$18+1)</f>
        <v>3205.8512479499063</v>
      </c>
      <c r="G1500" s="4">
        <f>G1499*(计算结果!B$18-1)/(计算结果!B$18+1)+F1500*2/(计算结果!B$18+1)</f>
        <v>3160.8962300457351</v>
      </c>
      <c r="H1500" s="3">
        <f t="shared" si="117"/>
        <v>0.25925654365403106</v>
      </c>
      <c r="I1500" s="3">
        <f ca="1">IFERROR(AVERAGE(OFFSET(H1500,0,0,-计算结果!B$19,1)),AVERAGE(OFFSET(H1500,0,0,-ROW(),1)))</f>
        <v>0.12705893565203236</v>
      </c>
      <c r="J1500" s="20" t="str">
        <f t="shared" ca="1" si="115"/>
        <v>买</v>
      </c>
      <c r="K1500" s="4" t="str">
        <f t="shared" ca="1" si="119"/>
        <v/>
      </c>
      <c r="L1500" s="3">
        <f ca="1">IF(J1499="买",B1500/B1499-1,0)-IF(K1500=1,计算结果!B$17,0)</f>
        <v>4.1948068291453033E-4</v>
      </c>
      <c r="M1500" s="2">
        <f t="shared" ca="1" si="118"/>
        <v>3.2863168872419322</v>
      </c>
      <c r="N1500" s="3">
        <f ca="1">1-M1500/MAX(M$2:M1500)</f>
        <v>0.23792795221897078</v>
      </c>
    </row>
    <row r="1501" spans="1:14" x14ac:dyDescent="0.15">
      <c r="A1501" s="1">
        <v>40612</v>
      </c>
      <c r="B1501" s="2">
        <v>3280.26</v>
      </c>
      <c r="C1501" s="3">
        <f t="shared" si="116"/>
        <v>-1.7550900606793873E-2</v>
      </c>
      <c r="D1501" s="3">
        <f>1-B1501/MAX(B$2:B1501)</f>
        <v>0.44186687538283531</v>
      </c>
      <c r="E1501" s="4">
        <f>E1500*(计算结果!B$18-1)/(计算结果!B$18+1)+B1501*2/(计算结果!B$18+1)</f>
        <v>3266.7263055991489</v>
      </c>
      <c r="F1501" s="4">
        <f>F1500*(计算结果!B$18-1)/(计算结果!B$18+1)+E1501*2/(计算结果!B$18+1)</f>
        <v>3215.2166414344051</v>
      </c>
      <c r="G1501" s="4">
        <f>G1500*(计算结果!B$18-1)/(计算结果!B$18+1)+F1501*2/(计算结果!B$18+1)</f>
        <v>3169.2532164132226</v>
      </c>
      <c r="H1501" s="3">
        <f t="shared" si="117"/>
        <v>0.26438660934359626</v>
      </c>
      <c r="I1501" s="3">
        <f ca="1">IFERROR(AVERAGE(OFFSET(H1501,0,0,-计算结果!B$19,1)),AVERAGE(OFFSET(H1501,0,0,-ROW(),1)))</f>
        <v>0.14873877006300762</v>
      </c>
      <c r="J1501" s="20" t="str">
        <f t="shared" ca="1" si="115"/>
        <v>买</v>
      </c>
      <c r="K1501" s="4" t="str">
        <f t="shared" ca="1" si="119"/>
        <v/>
      </c>
      <c r="L1501" s="3">
        <f ca="1">IF(J1500="买",B1501/B1500-1,0)-IF(K1501=1,计算结果!B$17,0)</f>
        <v>-1.7550900606793873E-2</v>
      </c>
      <c r="M1501" s="2">
        <f t="shared" ca="1" si="118"/>
        <v>3.228639066191521</v>
      </c>
      <c r="N1501" s="3">
        <f ca="1">1-M1501/MAX(M$2:M1501)</f>
        <v>0.25130300298479147</v>
      </c>
    </row>
    <row r="1502" spans="1:14" x14ac:dyDescent="0.15">
      <c r="A1502" s="1">
        <v>40613</v>
      </c>
      <c r="B1502" s="2">
        <v>3247.38</v>
      </c>
      <c r="C1502" s="3">
        <f t="shared" si="116"/>
        <v>-1.0023595690585529E-2</v>
      </c>
      <c r="D1502" s="3">
        <f>1-B1502/MAX(B$2:B1502)</f>
        <v>0.44746137616552095</v>
      </c>
      <c r="E1502" s="4">
        <f>E1501*(计算结果!B$18-1)/(计算结果!B$18+1)+B1502*2/(计算结果!B$18+1)</f>
        <v>3263.749950891588</v>
      </c>
      <c r="F1502" s="4">
        <f>F1501*(计算结果!B$18-1)/(计算结果!B$18+1)+E1502*2/(计算结果!B$18+1)</f>
        <v>3222.6833044278173</v>
      </c>
      <c r="G1502" s="4">
        <f>G1501*(计算结果!B$18-1)/(计算结果!B$18+1)+F1502*2/(计算结果!B$18+1)</f>
        <v>3177.4732299539296</v>
      </c>
      <c r="H1502" s="3">
        <f t="shared" si="117"/>
        <v>0.25936752223320048</v>
      </c>
      <c r="I1502" s="3">
        <f ca="1">IFERROR(AVERAGE(OFFSET(H1502,0,0,-计算结果!B$19,1)),AVERAGE(OFFSET(H1502,0,0,-ROW(),1)))</f>
        <v>0.1684819962439528</v>
      </c>
      <c r="J1502" s="20" t="str">
        <f t="shared" ca="1" si="115"/>
        <v>买</v>
      </c>
      <c r="K1502" s="4" t="str">
        <f t="shared" ca="1" si="119"/>
        <v/>
      </c>
      <c r="L1502" s="3">
        <f ca="1">IF(J1501="买",B1502/B1501-1,0)-IF(K1502=1,计算结果!B$17,0)</f>
        <v>-1.0023595690585529E-2</v>
      </c>
      <c r="M1502" s="2">
        <f t="shared" ca="1" si="118"/>
        <v>3.1962764935611876</v>
      </c>
      <c r="N1502" s="3">
        <f ca="1">1-M1502/MAX(M$2:M1502)</f>
        <v>0.25880763897762749</v>
      </c>
    </row>
    <row r="1503" spans="1:14" x14ac:dyDescent="0.15">
      <c r="A1503" s="1">
        <v>40616</v>
      </c>
      <c r="B1503" s="2">
        <v>3262.92</v>
      </c>
      <c r="C1503" s="3">
        <f t="shared" si="116"/>
        <v>4.7853962271122708E-3</v>
      </c>
      <c r="D1503" s="3">
        <f>1-B1503/MAX(B$2:B1503)</f>
        <v>0.44481725991968957</v>
      </c>
      <c r="E1503" s="4">
        <f>E1502*(计算结果!B$18-1)/(计算结果!B$18+1)+B1503*2/(计算结果!B$18+1)</f>
        <v>3263.6222661390361</v>
      </c>
      <c r="F1503" s="4">
        <f>F1502*(计算结果!B$18-1)/(计算结果!B$18+1)+E1503*2/(计算结果!B$18+1)</f>
        <v>3228.9816062295431</v>
      </c>
      <c r="G1503" s="4">
        <f>G1502*(计算结果!B$18-1)/(计算结果!B$18+1)+F1503*2/(计算结果!B$18+1)</f>
        <v>3185.3975955347937</v>
      </c>
      <c r="H1503" s="3">
        <f t="shared" si="117"/>
        <v>0.24939204856743988</v>
      </c>
      <c r="I1503" s="3">
        <f ca="1">IFERROR(AVERAGE(OFFSET(H1503,0,0,-计算结果!B$19,1)),AVERAGE(OFFSET(H1503,0,0,-ROW(),1)))</f>
        <v>0.18540188787141082</v>
      </c>
      <c r="J1503" s="20" t="str">
        <f t="shared" ca="1" si="115"/>
        <v>买</v>
      </c>
      <c r="K1503" s="4" t="str">
        <f t="shared" ca="1" si="119"/>
        <v/>
      </c>
      <c r="L1503" s="3">
        <f ca="1">IF(J1502="买",B1503/B1502-1,0)-IF(K1503=1,计算结果!B$17,0)</f>
        <v>4.7853962271122708E-3</v>
      </c>
      <c r="M1503" s="2">
        <f t="shared" ca="1" si="118"/>
        <v>3.2115719430342828</v>
      </c>
      <c r="N1503" s="3">
        <f ca="1">1-M1503/MAX(M$2:M1503)</f>
        <v>0.25526073984962661</v>
      </c>
    </row>
    <row r="1504" spans="1:14" x14ac:dyDescent="0.15">
      <c r="A1504" s="1">
        <v>40617</v>
      </c>
      <c r="B1504" s="2">
        <v>3203.96</v>
      </c>
      <c r="C1504" s="3">
        <f t="shared" si="116"/>
        <v>-1.8069704436517009E-2</v>
      </c>
      <c r="D1504" s="3">
        <f>1-B1504/MAX(B$2:B1504)</f>
        <v>0.45484924794119641</v>
      </c>
      <c r="E1504" s="4">
        <f>E1503*(计算结果!B$18-1)/(计算结果!B$18+1)+B1504*2/(计算结果!B$18+1)</f>
        <v>3254.4434559637998</v>
      </c>
      <c r="F1504" s="4">
        <f>F1503*(计算结果!B$18-1)/(计算结果!B$18+1)+E1504*2/(计算结果!B$18+1)</f>
        <v>3232.8988138809673</v>
      </c>
      <c r="G1504" s="4">
        <f>G1503*(计算结果!B$18-1)/(计算结果!B$18+1)+F1504*2/(计算结果!B$18+1)</f>
        <v>3192.7054752803588</v>
      </c>
      <c r="H1504" s="3">
        <f t="shared" si="117"/>
        <v>0.22941813467207525</v>
      </c>
      <c r="I1504" s="3">
        <f ca="1">IFERROR(AVERAGE(OFFSET(H1504,0,0,-计算结果!B$19,1)),AVERAGE(OFFSET(H1504,0,0,-ROW(),1)))</f>
        <v>0.19874967166287877</v>
      </c>
      <c r="J1504" s="20" t="str">
        <f t="shared" ca="1" si="115"/>
        <v>买</v>
      </c>
      <c r="K1504" s="4" t="str">
        <f t="shared" ca="1" si="119"/>
        <v/>
      </c>
      <c r="L1504" s="3">
        <f ca="1">IF(J1503="买",B1504/B1503-1,0)-IF(K1504=1,计算结果!B$17,0)</f>
        <v>-1.8069704436517009E-2</v>
      </c>
      <c r="M1504" s="2">
        <f t="shared" ca="1" si="118"/>
        <v>3.1535397872470425</v>
      </c>
      <c r="N1504" s="3">
        <f ca="1">1-M1504/MAX(M$2:M1504)</f>
        <v>0.26871795816281419</v>
      </c>
    </row>
    <row r="1505" spans="1:14" x14ac:dyDescent="0.15">
      <c r="A1505" s="1">
        <v>40618</v>
      </c>
      <c r="B1505" s="2">
        <v>3248.2</v>
      </c>
      <c r="C1505" s="3">
        <f t="shared" si="116"/>
        <v>1.3807912708023728E-2</v>
      </c>
      <c r="D1505" s="3">
        <f>1-B1505/MAX(B$2:B1505)</f>
        <v>0.44732185394405499</v>
      </c>
      <c r="E1505" s="4">
        <f>E1504*(计算结果!B$18-1)/(计算结果!B$18+1)+B1505*2/(计算结果!B$18+1)</f>
        <v>3253.4829242770611</v>
      </c>
      <c r="F1505" s="4">
        <f>F1504*(计算结果!B$18-1)/(计算结果!B$18+1)+E1505*2/(计算结果!B$18+1)</f>
        <v>3236.0656000957511</v>
      </c>
      <c r="G1505" s="4">
        <f>G1504*(计算结果!B$18-1)/(计算结果!B$18+1)+F1505*2/(计算结果!B$18+1)</f>
        <v>3199.376263713496</v>
      </c>
      <c r="H1505" s="3">
        <f t="shared" si="117"/>
        <v>0.20893842181140829</v>
      </c>
      <c r="I1505" s="3">
        <f ca="1">IFERROR(AVERAGE(OFFSET(H1505,0,0,-计算结果!B$19,1)),AVERAGE(OFFSET(H1505,0,0,-ROW(),1)))</f>
        <v>0.20832379501883844</v>
      </c>
      <c r="J1505" s="20" t="str">
        <f t="shared" ca="1" si="115"/>
        <v>买</v>
      </c>
      <c r="K1505" s="4" t="str">
        <f t="shared" ca="1" si="119"/>
        <v/>
      </c>
      <c r="L1505" s="3">
        <f ca="1">IF(J1504="买",B1505/B1504-1,0)-IF(K1505=1,计算结果!B$17,0)</f>
        <v>1.3807912708023728E-2</v>
      </c>
      <c r="M1505" s="2">
        <f t="shared" ca="1" si="118"/>
        <v>3.1970835893506293</v>
      </c>
      <c r="N1505" s="3">
        <f ca="1">1-M1505/MAX(M$2:M1505)</f>
        <v>0.25862047956418099</v>
      </c>
    </row>
    <row r="1506" spans="1:14" x14ac:dyDescent="0.15">
      <c r="A1506" s="1">
        <v>40619</v>
      </c>
      <c r="B1506" s="2">
        <v>3197.1</v>
      </c>
      <c r="C1506" s="3">
        <f t="shared" si="116"/>
        <v>-1.5731789914414152E-2</v>
      </c>
      <c r="D1506" s="3">
        <f>1-B1506/MAX(B$2:B1506)</f>
        <v>0.45601647042809501</v>
      </c>
      <c r="E1506" s="4">
        <f>E1505*(计算结果!B$18-1)/(计算结果!B$18+1)+B1506*2/(计算结果!B$18+1)</f>
        <v>3244.8086282344357</v>
      </c>
      <c r="F1506" s="4">
        <f>F1505*(计算结果!B$18-1)/(计算结果!B$18+1)+E1506*2/(计算结果!B$18+1)</f>
        <v>3237.4106813478566</v>
      </c>
      <c r="G1506" s="4">
        <f>G1505*(计算结果!B$18-1)/(计算结果!B$18+1)+F1506*2/(计算结果!B$18+1)</f>
        <v>3205.2277125803203</v>
      </c>
      <c r="H1506" s="3">
        <f t="shared" si="117"/>
        <v>0.18289342623404178</v>
      </c>
      <c r="I1506" s="3">
        <f ca="1">IFERROR(AVERAGE(OFFSET(H1506,0,0,-计算结果!B$19,1)),AVERAGE(OFFSET(H1506,0,0,-ROW(),1)))</f>
        <v>0.21393566958009722</v>
      </c>
      <c r="J1506" s="20" t="str">
        <f t="shared" ca="1" si="115"/>
        <v>卖</v>
      </c>
      <c r="K1506" s="4">
        <f t="shared" ca="1" si="119"/>
        <v>1</v>
      </c>
      <c r="L1506" s="3">
        <f ca="1">IF(J1505="买",B1506/B1505-1,0)-IF(K1506=1,计算结果!B$17,0)</f>
        <v>-1.5731789914414152E-2</v>
      </c>
      <c r="M1506" s="2">
        <f t="shared" ca="1" si="118"/>
        <v>3.1467877419841441</v>
      </c>
      <c r="N1506" s="3">
        <f ca="1">1-M1506/MAX(M$2:M1506)</f>
        <v>0.27028370642652644</v>
      </c>
    </row>
    <row r="1507" spans="1:14" x14ac:dyDescent="0.15">
      <c r="A1507" s="1">
        <v>40620</v>
      </c>
      <c r="B1507" s="2">
        <v>3215.69</v>
      </c>
      <c r="C1507" s="3">
        <f t="shared" si="116"/>
        <v>5.8146445215976339E-3</v>
      </c>
      <c r="D1507" s="3">
        <f>1-B1507/MAX(B$2:B1507)</f>
        <v>0.45285339957803028</v>
      </c>
      <c r="E1507" s="4">
        <f>E1506*(计算结果!B$18-1)/(计算结果!B$18+1)+B1507*2/(计算结果!B$18+1)</f>
        <v>3240.3288392752916</v>
      </c>
      <c r="F1507" s="4">
        <f>F1506*(计算结果!B$18-1)/(计算结果!B$18+1)+E1507*2/(计算结果!B$18+1)</f>
        <v>3237.8596287213086</v>
      </c>
      <c r="G1507" s="4">
        <f>G1506*(计算结果!B$18-1)/(计算结果!B$18+1)+F1507*2/(计算结果!B$18+1)</f>
        <v>3210.2480073712413</v>
      </c>
      <c r="H1507" s="3">
        <f t="shared" si="117"/>
        <v>0.1566283347425434</v>
      </c>
      <c r="I1507" s="3">
        <f ca="1">IFERROR(AVERAGE(OFFSET(H1507,0,0,-计算结果!B$19,1)),AVERAGE(OFFSET(H1507,0,0,-ROW(),1)))</f>
        <v>0.21601683436465174</v>
      </c>
      <c r="J1507" s="20" t="str">
        <f t="shared" ca="1" si="115"/>
        <v>卖</v>
      </c>
      <c r="K1507" s="4" t="str">
        <f t="shared" ca="1" si="119"/>
        <v/>
      </c>
      <c r="L1507" s="3">
        <f ca="1">IF(J1506="买",B1507/B1506-1,0)-IF(K1507=1,计算结果!B$17,0)</f>
        <v>0</v>
      </c>
      <c r="M1507" s="2">
        <f t="shared" ca="1" si="118"/>
        <v>3.1467877419841441</v>
      </c>
      <c r="N1507" s="3">
        <f ca="1">1-M1507/MAX(M$2:M1507)</f>
        <v>0.27028370642652644</v>
      </c>
    </row>
    <row r="1508" spans="1:14" x14ac:dyDescent="0.15">
      <c r="A1508" s="1">
        <v>40623</v>
      </c>
      <c r="B1508" s="2">
        <v>3207.11</v>
      </c>
      <c r="C1508" s="3">
        <f t="shared" si="116"/>
        <v>-2.6681676405374555E-3</v>
      </c>
      <c r="D1508" s="3">
        <f>1-B1508/MAX(B$2:B1508)</f>
        <v>0.45431327843190628</v>
      </c>
      <c r="E1508" s="4">
        <f>E1507*(计算结果!B$18-1)/(计算结果!B$18+1)+B1508*2/(计算结果!B$18+1)</f>
        <v>3235.2182486175543</v>
      </c>
      <c r="F1508" s="4">
        <f>F1507*(计算结果!B$18-1)/(计算结果!B$18+1)+E1508*2/(计算结果!B$18+1)</f>
        <v>3237.4532625514998</v>
      </c>
      <c r="G1508" s="4">
        <f>G1507*(计算结果!B$18-1)/(计算结果!B$18+1)+F1508*2/(计算结果!B$18+1)</f>
        <v>3214.4334312451274</v>
      </c>
      <c r="H1508" s="3">
        <f t="shared" si="117"/>
        <v>0.13037696353290043</v>
      </c>
      <c r="I1508" s="3">
        <f ca="1">IFERROR(AVERAGE(OFFSET(H1508,0,0,-计算结果!B$19,1)),AVERAGE(OFFSET(H1508,0,0,-ROW(),1)))</f>
        <v>0.21472952599114464</v>
      </c>
      <c r="J1508" s="20" t="str">
        <f t="shared" ca="1" si="115"/>
        <v>卖</v>
      </c>
      <c r="K1508" s="4" t="str">
        <f t="shared" ca="1" si="119"/>
        <v/>
      </c>
      <c r="L1508" s="3">
        <f ca="1">IF(J1507="买",B1508/B1507-1,0)-IF(K1508=1,计算结果!B$17,0)</f>
        <v>0</v>
      </c>
      <c r="M1508" s="2">
        <f t="shared" ca="1" si="118"/>
        <v>3.1467877419841441</v>
      </c>
      <c r="N1508" s="3">
        <f ca="1">1-M1508/MAX(M$2:M1508)</f>
        <v>0.27028370642652644</v>
      </c>
    </row>
    <row r="1509" spans="1:14" x14ac:dyDescent="0.15">
      <c r="A1509" s="1">
        <v>40624</v>
      </c>
      <c r="B1509" s="2">
        <v>3222.96</v>
      </c>
      <c r="C1509" s="3">
        <f t="shared" si="116"/>
        <v>4.9421441734147642E-3</v>
      </c>
      <c r="D1509" s="3">
        <f>1-B1509/MAX(B$2:B1509)</f>
        <v>0.45161641598039881</v>
      </c>
      <c r="E1509" s="4">
        <f>E1508*(计算结果!B$18-1)/(计算结果!B$18+1)+B1509*2/(计算结果!B$18+1)</f>
        <v>3233.3323642148539</v>
      </c>
      <c r="F1509" s="4">
        <f>F1508*(计算结果!B$18-1)/(计算结果!B$18+1)+E1509*2/(计算结果!B$18+1)</f>
        <v>3236.8192781920156</v>
      </c>
      <c r="G1509" s="4">
        <f>G1508*(计算结果!B$18-1)/(计算结果!B$18+1)+F1509*2/(计算结果!B$18+1)</f>
        <v>3217.8774076984951</v>
      </c>
      <c r="H1509" s="3">
        <f t="shared" si="117"/>
        <v>0.10714101029099944</v>
      </c>
      <c r="I1509" s="3">
        <f ca="1">IFERROR(AVERAGE(OFFSET(H1509,0,0,-计算结果!B$19,1)),AVERAGE(OFFSET(H1509,0,0,-ROW(),1)))</f>
        <v>0.21104429525095342</v>
      </c>
      <c r="J1509" s="20" t="str">
        <f t="shared" ca="1" si="115"/>
        <v>卖</v>
      </c>
      <c r="K1509" s="4" t="str">
        <f t="shared" ca="1" si="119"/>
        <v/>
      </c>
      <c r="L1509" s="3">
        <f ca="1">IF(J1508="买",B1509/B1508-1,0)-IF(K1509=1,计算结果!B$17,0)</f>
        <v>0</v>
      </c>
      <c r="M1509" s="2">
        <f t="shared" ca="1" si="118"/>
        <v>3.1467877419841441</v>
      </c>
      <c r="N1509" s="3">
        <f ca="1">1-M1509/MAX(M$2:M1509)</f>
        <v>0.27028370642652644</v>
      </c>
    </row>
    <row r="1510" spans="1:14" x14ac:dyDescent="0.15">
      <c r="A1510" s="1">
        <v>40625</v>
      </c>
      <c r="B1510" s="2">
        <v>3264.93</v>
      </c>
      <c r="C1510" s="3">
        <f t="shared" si="116"/>
        <v>1.3022190781145193E-2</v>
      </c>
      <c r="D1510" s="3">
        <f>1-B1510/MAX(B$2:B1510)</f>
        <v>0.44447526032804741</v>
      </c>
      <c r="E1510" s="4">
        <f>E1509*(计算结果!B$18-1)/(计算结果!B$18+1)+B1510*2/(计算结果!B$18+1)</f>
        <v>3238.1935389510304</v>
      </c>
      <c r="F1510" s="4">
        <f>F1509*(计算结果!B$18-1)/(计算结果!B$18+1)+E1510*2/(计算结果!B$18+1)</f>
        <v>3237.0307029241721</v>
      </c>
      <c r="G1510" s="4">
        <f>G1509*(计算结果!B$18-1)/(计算结果!B$18+1)+F1510*2/(计算结果!B$18+1)</f>
        <v>3220.8240685024457</v>
      </c>
      <c r="H1510" s="3">
        <f t="shared" si="117"/>
        <v>9.1571568167917242E-2</v>
      </c>
      <c r="I1510" s="3">
        <f ca="1">IFERROR(AVERAGE(OFFSET(H1510,0,0,-计算结果!B$19,1)),AVERAGE(OFFSET(H1510,0,0,-ROW(),1)))</f>
        <v>0.20588772134186417</v>
      </c>
      <c r="J1510" s="20" t="str">
        <f t="shared" ca="1" si="115"/>
        <v>卖</v>
      </c>
      <c r="K1510" s="4" t="str">
        <f t="shared" ca="1" si="119"/>
        <v/>
      </c>
      <c r="L1510" s="3">
        <f ca="1">IF(J1509="买",B1510/B1509-1,0)-IF(K1510=1,计算结果!B$17,0)</f>
        <v>0</v>
      </c>
      <c r="M1510" s="2">
        <f t="shared" ca="1" si="118"/>
        <v>3.1467877419841441</v>
      </c>
      <c r="N1510" s="3">
        <f ca="1">1-M1510/MAX(M$2:M1510)</f>
        <v>0.27028370642652644</v>
      </c>
    </row>
    <row r="1511" spans="1:14" x14ac:dyDescent="0.15">
      <c r="A1511" s="1">
        <v>40626</v>
      </c>
      <c r="B1511" s="2">
        <v>3251.36</v>
      </c>
      <c r="C1511" s="3">
        <f t="shared" si="116"/>
        <v>-4.156291252798594E-3</v>
      </c>
      <c r="D1511" s="3">
        <f>1-B1511/MAX(B$2:B1511)</f>
        <v>0.44678418294425915</v>
      </c>
      <c r="E1511" s="4">
        <f>E1510*(计算结果!B$18-1)/(计算结果!B$18+1)+B1511*2/(计算结果!B$18+1)</f>
        <v>3240.2191483431798</v>
      </c>
      <c r="F1511" s="4">
        <f>F1510*(计算结果!B$18-1)/(计算结果!B$18+1)+E1511*2/(计算结果!B$18+1)</f>
        <v>3237.5212329886349</v>
      </c>
      <c r="G1511" s="4">
        <f>G1510*(计算结果!B$18-1)/(计算结果!B$18+1)+F1511*2/(计算结果!B$18+1)</f>
        <v>3223.3928630387823</v>
      </c>
      <c r="H1511" s="3">
        <f t="shared" si="117"/>
        <v>7.9755816576809829E-2</v>
      </c>
      <c r="I1511" s="3">
        <f ca="1">IFERROR(AVERAGE(OFFSET(H1511,0,0,-计算结果!B$19,1)),AVERAGE(OFFSET(H1511,0,0,-ROW(),1)))</f>
        <v>0.19976112847868163</v>
      </c>
      <c r="J1511" s="20" t="str">
        <f t="shared" ca="1" si="115"/>
        <v>卖</v>
      </c>
      <c r="K1511" s="4" t="str">
        <f t="shared" ca="1" si="119"/>
        <v/>
      </c>
      <c r="L1511" s="3">
        <f ca="1">IF(J1510="买",B1511/B1510-1,0)-IF(K1511=1,计算结果!B$17,0)</f>
        <v>0</v>
      </c>
      <c r="M1511" s="2">
        <f t="shared" ca="1" si="118"/>
        <v>3.1467877419841441</v>
      </c>
      <c r="N1511" s="3">
        <f ca="1">1-M1511/MAX(M$2:M1511)</f>
        <v>0.27028370642652644</v>
      </c>
    </row>
    <row r="1512" spans="1:14" x14ac:dyDescent="0.15">
      <c r="A1512" s="1">
        <v>40627</v>
      </c>
      <c r="B1512" s="2">
        <v>3294.48</v>
      </c>
      <c r="C1512" s="3">
        <f t="shared" si="116"/>
        <v>1.3262142611091932E-2</v>
      </c>
      <c r="D1512" s="3">
        <f>1-B1512/MAX(B$2:B1512)</f>
        <v>0.43944735588375416</v>
      </c>
      <c r="E1512" s="4">
        <f>E1511*(计算结果!B$18-1)/(计算结果!B$18+1)+B1512*2/(计算结果!B$18+1)</f>
        <v>3248.5669716749981</v>
      </c>
      <c r="F1512" s="4">
        <f>F1511*(计算结果!B$18-1)/(计算结果!B$18+1)+E1512*2/(计算结果!B$18+1)</f>
        <v>3239.2205774019217</v>
      </c>
      <c r="G1512" s="4">
        <f>G1511*(计算结果!B$18-1)/(计算结果!B$18+1)+F1512*2/(计算结果!B$18+1)</f>
        <v>3225.8278960177267</v>
      </c>
      <c r="H1512" s="3">
        <f t="shared" si="117"/>
        <v>7.5542544219971933E-2</v>
      </c>
      <c r="I1512" s="3">
        <f ca="1">IFERROR(AVERAGE(OFFSET(H1512,0,0,-计算结果!B$19,1)),AVERAGE(OFFSET(H1512,0,0,-ROW(),1)))</f>
        <v>0.19325697973447428</v>
      </c>
      <c r="J1512" s="20" t="str">
        <f t="shared" ca="1" si="115"/>
        <v>卖</v>
      </c>
      <c r="K1512" s="4" t="str">
        <f t="shared" ca="1" si="119"/>
        <v/>
      </c>
      <c r="L1512" s="3">
        <f ca="1">IF(J1511="买",B1512/B1511-1,0)-IF(K1512=1,计算结果!B$17,0)</f>
        <v>0</v>
      </c>
      <c r="M1512" s="2">
        <f t="shared" ca="1" si="118"/>
        <v>3.1467877419841441</v>
      </c>
      <c r="N1512" s="3">
        <f ca="1">1-M1512/MAX(M$2:M1512)</f>
        <v>0.27028370642652644</v>
      </c>
    </row>
    <row r="1513" spans="1:14" x14ac:dyDescent="0.15">
      <c r="A1513" s="1">
        <v>40630</v>
      </c>
      <c r="B1513" s="2">
        <v>3290.57</v>
      </c>
      <c r="C1513" s="3">
        <f t="shared" si="116"/>
        <v>-1.1868337340035229E-3</v>
      </c>
      <c r="D1513" s="3">
        <f>1-B1513/MAX(B$2:B1513)</f>
        <v>0.44011263867147621</v>
      </c>
      <c r="E1513" s="4">
        <f>E1512*(计算结果!B$18-1)/(计算结果!B$18+1)+B1513*2/(计算结果!B$18+1)</f>
        <v>3255.0289760326905</v>
      </c>
      <c r="F1513" s="4">
        <f>F1512*(计算结果!B$18-1)/(计算结果!B$18+1)+E1513*2/(计算结果!B$18+1)</f>
        <v>3241.6526387297326</v>
      </c>
      <c r="G1513" s="4">
        <f>G1512*(计算结果!B$18-1)/(计算结果!B$18+1)+F1513*2/(计算结果!B$18+1)</f>
        <v>3228.2624718195739</v>
      </c>
      <c r="H1513" s="3">
        <f t="shared" si="117"/>
        <v>7.5471348141437022E-2</v>
      </c>
      <c r="I1513" s="3">
        <f ca="1">IFERROR(AVERAGE(OFFSET(H1513,0,0,-计算结果!B$19,1)),AVERAGE(OFFSET(H1513,0,0,-ROW(),1)))</f>
        <v>0.18651366891121515</v>
      </c>
      <c r="J1513" s="20" t="str">
        <f t="shared" ca="1" si="115"/>
        <v>卖</v>
      </c>
      <c r="K1513" s="4" t="str">
        <f t="shared" ca="1" si="119"/>
        <v/>
      </c>
      <c r="L1513" s="3">
        <f ca="1">IF(J1512="买",B1513/B1512-1,0)-IF(K1513=1,计算结果!B$17,0)</f>
        <v>0</v>
      </c>
      <c r="M1513" s="2">
        <f t="shared" ca="1" si="118"/>
        <v>3.1467877419841441</v>
      </c>
      <c r="N1513" s="3">
        <f ca="1">1-M1513/MAX(M$2:M1513)</f>
        <v>0.27028370642652644</v>
      </c>
    </row>
    <row r="1514" spans="1:14" x14ac:dyDescent="0.15">
      <c r="A1514" s="1">
        <v>40631</v>
      </c>
      <c r="B1514" s="2">
        <v>3257.98</v>
      </c>
      <c r="C1514" s="3">
        <f t="shared" si="116"/>
        <v>-9.9040591751581308E-3</v>
      </c>
      <c r="D1514" s="3">
        <f>1-B1514/MAX(B$2:B1514)</f>
        <v>0.44565779622949697</v>
      </c>
      <c r="E1514" s="4">
        <f>E1513*(计算结果!B$18-1)/(计算结果!B$18+1)+B1514*2/(计算结果!B$18+1)</f>
        <v>3255.4829797199691</v>
      </c>
      <c r="F1514" s="4">
        <f>F1513*(计算结果!B$18-1)/(计算结果!B$18+1)+E1514*2/(计算结果!B$18+1)</f>
        <v>3243.7803834974616</v>
      </c>
      <c r="G1514" s="4">
        <f>G1513*(计算结果!B$18-1)/(计算结果!B$18+1)+F1514*2/(计算结果!B$18+1)</f>
        <v>3230.6498428469408</v>
      </c>
      <c r="H1514" s="3">
        <f t="shared" si="117"/>
        <v>7.3952197140319212E-2</v>
      </c>
      <c r="I1514" s="3">
        <f ca="1">IFERROR(AVERAGE(OFFSET(H1514,0,0,-计算结果!B$19,1)),AVERAGE(OFFSET(H1514,0,0,-ROW(),1)))</f>
        <v>0.17938293073946926</v>
      </c>
      <c r="J1514" s="20" t="str">
        <f t="shared" ca="1" si="115"/>
        <v>卖</v>
      </c>
      <c r="K1514" s="4" t="str">
        <f t="shared" ca="1" si="119"/>
        <v/>
      </c>
      <c r="L1514" s="3">
        <f ca="1">IF(J1513="买",B1514/B1513-1,0)-IF(K1514=1,计算结果!B$17,0)</f>
        <v>0</v>
      </c>
      <c r="M1514" s="2">
        <f t="shared" ca="1" si="118"/>
        <v>3.1467877419841441</v>
      </c>
      <c r="N1514" s="3">
        <f ca="1">1-M1514/MAX(M$2:M1514)</f>
        <v>0.27028370642652644</v>
      </c>
    </row>
    <row r="1515" spans="1:14" x14ac:dyDescent="0.15">
      <c r="A1515" s="1">
        <v>40632</v>
      </c>
      <c r="B1515" s="2">
        <v>3256.08</v>
      </c>
      <c r="C1515" s="3">
        <f t="shared" si="116"/>
        <v>-5.8318344495666974E-4</v>
      </c>
      <c r="D1515" s="3">
        <f>1-B1515/MAX(B$2:B1515)</f>
        <v>0.44598107942557685</v>
      </c>
      <c r="E1515" s="4">
        <f>E1514*(计算结果!B$18-1)/(计算结果!B$18+1)+B1515*2/(计算结果!B$18+1)</f>
        <v>3255.5748289938197</v>
      </c>
      <c r="F1515" s="4">
        <f>F1514*(计算结果!B$18-1)/(计算结果!B$18+1)+E1515*2/(计算结果!B$18+1)</f>
        <v>3245.5949135738242</v>
      </c>
      <c r="G1515" s="4">
        <f>G1514*(计算结果!B$18-1)/(计算结果!B$18+1)+F1515*2/(计算结果!B$18+1)</f>
        <v>3232.9490844972306</v>
      </c>
      <c r="H1515" s="3">
        <f t="shared" si="117"/>
        <v>7.116963342160379E-2</v>
      </c>
      <c r="I1515" s="3">
        <f ca="1">IFERROR(AVERAGE(OFFSET(H1515,0,0,-计算结果!B$19,1)),AVERAGE(OFFSET(H1515,0,0,-ROW(),1)))</f>
        <v>0.1718851142148608</v>
      </c>
      <c r="J1515" s="20" t="str">
        <f t="shared" ca="1" si="115"/>
        <v>卖</v>
      </c>
      <c r="K1515" s="4" t="str">
        <f t="shared" ca="1" si="119"/>
        <v/>
      </c>
      <c r="L1515" s="3">
        <f ca="1">IF(J1514="买",B1515/B1514-1,0)-IF(K1515=1,计算结果!B$17,0)</f>
        <v>0</v>
      </c>
      <c r="M1515" s="2">
        <f t="shared" ca="1" si="118"/>
        <v>3.1467877419841441</v>
      </c>
      <c r="N1515" s="3">
        <f ca="1">1-M1515/MAX(M$2:M1515)</f>
        <v>0.27028370642652644</v>
      </c>
    </row>
    <row r="1516" spans="1:14" x14ac:dyDescent="0.15">
      <c r="A1516" s="1">
        <v>40633</v>
      </c>
      <c r="B1516" s="2">
        <v>3223.29</v>
      </c>
      <c r="C1516" s="3">
        <f t="shared" si="116"/>
        <v>-1.0070391390874955E-2</v>
      </c>
      <c r="D1516" s="3">
        <f>1-B1516/MAX(B$2:B1516)</f>
        <v>0.45156026679371131</v>
      </c>
      <c r="E1516" s="4">
        <f>E1515*(计算结果!B$18-1)/(计算结果!B$18+1)+B1516*2/(计算结果!B$18+1)</f>
        <v>3250.6079322255396</v>
      </c>
      <c r="F1516" s="4">
        <f>F1515*(计算结果!B$18-1)/(计算结果!B$18+1)+E1516*2/(计算结果!B$18+1)</f>
        <v>3246.36614721255</v>
      </c>
      <c r="G1516" s="4">
        <f>G1515*(计算结果!B$18-1)/(计算结果!B$18+1)+F1516*2/(计算结果!B$18+1)</f>
        <v>3235.0132479918952</v>
      </c>
      <c r="H1516" s="3">
        <f t="shared" si="117"/>
        <v>6.384769573275334E-2</v>
      </c>
      <c r="I1516" s="3">
        <f ca="1">IFERROR(AVERAGE(OFFSET(H1516,0,0,-计算结果!B$19,1)),AVERAGE(OFFSET(H1516,0,0,-ROW(),1)))</f>
        <v>0.16402597759211751</v>
      </c>
      <c r="J1516" s="20" t="str">
        <f t="shared" ca="1" si="115"/>
        <v>卖</v>
      </c>
      <c r="K1516" s="4" t="str">
        <f t="shared" ca="1" si="119"/>
        <v/>
      </c>
      <c r="L1516" s="3">
        <f ca="1">IF(J1515="买",B1516/B1515-1,0)-IF(K1516=1,计算结果!B$17,0)</f>
        <v>0</v>
      </c>
      <c r="M1516" s="2">
        <f t="shared" ca="1" si="118"/>
        <v>3.1467877419841441</v>
      </c>
      <c r="N1516" s="3">
        <f ca="1">1-M1516/MAX(M$2:M1516)</f>
        <v>0.27028370642652644</v>
      </c>
    </row>
    <row r="1517" spans="1:14" x14ac:dyDescent="0.15">
      <c r="A1517" s="1">
        <v>40634</v>
      </c>
      <c r="B1517" s="2">
        <v>3272.73</v>
      </c>
      <c r="C1517" s="3">
        <f t="shared" si="116"/>
        <v>1.5338365458894554E-2</v>
      </c>
      <c r="D1517" s="3">
        <f>1-B1517/MAX(B$2:B1517)</f>
        <v>0.44314809773361463</v>
      </c>
      <c r="E1517" s="4">
        <f>E1516*(计算结果!B$18-1)/(计算结果!B$18+1)+B1517*2/(计算结果!B$18+1)</f>
        <v>3254.0113272677645</v>
      </c>
      <c r="F1517" s="4">
        <f>F1516*(计算结果!B$18-1)/(计算结果!B$18+1)+E1517*2/(计算结果!B$18+1)</f>
        <v>3247.5423287595063</v>
      </c>
      <c r="G1517" s="4">
        <f>G1516*(计算结果!B$18-1)/(计算结果!B$18+1)+F1517*2/(计算结果!B$18+1)</f>
        <v>3236.94079887922</v>
      </c>
      <c r="H1517" s="3">
        <f t="shared" si="117"/>
        <v>5.9584018350504475E-2</v>
      </c>
      <c r="I1517" s="3">
        <f ca="1">IFERROR(AVERAGE(OFFSET(H1517,0,0,-计算结果!B$19,1)),AVERAGE(OFFSET(H1517,0,0,-ROW(),1)))</f>
        <v>0.15585493311113532</v>
      </c>
      <c r="J1517" s="20" t="str">
        <f t="shared" ca="1" si="115"/>
        <v>卖</v>
      </c>
      <c r="K1517" s="4" t="str">
        <f t="shared" ca="1" si="119"/>
        <v/>
      </c>
      <c r="L1517" s="3">
        <f ca="1">IF(J1516="买",B1517/B1516-1,0)-IF(K1517=1,计算结果!B$17,0)</f>
        <v>0</v>
      </c>
      <c r="M1517" s="2">
        <f t="shared" ca="1" si="118"/>
        <v>3.1467877419841441</v>
      </c>
      <c r="N1517" s="3">
        <f ca="1">1-M1517/MAX(M$2:M1517)</f>
        <v>0.27028370642652644</v>
      </c>
    </row>
    <row r="1518" spans="1:14" x14ac:dyDescent="0.15">
      <c r="A1518" s="1">
        <v>40639</v>
      </c>
      <c r="B1518" s="2">
        <v>3311.07</v>
      </c>
      <c r="C1518" s="3">
        <f t="shared" si="116"/>
        <v>1.1714990237508216E-2</v>
      </c>
      <c r="D1518" s="3">
        <f>1-B1518/MAX(B$2:B1518)</f>
        <v>0.43662458313482611</v>
      </c>
      <c r="E1518" s="4">
        <f>E1517*(计算结果!B$18-1)/(计算结果!B$18+1)+B1518*2/(计算结果!B$18+1)</f>
        <v>3262.7895846111855</v>
      </c>
      <c r="F1518" s="4">
        <f>F1517*(计算结果!B$18-1)/(计算结果!B$18+1)+E1518*2/(计算结果!B$18+1)</f>
        <v>3249.8880604289952</v>
      </c>
      <c r="G1518" s="4">
        <f>G1517*(计算结果!B$18-1)/(计算结果!B$18+1)+F1518*2/(计算结果!B$18+1)</f>
        <v>3238.9326852714935</v>
      </c>
      <c r="H1518" s="3">
        <f t="shared" si="117"/>
        <v>6.1536077303705528E-2</v>
      </c>
      <c r="I1518" s="3">
        <f ca="1">IFERROR(AVERAGE(OFFSET(H1518,0,0,-计算结果!B$19,1)),AVERAGE(OFFSET(H1518,0,0,-ROW(),1)))</f>
        <v>0.14729880389633332</v>
      </c>
      <c r="J1518" s="20" t="str">
        <f t="shared" ca="1" si="115"/>
        <v>卖</v>
      </c>
      <c r="K1518" s="4" t="str">
        <f t="shared" ca="1" si="119"/>
        <v/>
      </c>
      <c r="L1518" s="3">
        <f ca="1">IF(J1517="买",B1518/B1517-1,0)-IF(K1518=1,计算结果!B$17,0)</f>
        <v>0</v>
      </c>
      <c r="M1518" s="2">
        <f t="shared" ca="1" si="118"/>
        <v>3.1467877419841441</v>
      </c>
      <c r="N1518" s="3">
        <f ca="1">1-M1518/MAX(M$2:M1518)</f>
        <v>0.27028370642652644</v>
      </c>
    </row>
    <row r="1519" spans="1:14" x14ac:dyDescent="0.15">
      <c r="A1519" s="1">
        <v>40640</v>
      </c>
      <c r="B1519" s="2">
        <v>3324.42</v>
      </c>
      <c r="C1519" s="3">
        <f t="shared" si="116"/>
        <v>4.0319292554973352E-3</v>
      </c>
      <c r="D1519" s="3">
        <f>1-B1519/MAX(B$2:B1519)</f>
        <v>0.43435309330973926</v>
      </c>
      <c r="E1519" s="4">
        <f>E1518*(计算结果!B$18-1)/(计算结果!B$18+1)+B1519*2/(计算结果!B$18+1)</f>
        <v>3272.2711869786954</v>
      </c>
      <c r="F1519" s="4">
        <f>F1518*(计算结果!B$18-1)/(计算结果!B$18+1)+E1519*2/(计算结果!B$18+1)</f>
        <v>3253.331618359718</v>
      </c>
      <c r="G1519" s="4">
        <f>G1518*(计算结果!B$18-1)/(计算结果!B$18+1)+F1519*2/(计算结果!B$18+1)</f>
        <v>3241.1479057466049</v>
      </c>
      <c r="H1519" s="3">
        <f t="shared" si="117"/>
        <v>6.8393532387529474E-2</v>
      </c>
      <c r="I1519" s="3">
        <f ca="1">IFERROR(AVERAGE(OFFSET(H1519,0,0,-计算结果!B$19,1)),AVERAGE(OFFSET(H1519,0,0,-ROW(),1)))</f>
        <v>0.13843117232623939</v>
      </c>
      <c r="J1519" s="20" t="str">
        <f t="shared" ca="1" si="115"/>
        <v>卖</v>
      </c>
      <c r="K1519" s="4" t="str">
        <f t="shared" ca="1" si="119"/>
        <v/>
      </c>
      <c r="L1519" s="3">
        <f ca="1">IF(J1518="买",B1519/B1518-1,0)-IF(K1519=1,计算结果!B$17,0)</f>
        <v>0</v>
      </c>
      <c r="M1519" s="2">
        <f t="shared" ca="1" si="118"/>
        <v>3.1467877419841441</v>
      </c>
      <c r="N1519" s="3">
        <f ca="1">1-M1519/MAX(M$2:M1519)</f>
        <v>0.27028370642652644</v>
      </c>
    </row>
    <row r="1520" spans="1:14" x14ac:dyDescent="0.15">
      <c r="A1520" s="1">
        <v>40641</v>
      </c>
      <c r="B1520" s="2">
        <v>3353.36</v>
      </c>
      <c r="C1520" s="3">
        <f t="shared" si="116"/>
        <v>8.7052779131397973E-3</v>
      </c>
      <c r="D1520" s="3">
        <f>1-B1520/MAX(B$2:B1520)</f>
        <v>0.4294289797862928</v>
      </c>
      <c r="E1520" s="4">
        <f>E1519*(计算结果!B$18-1)/(计算结果!B$18+1)+B1520*2/(计算结果!B$18+1)</f>
        <v>3284.7463889819728</v>
      </c>
      <c r="F1520" s="4">
        <f>F1519*(计算结果!B$18-1)/(计算结果!B$18+1)+E1520*2/(计算结果!B$18+1)</f>
        <v>3258.1646599939108</v>
      </c>
      <c r="G1520" s="4">
        <f>G1519*(计算结果!B$18-1)/(计算结果!B$18+1)+F1520*2/(计算结果!B$18+1)</f>
        <v>3243.7658679384986</v>
      </c>
      <c r="H1520" s="3">
        <f t="shared" si="117"/>
        <v>8.0772685111097572E-2</v>
      </c>
      <c r="I1520" s="3">
        <f ca="1">IFERROR(AVERAGE(OFFSET(H1520,0,0,-计算结果!B$19,1)),AVERAGE(OFFSET(H1520,0,0,-ROW(),1)))</f>
        <v>0.12950697939909273</v>
      </c>
      <c r="J1520" s="20" t="str">
        <f t="shared" ca="1" si="115"/>
        <v>卖</v>
      </c>
      <c r="K1520" s="4" t="str">
        <f t="shared" ca="1" si="119"/>
        <v/>
      </c>
      <c r="L1520" s="3">
        <f ca="1">IF(J1519="买",B1520/B1519-1,0)-IF(K1520=1,计算结果!B$17,0)</f>
        <v>0</v>
      </c>
      <c r="M1520" s="2">
        <f t="shared" ca="1" si="118"/>
        <v>3.1467877419841441</v>
      </c>
      <c r="N1520" s="3">
        <f ca="1">1-M1520/MAX(M$2:M1520)</f>
        <v>0.27028370642652644</v>
      </c>
    </row>
    <row r="1521" spans="1:14" x14ac:dyDescent="0.15">
      <c r="A1521" s="1">
        <v>40644</v>
      </c>
      <c r="B1521" s="2">
        <v>3333.43</v>
      </c>
      <c r="C1521" s="3">
        <f t="shared" si="116"/>
        <v>-5.9432926974736233E-3</v>
      </c>
      <c r="D1521" s="3">
        <f>1-B1521/MAX(B$2:B1521)</f>
        <v>0.43282005036411897</v>
      </c>
      <c r="E1521" s="4">
        <f>E1520*(计算结果!B$18-1)/(计算结果!B$18+1)+B1521*2/(计算结果!B$18+1)</f>
        <v>3292.2361752924385</v>
      </c>
      <c r="F1521" s="4">
        <f>F1520*(计算结果!B$18-1)/(计算结果!B$18+1)+E1521*2/(计算结果!B$18+1)</f>
        <v>3263.4064315782998</v>
      </c>
      <c r="G1521" s="4">
        <f>G1520*(计算结果!B$18-1)/(计算结果!B$18+1)+F1521*2/(计算结果!B$18+1)</f>
        <v>3246.7874931138526</v>
      </c>
      <c r="H1521" s="3">
        <f t="shared" si="117"/>
        <v>9.3151765521054683E-2</v>
      </c>
      <c r="I1521" s="3">
        <f ca="1">IFERROR(AVERAGE(OFFSET(H1521,0,0,-计算结果!B$19,1)),AVERAGE(OFFSET(H1521,0,0,-ROW(),1)))</f>
        <v>0.12094523720796566</v>
      </c>
      <c r="J1521" s="20" t="str">
        <f t="shared" ca="1" si="115"/>
        <v>卖</v>
      </c>
      <c r="K1521" s="4" t="str">
        <f t="shared" ca="1" si="119"/>
        <v/>
      </c>
      <c r="L1521" s="3">
        <f ca="1">IF(J1520="买",B1521/B1520-1,0)-IF(K1521=1,计算结果!B$17,0)</f>
        <v>0</v>
      </c>
      <c r="M1521" s="2">
        <f t="shared" ca="1" si="118"/>
        <v>3.1467877419841441</v>
      </c>
      <c r="N1521" s="3">
        <f ca="1">1-M1521/MAX(M$2:M1521)</f>
        <v>0.27028370642652644</v>
      </c>
    </row>
    <row r="1522" spans="1:14" x14ac:dyDescent="0.15">
      <c r="A1522" s="1">
        <v>40645</v>
      </c>
      <c r="B1522" s="2">
        <v>3326.77</v>
      </c>
      <c r="C1522" s="3">
        <f t="shared" si="116"/>
        <v>-1.99794205968018E-3</v>
      </c>
      <c r="D1522" s="3">
        <f>1-B1522/MAX(B$2:B1522)</f>
        <v>0.43395324304090377</v>
      </c>
      <c r="E1522" s="4">
        <f>E1521*(计算结果!B$18-1)/(计算结果!B$18+1)+B1522*2/(计算结果!B$18+1)</f>
        <v>3297.549071401294</v>
      </c>
      <c r="F1522" s="4">
        <f>F1521*(计算结果!B$18-1)/(计算结果!B$18+1)+E1522*2/(计算结果!B$18+1)</f>
        <v>3268.6591453972214</v>
      </c>
      <c r="G1522" s="4">
        <f>G1521*(计算结果!B$18-1)/(计算结果!B$18+1)+F1522*2/(计算结果!B$18+1)</f>
        <v>3250.1523626959092</v>
      </c>
      <c r="H1522" s="3">
        <f t="shared" si="117"/>
        <v>0.10363688997796093</v>
      </c>
      <c r="I1522" s="3">
        <f ca="1">IFERROR(AVERAGE(OFFSET(H1522,0,0,-计算结果!B$19,1)),AVERAGE(OFFSET(H1522,0,0,-ROW(),1)))</f>
        <v>0.11315870559520369</v>
      </c>
      <c r="J1522" s="20" t="str">
        <f t="shared" ca="1" si="115"/>
        <v>卖</v>
      </c>
      <c r="K1522" s="4" t="str">
        <f t="shared" ca="1" si="119"/>
        <v/>
      </c>
      <c r="L1522" s="3">
        <f ca="1">IF(J1521="买",B1522/B1521-1,0)-IF(K1522=1,计算结果!B$17,0)</f>
        <v>0</v>
      </c>
      <c r="M1522" s="2">
        <f t="shared" ca="1" si="118"/>
        <v>3.1467877419841441</v>
      </c>
      <c r="N1522" s="3">
        <f ca="1">1-M1522/MAX(M$2:M1522)</f>
        <v>0.27028370642652644</v>
      </c>
    </row>
    <row r="1523" spans="1:14" x14ac:dyDescent="0.15">
      <c r="A1523" s="1">
        <v>40646</v>
      </c>
      <c r="B1523" s="2">
        <v>3372.03</v>
      </c>
      <c r="C1523" s="3">
        <f t="shared" si="116"/>
        <v>1.3604787827231846E-2</v>
      </c>
      <c r="D1523" s="3">
        <f>1-B1523/MAX(B$2:B1523)</f>
        <v>0.42625229701218259</v>
      </c>
      <c r="E1523" s="4">
        <f>E1522*(计算结果!B$18-1)/(计算结果!B$18+1)+B1523*2/(计算结果!B$18+1)</f>
        <v>3309.007675801095</v>
      </c>
      <c r="F1523" s="4">
        <f>F1522*(计算结果!B$18-1)/(计算结果!B$18+1)+E1523*2/(计算结果!B$18+1)</f>
        <v>3274.8666116132022</v>
      </c>
      <c r="G1523" s="4">
        <f>G1522*(计算结果!B$18-1)/(计算结果!B$18+1)+F1523*2/(计算结果!B$18+1)</f>
        <v>3253.9545548370311</v>
      </c>
      <c r="H1523" s="3">
        <f t="shared" si="117"/>
        <v>0.11698504306327472</v>
      </c>
      <c r="I1523" s="3">
        <f ca="1">IFERROR(AVERAGE(OFFSET(H1523,0,0,-计算结果!B$19,1)),AVERAGE(OFFSET(H1523,0,0,-ROW(),1)))</f>
        <v>0.10653835531999542</v>
      </c>
      <c r="J1523" s="20" t="str">
        <f t="shared" ca="1" si="115"/>
        <v>买</v>
      </c>
      <c r="K1523" s="4">
        <f t="shared" ca="1" si="119"/>
        <v>1</v>
      </c>
      <c r="L1523" s="3">
        <f ca="1">IF(J1522="买",B1523/B1522-1,0)-IF(K1523=1,计算结果!B$17,0)</f>
        <v>0</v>
      </c>
      <c r="M1523" s="2">
        <f t="shared" ca="1" si="118"/>
        <v>3.1467877419841441</v>
      </c>
      <c r="N1523" s="3">
        <f ca="1">1-M1523/MAX(M$2:M1523)</f>
        <v>0.27028370642652644</v>
      </c>
    </row>
    <row r="1524" spans="1:14" x14ac:dyDescent="0.15">
      <c r="A1524" s="1">
        <v>40647</v>
      </c>
      <c r="B1524" s="2">
        <v>3353.56</v>
      </c>
      <c r="C1524" s="3">
        <f t="shared" si="116"/>
        <v>-5.4774127157825037E-3</v>
      </c>
      <c r="D1524" s="3">
        <f>1-B1524/MAX(B$2:B1524)</f>
        <v>0.42939494997617911</v>
      </c>
      <c r="E1524" s="4">
        <f>E1523*(计算结果!B$18-1)/(计算结果!B$18+1)+B1524*2/(计算结果!B$18+1)</f>
        <v>3315.8618795240036</v>
      </c>
      <c r="F1524" s="4">
        <f>F1523*(计算结果!B$18-1)/(计算结果!B$18+1)+E1524*2/(计算结果!B$18+1)</f>
        <v>3281.1735759071717</v>
      </c>
      <c r="G1524" s="4">
        <f>G1523*(计算结果!B$18-1)/(计算结果!B$18+1)+F1524*2/(计算结果!B$18+1)</f>
        <v>3258.1420965401294</v>
      </c>
      <c r="H1524" s="3">
        <f t="shared" si="117"/>
        <v>0.12869084778315321</v>
      </c>
      <c r="I1524" s="3">
        <f ca="1">IFERROR(AVERAGE(OFFSET(H1524,0,0,-计算结果!B$19,1)),AVERAGE(OFFSET(H1524,0,0,-ROW(),1)))</f>
        <v>0.10150199097554932</v>
      </c>
      <c r="J1524" s="20" t="str">
        <f t="shared" ca="1" si="115"/>
        <v>买</v>
      </c>
      <c r="K1524" s="4" t="str">
        <f t="shared" ca="1" si="119"/>
        <v/>
      </c>
      <c r="L1524" s="3">
        <f ca="1">IF(J1523="买",B1524/B1523-1,0)-IF(K1524=1,计算结果!B$17,0)</f>
        <v>-5.4774127157825037E-3</v>
      </c>
      <c r="M1524" s="2">
        <f t="shared" ca="1" si="118"/>
        <v>3.1295514867923315</v>
      </c>
      <c r="N1524" s="3">
        <f ca="1">1-M1524/MAX(M$2:M1524)</f>
        <v>0.27428066373185944</v>
      </c>
    </row>
    <row r="1525" spans="1:14" x14ac:dyDescent="0.15">
      <c r="A1525" s="1">
        <v>40648</v>
      </c>
      <c r="B1525" s="2">
        <v>3358.94</v>
      </c>
      <c r="C1525" s="3">
        <f t="shared" si="116"/>
        <v>1.6042653180501354E-3</v>
      </c>
      <c r="D1525" s="3">
        <f>1-B1525/MAX(B$2:B1525)</f>
        <v>0.4284795480841217</v>
      </c>
      <c r="E1525" s="4">
        <f>E1524*(计算结果!B$18-1)/(计算结果!B$18+1)+B1525*2/(计算结果!B$18+1)</f>
        <v>3322.489282674157</v>
      </c>
      <c r="F1525" s="4">
        <f>F1524*(计算结果!B$18-1)/(计算结果!B$18+1)+E1525*2/(计算结果!B$18+1)</f>
        <v>3287.5298384867078</v>
      </c>
      <c r="G1525" s="4">
        <f>G1524*(计算结果!B$18-1)/(计算结果!B$18+1)+F1525*2/(计算结果!B$18+1)</f>
        <v>3262.6632876088338</v>
      </c>
      <c r="H1525" s="3">
        <f t="shared" si="117"/>
        <v>0.13876592655383363</v>
      </c>
      <c r="I1525" s="3">
        <f ca="1">IFERROR(AVERAGE(OFFSET(H1525,0,0,-计算结果!B$19,1)),AVERAGE(OFFSET(H1525,0,0,-ROW(),1)))</f>
        <v>9.7993366212670588E-2</v>
      </c>
      <c r="J1525" s="20" t="str">
        <f t="shared" ca="1" si="115"/>
        <v>买</v>
      </c>
      <c r="K1525" s="4" t="str">
        <f t="shared" ca="1" si="119"/>
        <v/>
      </c>
      <c r="L1525" s="3">
        <f ca="1">IF(J1524="买",B1525/B1524-1,0)-IF(K1525=1,计算结果!B$17,0)</f>
        <v>1.6042653180501354E-3</v>
      </c>
      <c r="M1525" s="2">
        <f t="shared" ca="1" si="118"/>
        <v>3.1345721177036445</v>
      </c>
      <c r="N1525" s="3">
        <f ca="1">1-M1525/MAX(M$2:M1525)</f>
        <v>0.27311641737004622</v>
      </c>
    </row>
    <row r="1526" spans="1:14" x14ac:dyDescent="0.15">
      <c r="A1526" s="1">
        <v>40651</v>
      </c>
      <c r="B1526" s="2">
        <v>3359.44</v>
      </c>
      <c r="C1526" s="3">
        <f t="shared" si="116"/>
        <v>1.4885648448625943E-4</v>
      </c>
      <c r="D1526" s="3">
        <f>1-B1526/MAX(B$2:B1526)</f>
        <v>0.42839447355883753</v>
      </c>
      <c r="E1526" s="4">
        <f>E1525*(计算结果!B$18-1)/(计算结果!B$18+1)+B1526*2/(计算结果!B$18+1)</f>
        <v>3328.174008416594</v>
      </c>
      <c r="F1526" s="4">
        <f>F1525*(计算结果!B$18-1)/(计算结果!B$18+1)+E1526*2/(计算结果!B$18+1)</f>
        <v>3293.7827877066902</v>
      </c>
      <c r="G1526" s="4">
        <f>G1525*(计算结果!B$18-1)/(计算结果!B$18+1)+F1526*2/(计算结果!B$18+1)</f>
        <v>3267.4509030085042</v>
      </c>
      <c r="H1526" s="3">
        <f t="shared" si="117"/>
        <v>0.14673948788565133</v>
      </c>
      <c r="I1526" s="3">
        <f ca="1">IFERROR(AVERAGE(OFFSET(H1526,0,0,-计算结果!B$19,1)),AVERAGE(OFFSET(H1526,0,0,-ROW(),1)))</f>
        <v>9.6185669295251061E-2</v>
      </c>
      <c r="J1526" s="20" t="str">
        <f t="shared" ca="1" si="115"/>
        <v>买</v>
      </c>
      <c r="K1526" s="4" t="str">
        <f t="shared" ca="1" si="119"/>
        <v/>
      </c>
      <c r="L1526" s="3">
        <f ca="1">IF(J1525="买",B1526/B1525-1,0)-IF(K1526=1,计算结果!B$17,0)</f>
        <v>1.4885648448625943E-4</v>
      </c>
      <c r="M1526" s="2">
        <f t="shared" ca="1" si="118"/>
        <v>3.1350387190894544</v>
      </c>
      <c r="N1526" s="3">
        <f ca="1">1-M1526/MAX(M$2:M1526)</f>
        <v>0.27300821603530512</v>
      </c>
    </row>
    <row r="1527" spans="1:14" x14ac:dyDescent="0.15">
      <c r="A1527" s="1">
        <v>40652</v>
      </c>
      <c r="B1527" s="2">
        <v>3295.81</v>
      </c>
      <c r="C1527" s="3">
        <f t="shared" si="116"/>
        <v>-1.8940656776129439E-2</v>
      </c>
      <c r="D1527" s="3">
        <f>1-B1527/MAX(B$2:B1527)</f>
        <v>0.43922105764649833</v>
      </c>
      <c r="E1527" s="4">
        <f>E1526*(计算结果!B$18-1)/(计算结果!B$18+1)+B1527*2/(计算结果!B$18+1)</f>
        <v>3323.1949301986565</v>
      </c>
      <c r="F1527" s="4">
        <f>F1526*(计算结果!B$18-1)/(计算结果!B$18+1)+E1527*2/(计算结果!B$18+1)</f>
        <v>3298.3077327054543</v>
      </c>
      <c r="G1527" s="4">
        <f>G1526*(计算结果!B$18-1)/(计算结果!B$18+1)+F1527*2/(计算结果!B$18+1)</f>
        <v>3272.1981075772655</v>
      </c>
      <c r="H1527" s="3">
        <f t="shared" si="117"/>
        <v>0.14528770927790846</v>
      </c>
      <c r="I1527" s="3">
        <f ca="1">IFERROR(AVERAGE(OFFSET(H1527,0,0,-计算结果!B$19,1)),AVERAGE(OFFSET(H1527,0,0,-ROW(),1)))</f>
        <v>9.5618638022019309E-2</v>
      </c>
      <c r="J1527" s="20" t="str">
        <f t="shared" ca="1" si="115"/>
        <v>买</v>
      </c>
      <c r="K1527" s="4" t="str">
        <f t="shared" ca="1" si="119"/>
        <v/>
      </c>
      <c r="L1527" s="3">
        <f ca="1">IF(J1526="买",B1527/B1526-1,0)-IF(K1527=1,计算结果!B$17,0)</f>
        <v>-1.8940656776129439E-2</v>
      </c>
      <c r="M1527" s="2">
        <f t="shared" ca="1" si="118"/>
        <v>3.0756590267313046</v>
      </c>
      <c r="N1527" s="3">
        <f ca="1">1-M1527/MAX(M$2:M1527)</f>
        <v>0.28677791789444651</v>
      </c>
    </row>
    <row r="1528" spans="1:14" x14ac:dyDescent="0.15">
      <c r="A1528" s="1">
        <v>40653</v>
      </c>
      <c r="B1528" s="2">
        <v>3295.76</v>
      </c>
      <c r="C1528" s="3">
        <f t="shared" si="116"/>
        <v>-1.5170777441619876E-5</v>
      </c>
      <c r="D1528" s="3">
        <f>1-B1528/MAX(B$2:B1528)</f>
        <v>0.43922956509902666</v>
      </c>
      <c r="E1528" s="4">
        <f>E1527*(计算结果!B$18-1)/(计算结果!B$18+1)+B1528*2/(计算结果!B$18+1)</f>
        <v>3318.9741717065554</v>
      </c>
      <c r="F1528" s="4">
        <f>F1527*(计算结果!B$18-1)/(计算结果!B$18+1)+E1528*2/(计算结果!B$18+1)</f>
        <v>3301.4871848594694</v>
      </c>
      <c r="G1528" s="4">
        <f>G1527*(计算结果!B$18-1)/(计算结果!B$18+1)+F1528*2/(计算结果!B$18+1)</f>
        <v>3276.7041194668354</v>
      </c>
      <c r="H1528" s="3">
        <f t="shared" si="117"/>
        <v>0.13770596221345963</v>
      </c>
      <c r="I1528" s="3">
        <f ca="1">IFERROR(AVERAGE(OFFSET(H1528,0,0,-计算结果!B$19,1)),AVERAGE(OFFSET(H1528,0,0,-ROW(),1)))</f>
        <v>9.598508795604728E-2</v>
      </c>
      <c r="J1528" s="20" t="str">
        <f t="shared" ca="1" si="115"/>
        <v>买</v>
      </c>
      <c r="K1528" s="4" t="str">
        <f t="shared" ca="1" si="119"/>
        <v/>
      </c>
      <c r="L1528" s="3">
        <f ca="1">IF(J1527="买",B1528/B1527-1,0)-IF(K1528=1,计算结果!B$17,0)</f>
        <v>-1.5170777441619876E-5</v>
      </c>
      <c r="M1528" s="2">
        <f t="shared" ca="1" si="118"/>
        <v>3.0756123665927237</v>
      </c>
      <c r="N1528" s="3">
        <f ca="1">1-M1528/MAX(M$2:M1528)</f>
        <v>0.2867887380279206</v>
      </c>
    </row>
    <row r="1529" spans="1:14" x14ac:dyDescent="0.15">
      <c r="A1529" s="1">
        <v>40654</v>
      </c>
      <c r="B1529" s="2">
        <v>3317.37</v>
      </c>
      <c r="C1529" s="3">
        <f t="shared" si="116"/>
        <v>6.5569094837001352E-3</v>
      </c>
      <c r="D1529" s="3">
        <f>1-B1529/MAX(B$2:B1529)</f>
        <v>0.43555264411624584</v>
      </c>
      <c r="E1529" s="4">
        <f>E1528*(计算结果!B$18-1)/(计算结果!B$18+1)+B1529*2/(计算结果!B$18+1)</f>
        <v>3318.727376059393</v>
      </c>
      <c r="F1529" s="4">
        <f>F1528*(计算结果!B$18-1)/(计算结果!B$18+1)+E1529*2/(计算结果!B$18+1)</f>
        <v>3304.1395219671499</v>
      </c>
      <c r="G1529" s="4">
        <f>G1528*(计算结果!B$18-1)/(计算结果!B$18+1)+F1529*2/(计算结果!B$18+1)</f>
        <v>3280.9249506207298</v>
      </c>
      <c r="H1529" s="3">
        <f t="shared" si="117"/>
        <v>0.12881331362262607</v>
      </c>
      <c r="I1529" s="3">
        <f ca="1">IFERROR(AVERAGE(OFFSET(H1529,0,0,-计算结果!B$19,1)),AVERAGE(OFFSET(H1529,0,0,-ROW(),1)))</f>
        <v>9.7068703122628608E-2</v>
      </c>
      <c r="J1529" s="20" t="str">
        <f t="shared" ca="1" si="115"/>
        <v>买</v>
      </c>
      <c r="K1529" s="4" t="str">
        <f t="shared" ca="1" si="119"/>
        <v/>
      </c>
      <c r="L1529" s="3">
        <f ca="1">IF(J1528="买",B1529/B1528-1,0)-IF(K1529=1,计算结果!B$17,0)</f>
        <v>6.5569094837001352E-3</v>
      </c>
      <c r="M1529" s="2">
        <f t="shared" ca="1" si="118"/>
        <v>3.0957788784874212</v>
      </c>
      <c r="N1529" s="3">
        <f ca="1">1-M1529/MAX(M$2:M1529)</f>
        <v>0.28211227634041403</v>
      </c>
    </row>
    <row r="1530" spans="1:14" x14ac:dyDescent="0.15">
      <c r="A1530" s="1">
        <v>40655</v>
      </c>
      <c r="B1530" s="2">
        <v>3299.94</v>
      </c>
      <c r="C1530" s="3">
        <f t="shared" si="116"/>
        <v>-5.254162182692812E-3</v>
      </c>
      <c r="D1530" s="3">
        <f>1-B1530/MAX(B$2:B1530)</f>
        <v>0.43851834206765128</v>
      </c>
      <c r="E1530" s="4">
        <f>E1529*(计算结果!B$18-1)/(计算结果!B$18+1)+B1530*2/(计算结果!B$18+1)</f>
        <v>3315.8370105117938</v>
      </c>
      <c r="F1530" s="4">
        <f>F1529*(计算结果!B$18-1)/(计算结果!B$18+1)+E1530*2/(计算结果!B$18+1)</f>
        <v>3305.9391355894027</v>
      </c>
      <c r="G1530" s="4">
        <f>G1529*(计算结果!B$18-1)/(计算结果!B$18+1)+F1530*2/(计算结果!B$18+1)</f>
        <v>3284.7732867697559</v>
      </c>
      <c r="H1530" s="3">
        <f t="shared" si="117"/>
        <v>0.11729424497497576</v>
      </c>
      <c r="I1530" s="3">
        <f ca="1">IFERROR(AVERAGE(OFFSET(H1530,0,0,-计算结果!B$19,1)),AVERAGE(OFFSET(H1530,0,0,-ROW(),1)))</f>
        <v>9.8354836962981529E-2</v>
      </c>
      <c r="J1530" s="20" t="str">
        <f t="shared" ca="1" si="115"/>
        <v>买</v>
      </c>
      <c r="K1530" s="4" t="str">
        <f t="shared" ca="1" si="119"/>
        <v/>
      </c>
      <c r="L1530" s="3">
        <f ca="1">IF(J1529="买",B1530/B1529-1,0)-IF(K1530=1,计算结果!B$17,0)</f>
        <v>-5.254162182692812E-3</v>
      </c>
      <c r="M1530" s="2">
        <f t="shared" ca="1" si="118"/>
        <v>3.0795131541780933</v>
      </c>
      <c r="N1530" s="3">
        <f ca="1">1-M1530/MAX(M$2:M1530)</f>
        <v>0.2858841748694857</v>
      </c>
    </row>
    <row r="1531" spans="1:14" x14ac:dyDescent="0.15">
      <c r="A1531" s="1">
        <v>40658</v>
      </c>
      <c r="B1531" s="2">
        <v>3249.57</v>
      </c>
      <c r="C1531" s="3">
        <f t="shared" si="116"/>
        <v>-1.526391388934345E-2</v>
      </c>
      <c r="D1531" s="3">
        <f>1-B1531/MAX(B$2:B1531)</f>
        <v>0.44708874974477641</v>
      </c>
      <c r="E1531" s="4">
        <f>E1530*(计算结果!B$18-1)/(计算结果!B$18+1)+B1531*2/(计算结果!B$18+1)</f>
        <v>3305.6420858176716</v>
      </c>
      <c r="F1531" s="4">
        <f>F1530*(计算结果!B$18-1)/(计算结果!B$18+1)+E1531*2/(计算结果!B$18+1)</f>
        <v>3305.8934356245213</v>
      </c>
      <c r="G1531" s="4">
        <f>G1530*(计算结果!B$18-1)/(计算结果!B$18+1)+F1531*2/(计算结果!B$18+1)</f>
        <v>3288.0225404397202</v>
      </c>
      <c r="H1531" s="3">
        <f t="shared" si="117"/>
        <v>9.8918658497723369E-2</v>
      </c>
      <c r="I1531" s="3">
        <f ca="1">IFERROR(AVERAGE(OFFSET(H1531,0,0,-计算结果!B$19,1)),AVERAGE(OFFSET(H1531,0,0,-ROW(),1)))</f>
        <v>9.9312979059027209E-2</v>
      </c>
      <c r="J1531" s="20" t="str">
        <f t="shared" ca="1" si="115"/>
        <v>卖</v>
      </c>
      <c r="K1531" s="4">
        <f t="shared" ca="1" si="119"/>
        <v>1</v>
      </c>
      <c r="L1531" s="3">
        <f ca="1">IF(J1530="买",B1531/B1530-1,0)-IF(K1531=1,计算结果!B$17,0)</f>
        <v>-1.526391388934345E-2</v>
      </c>
      <c r="M1531" s="2">
        <f t="shared" ca="1" si="118"/>
        <v>3.0325077305716186</v>
      </c>
      <c r="N1531" s="3">
        <f ca="1">1-M1531/MAX(M$2:M1531)</f>
        <v>0.29678437733129526</v>
      </c>
    </row>
    <row r="1532" spans="1:14" x14ac:dyDescent="0.15">
      <c r="A1532" s="1">
        <v>40659</v>
      </c>
      <c r="B1532" s="2">
        <v>3230.96</v>
      </c>
      <c r="C1532" s="3">
        <f t="shared" si="116"/>
        <v>-5.7269115606065624E-3</v>
      </c>
      <c r="D1532" s="3">
        <f>1-B1532/MAX(B$2:B1532)</f>
        <v>0.45025522357585246</v>
      </c>
      <c r="E1532" s="4">
        <f>E1531*(计算结果!B$18-1)/(计算结果!B$18+1)+B1532*2/(计算结果!B$18+1)</f>
        <v>3294.1525341534143</v>
      </c>
      <c r="F1532" s="4">
        <f>F1531*(计算结果!B$18-1)/(计算结果!B$18+1)+E1532*2/(计算结果!B$18+1)</f>
        <v>3304.0871430905045</v>
      </c>
      <c r="G1532" s="4">
        <f>G1531*(计算结果!B$18-1)/(计算结果!B$18+1)+F1532*2/(计算结果!B$18+1)</f>
        <v>3290.4940177706103</v>
      </c>
      <c r="H1532" s="3">
        <f t="shared" si="117"/>
        <v>7.5166070198521756E-2</v>
      </c>
      <c r="I1532" s="3">
        <f ca="1">IFERROR(AVERAGE(OFFSET(H1532,0,0,-计算结果!B$19,1)),AVERAGE(OFFSET(H1532,0,0,-ROW(),1)))</f>
        <v>9.9294155357954689E-2</v>
      </c>
      <c r="J1532" s="20" t="str">
        <f t="shared" ca="1" si="115"/>
        <v>卖</v>
      </c>
      <c r="K1532" s="4" t="str">
        <f t="shared" ca="1" si="119"/>
        <v/>
      </c>
      <c r="L1532" s="3">
        <f ca="1">IF(J1531="买",B1532/B1531-1,0)-IF(K1532=1,计算结果!B$17,0)</f>
        <v>0</v>
      </c>
      <c r="M1532" s="2">
        <f t="shared" ca="1" si="118"/>
        <v>3.0325077305716186</v>
      </c>
      <c r="N1532" s="3">
        <f ca="1">1-M1532/MAX(M$2:M1532)</f>
        <v>0.29678437733129526</v>
      </c>
    </row>
    <row r="1533" spans="1:14" x14ac:dyDescent="0.15">
      <c r="A1533" s="1">
        <v>40660</v>
      </c>
      <c r="B1533" s="2">
        <v>3209.5</v>
      </c>
      <c r="C1533" s="3">
        <f t="shared" si="116"/>
        <v>-6.6419887587589876E-3</v>
      </c>
      <c r="D1533" s="3">
        <f>1-B1533/MAX(B$2:B1533)</f>
        <v>0.45390662220104805</v>
      </c>
      <c r="E1533" s="4">
        <f>E1532*(计算结果!B$18-1)/(计算结果!B$18+1)+B1533*2/(计算结果!B$18+1)</f>
        <v>3281.1290673605813</v>
      </c>
      <c r="F1533" s="4">
        <f>F1532*(计算结果!B$18-1)/(计算结果!B$18+1)+E1533*2/(计算结果!B$18+1)</f>
        <v>3300.5551314397471</v>
      </c>
      <c r="G1533" s="4">
        <f>G1532*(计算结果!B$18-1)/(计算结果!B$18+1)+F1533*2/(计算结果!B$18+1)</f>
        <v>3292.0418814120162</v>
      </c>
      <c r="H1533" s="3">
        <f t="shared" si="117"/>
        <v>4.7040463621770279E-2</v>
      </c>
      <c r="I1533" s="3">
        <f ca="1">IFERROR(AVERAGE(OFFSET(H1533,0,0,-计算结果!B$19,1)),AVERAGE(OFFSET(H1533,0,0,-ROW(),1)))</f>
        <v>9.7872611131971349E-2</v>
      </c>
      <c r="J1533" s="20" t="str">
        <f t="shared" ca="1" si="115"/>
        <v>卖</v>
      </c>
      <c r="K1533" s="4" t="str">
        <f t="shared" ca="1" si="119"/>
        <v/>
      </c>
      <c r="L1533" s="3">
        <f ca="1">IF(J1532="买",B1533/B1532-1,0)-IF(K1533=1,计算结果!B$17,0)</f>
        <v>0</v>
      </c>
      <c r="M1533" s="2">
        <f t="shared" ca="1" si="118"/>
        <v>3.0325077305716186</v>
      </c>
      <c r="N1533" s="3">
        <f ca="1">1-M1533/MAX(M$2:M1533)</f>
        <v>0.29678437733129526</v>
      </c>
    </row>
    <row r="1534" spans="1:14" x14ac:dyDescent="0.15">
      <c r="A1534" s="1">
        <v>40661</v>
      </c>
      <c r="B1534" s="2">
        <v>3161.78</v>
      </c>
      <c r="C1534" s="3">
        <f t="shared" si="116"/>
        <v>-1.4868359557563382E-2</v>
      </c>
      <c r="D1534" s="3">
        <f>1-B1534/MAX(B$2:B1534)</f>
        <v>0.46202613489416722</v>
      </c>
      <c r="E1534" s="4">
        <f>E1533*(计算结果!B$18-1)/(计算结果!B$18+1)+B1534*2/(计算结果!B$18+1)</f>
        <v>3262.7676723820305</v>
      </c>
      <c r="F1534" s="4">
        <f>F1533*(计算结果!B$18-1)/(计算结果!B$18+1)+E1534*2/(计算结果!B$18+1)</f>
        <v>3294.7416762000985</v>
      </c>
      <c r="G1534" s="4">
        <f>G1533*(计算结果!B$18-1)/(计算结果!B$18+1)+F1534*2/(计算结果!B$18+1)</f>
        <v>3292.4572344563367</v>
      </c>
      <c r="H1534" s="3">
        <f t="shared" si="117"/>
        <v>1.2616882144351763E-2</v>
      </c>
      <c r="I1534" s="3">
        <f ca="1">IFERROR(AVERAGE(OFFSET(H1534,0,0,-计算结果!B$19,1)),AVERAGE(OFFSET(H1534,0,0,-ROW(),1)))</f>
        <v>9.4805845382172987E-2</v>
      </c>
      <c r="J1534" s="20" t="str">
        <f t="shared" ca="1" si="115"/>
        <v>卖</v>
      </c>
      <c r="K1534" s="4" t="str">
        <f t="shared" ca="1" si="119"/>
        <v/>
      </c>
      <c r="L1534" s="3">
        <f ca="1">IF(J1533="买",B1534/B1533-1,0)-IF(K1534=1,计算结果!B$17,0)</f>
        <v>0</v>
      </c>
      <c r="M1534" s="2">
        <f t="shared" ca="1" si="118"/>
        <v>3.0325077305716186</v>
      </c>
      <c r="N1534" s="3">
        <f ca="1">1-M1534/MAX(M$2:M1534)</f>
        <v>0.29678437733129526</v>
      </c>
    </row>
    <row r="1535" spans="1:14" x14ac:dyDescent="0.15">
      <c r="A1535" s="1">
        <v>40662</v>
      </c>
      <c r="B1535" s="2">
        <v>3192.72</v>
      </c>
      <c r="C1535" s="3">
        <f t="shared" si="116"/>
        <v>9.7856270834781878E-3</v>
      </c>
      <c r="D1535" s="3">
        <f>1-B1535/MAX(B$2:B1535)</f>
        <v>0.4567617232695842</v>
      </c>
      <c r="E1535" s="4">
        <f>E1534*(计算结果!B$18-1)/(计算结果!B$18+1)+B1535*2/(计算结果!B$18+1)</f>
        <v>3251.9911074001793</v>
      </c>
      <c r="F1535" s="4">
        <f>F1534*(计算结果!B$18-1)/(计算结果!B$18+1)+E1535*2/(计算结果!B$18+1)</f>
        <v>3288.1646656154953</v>
      </c>
      <c r="G1535" s="4">
        <f>G1534*(计算结果!B$18-1)/(计算结果!B$18+1)+F1535*2/(计算结果!B$18+1)</f>
        <v>3291.7968392500538</v>
      </c>
      <c r="H1535" s="3">
        <f t="shared" si="117"/>
        <v>-2.0057821841135484E-2</v>
      </c>
      <c r="I1535" s="3">
        <f ca="1">IFERROR(AVERAGE(OFFSET(H1535,0,0,-计算结果!B$19,1)),AVERAGE(OFFSET(H1535,0,0,-ROW(),1)))</f>
        <v>9.0244472619036023E-2</v>
      </c>
      <c r="J1535" s="20" t="str">
        <f t="shared" ca="1" si="115"/>
        <v>卖</v>
      </c>
      <c r="K1535" s="4" t="str">
        <f t="shared" ca="1" si="119"/>
        <v/>
      </c>
      <c r="L1535" s="3">
        <f ca="1">IF(J1534="买",B1535/B1534-1,0)-IF(K1535=1,计算结果!B$17,0)</f>
        <v>0</v>
      </c>
      <c r="M1535" s="2">
        <f t="shared" ca="1" si="118"/>
        <v>3.0325077305716186</v>
      </c>
      <c r="N1535" s="3">
        <f ca="1">1-M1535/MAX(M$2:M1535)</f>
        <v>0.29678437733129526</v>
      </c>
    </row>
    <row r="1536" spans="1:14" x14ac:dyDescent="0.15">
      <c r="A1536" s="1">
        <v>40666</v>
      </c>
      <c r="B1536" s="2">
        <v>3211.13</v>
      </c>
      <c r="C1536" s="3">
        <f t="shared" si="116"/>
        <v>5.7662432032876687E-3</v>
      </c>
      <c r="D1536" s="3">
        <f>1-B1536/MAX(B$2:B1536)</f>
        <v>0.45362927924862173</v>
      </c>
      <c r="E1536" s="4">
        <f>E1535*(计算结果!B$18-1)/(计算结果!B$18+1)+B1536*2/(计算结果!B$18+1)</f>
        <v>3245.7047831847672</v>
      </c>
      <c r="F1536" s="4">
        <f>F1535*(计算结果!B$18-1)/(计算结果!B$18+1)+E1536*2/(计算结果!B$18+1)</f>
        <v>3281.632376010768</v>
      </c>
      <c r="G1536" s="4">
        <f>G1535*(计算结果!B$18-1)/(计算结果!B$18+1)+F1536*2/(计算结果!B$18+1)</f>
        <v>3290.2330756747792</v>
      </c>
      <c r="H1536" s="3">
        <f t="shared" si="117"/>
        <v>-4.7504862895210366E-2</v>
      </c>
      <c r="I1536" s="3">
        <f ca="1">IFERROR(AVERAGE(OFFSET(H1536,0,0,-计算结果!B$19,1)),AVERAGE(OFFSET(H1536,0,0,-ROW(),1)))</f>
        <v>8.4676844687637823E-2</v>
      </c>
      <c r="J1536" s="20" t="str">
        <f t="shared" ca="1" si="115"/>
        <v>卖</v>
      </c>
      <c r="K1536" s="4" t="str">
        <f t="shared" ca="1" si="119"/>
        <v/>
      </c>
      <c r="L1536" s="3">
        <f ca="1">IF(J1535="买",B1536/B1535-1,0)-IF(K1536=1,计算结果!B$17,0)</f>
        <v>0</v>
      </c>
      <c r="M1536" s="2">
        <f t="shared" ca="1" si="118"/>
        <v>3.0325077305716186</v>
      </c>
      <c r="N1536" s="3">
        <f ca="1">1-M1536/MAX(M$2:M1536)</f>
        <v>0.29678437733129526</v>
      </c>
    </row>
    <row r="1537" spans="1:14" x14ac:dyDescent="0.15">
      <c r="A1537" s="1">
        <v>40667</v>
      </c>
      <c r="B1537" s="2">
        <v>3129.03</v>
      </c>
      <c r="C1537" s="3">
        <f t="shared" si="116"/>
        <v>-2.5567323652421425E-2</v>
      </c>
      <c r="D1537" s="3">
        <f>1-B1537/MAX(B$2:B1537)</f>
        <v>0.46759851630027904</v>
      </c>
      <c r="E1537" s="4">
        <f>E1536*(计算结果!B$18-1)/(计算结果!B$18+1)+B1537*2/(计算结果!B$18+1)</f>
        <v>3227.7548165409571</v>
      </c>
      <c r="F1537" s="4">
        <f>F1536*(计算结果!B$18-1)/(计算结果!B$18+1)+E1537*2/(计算结果!B$18+1)</f>
        <v>3273.34352070772</v>
      </c>
      <c r="G1537" s="4">
        <f>G1536*(计算结果!B$18-1)/(计算结果!B$18+1)+F1537*2/(计算结果!B$18+1)</f>
        <v>3287.6346826029239</v>
      </c>
      <c r="H1537" s="3">
        <f t="shared" si="117"/>
        <v>-7.8972918090989816E-2</v>
      </c>
      <c r="I1537" s="3">
        <f ca="1">IFERROR(AVERAGE(OFFSET(H1537,0,0,-计算结果!B$19,1)),AVERAGE(OFFSET(H1537,0,0,-ROW(),1)))</f>
        <v>7.7748997865563121E-2</v>
      </c>
      <c r="J1537" s="20" t="str">
        <f t="shared" ca="1" si="115"/>
        <v>卖</v>
      </c>
      <c r="K1537" s="4" t="str">
        <f t="shared" ca="1" si="119"/>
        <v/>
      </c>
      <c r="L1537" s="3">
        <f ca="1">IF(J1536="买",B1537/B1536-1,0)-IF(K1537=1,计算结果!B$17,0)</f>
        <v>0</v>
      </c>
      <c r="M1537" s="2">
        <f t="shared" ca="1" si="118"/>
        <v>3.0325077305716186</v>
      </c>
      <c r="N1537" s="3">
        <f ca="1">1-M1537/MAX(M$2:M1537)</f>
        <v>0.29678437733129526</v>
      </c>
    </row>
    <row r="1538" spans="1:14" x14ac:dyDescent="0.15">
      <c r="A1538" s="1">
        <v>40668</v>
      </c>
      <c r="B1538" s="2">
        <v>3126.12</v>
      </c>
      <c r="C1538" s="3">
        <f t="shared" si="116"/>
        <v>-9.3000067113457874E-4</v>
      </c>
      <c r="D1538" s="3">
        <f>1-B1538/MAX(B$2:B1538)</f>
        <v>0.46809365003743275</v>
      </c>
      <c r="E1538" s="4">
        <f>E1537*(计算结果!B$18-1)/(计算结果!B$18+1)+B1538*2/(计算结果!B$18+1)</f>
        <v>3212.118690919272</v>
      </c>
      <c r="F1538" s="4">
        <f>F1537*(计算结果!B$18-1)/(计算结果!B$18+1)+E1538*2/(计算结果!B$18+1)</f>
        <v>3263.9243161248819</v>
      </c>
      <c r="G1538" s="4">
        <f>G1537*(计算结果!B$18-1)/(计算结果!B$18+1)+F1538*2/(计算结果!B$18+1)</f>
        <v>3283.9869339139946</v>
      </c>
      <c r="H1538" s="3">
        <f t="shared" si="117"/>
        <v>-0.11095358946759046</v>
      </c>
      <c r="I1538" s="3">
        <f ca="1">IFERROR(AVERAGE(OFFSET(H1538,0,0,-计算结果!B$19,1)),AVERAGE(OFFSET(H1538,0,0,-ROW(),1)))</f>
        <v>6.9124514526998332E-2</v>
      </c>
      <c r="J1538" s="20" t="str">
        <f t="shared" ca="1" si="115"/>
        <v>卖</v>
      </c>
      <c r="K1538" s="4" t="str">
        <f t="shared" ca="1" si="119"/>
        <v/>
      </c>
      <c r="L1538" s="3">
        <f ca="1">IF(J1537="买",B1538/B1537-1,0)-IF(K1538=1,计算结果!B$17,0)</f>
        <v>0</v>
      </c>
      <c r="M1538" s="2">
        <f t="shared" ca="1" si="118"/>
        <v>3.0325077305716186</v>
      </c>
      <c r="N1538" s="3">
        <f ca="1">1-M1538/MAX(M$2:M1538)</f>
        <v>0.29678437733129526</v>
      </c>
    </row>
    <row r="1539" spans="1:14" x14ac:dyDescent="0.15">
      <c r="A1539" s="1">
        <v>40669</v>
      </c>
      <c r="B1539" s="2">
        <v>3121.4</v>
      </c>
      <c r="C1539" s="3">
        <f t="shared" si="116"/>
        <v>-1.5098588665821699E-3</v>
      </c>
      <c r="D1539" s="3">
        <f>1-B1539/MAX(B$2:B1539)</f>
        <v>0.46889675355611515</v>
      </c>
      <c r="E1539" s="4">
        <f>E1538*(计算结果!B$18-1)/(计算结果!B$18+1)+B1539*2/(计算结果!B$18+1)</f>
        <v>3198.1619692393838</v>
      </c>
      <c r="F1539" s="4">
        <f>F1538*(计算结果!B$18-1)/(计算结果!B$18+1)+E1539*2/(计算结果!B$18+1)</f>
        <v>3253.8070319886519</v>
      </c>
      <c r="G1539" s="4">
        <f>G1538*(计算结果!B$18-1)/(计算结果!B$18+1)+F1539*2/(计算结果!B$18+1)</f>
        <v>3279.3438720793265</v>
      </c>
      <c r="H1539" s="3">
        <f t="shared" si="117"/>
        <v>-0.1413849058508361</v>
      </c>
      <c r="I1539" s="3">
        <f ca="1">IFERROR(AVERAGE(OFFSET(H1539,0,0,-计算结果!B$19,1)),AVERAGE(OFFSET(H1539,0,0,-ROW(),1)))</f>
        <v>5.8635592615080043E-2</v>
      </c>
      <c r="J1539" s="20" t="str">
        <f t="shared" ref="J1539:J1602" ca="1" si="120">IF(H1539&gt;I1539,"买","卖")</f>
        <v>卖</v>
      </c>
      <c r="K1539" s="4" t="str">
        <f t="shared" ca="1" si="119"/>
        <v/>
      </c>
      <c r="L1539" s="3">
        <f ca="1">IF(J1538="买",B1539/B1538-1,0)-IF(K1539=1,计算结果!B$17,0)</f>
        <v>0</v>
      </c>
      <c r="M1539" s="2">
        <f t="shared" ca="1" si="118"/>
        <v>3.0325077305716186</v>
      </c>
      <c r="N1539" s="3">
        <f ca="1">1-M1539/MAX(M$2:M1539)</f>
        <v>0.29678437733129526</v>
      </c>
    </row>
    <row r="1540" spans="1:14" x14ac:dyDescent="0.15">
      <c r="A1540" s="1">
        <v>40672</v>
      </c>
      <c r="B1540" s="2">
        <v>3129.76</v>
      </c>
      <c r="C1540" s="3">
        <f t="shared" ref="C1540:C1603" si="121">B1540/B1539-1</f>
        <v>2.6782853847633348E-3</v>
      </c>
      <c r="D1540" s="3">
        <f>1-B1540/MAX(B$2:B1540)</f>
        <v>0.46747430749336416</v>
      </c>
      <c r="E1540" s="4">
        <f>E1539*(计算结果!B$18-1)/(计算结果!B$18+1)+B1540*2/(计算结果!B$18+1)</f>
        <v>3187.6385893564016</v>
      </c>
      <c r="F1540" s="4">
        <f>F1539*(计算结果!B$18-1)/(计算结果!B$18+1)+E1540*2/(计算结果!B$18+1)</f>
        <v>3243.6272715836903</v>
      </c>
      <c r="G1540" s="4">
        <f>G1539*(计算结果!B$18-1)/(计算结果!B$18+1)+F1540*2/(计算结果!B$18+1)</f>
        <v>3273.8490104646135</v>
      </c>
      <c r="H1540" s="3">
        <f t="shared" ref="H1540:H1603" si="122">(G1540-G1539)/G1539*100</f>
        <v>-0.16755978723356418</v>
      </c>
      <c r="I1540" s="3">
        <f ca="1">IFERROR(AVERAGE(OFFSET(H1540,0,0,-计算结果!B$19,1)),AVERAGE(OFFSET(H1540,0,0,-ROW(),1)))</f>
        <v>4.6218968997846978E-2</v>
      </c>
      <c r="J1540" s="20" t="str">
        <f t="shared" ca="1" si="120"/>
        <v>卖</v>
      </c>
      <c r="K1540" s="4" t="str">
        <f t="shared" ca="1" si="119"/>
        <v/>
      </c>
      <c r="L1540" s="3">
        <f ca="1">IF(J1539="买",B1540/B1539-1,0)-IF(K1540=1,计算结果!B$17,0)</f>
        <v>0</v>
      </c>
      <c r="M1540" s="2">
        <f t="shared" ref="M1540:M1603" ca="1" si="123">IFERROR(M1539*(1+L1540),M1539)</f>
        <v>3.0325077305716186</v>
      </c>
      <c r="N1540" s="3">
        <f ca="1">1-M1540/MAX(M$2:M1540)</f>
        <v>0.29678437733129526</v>
      </c>
    </row>
    <row r="1541" spans="1:14" x14ac:dyDescent="0.15">
      <c r="A1541" s="1">
        <v>40673</v>
      </c>
      <c r="B1541" s="2">
        <v>3153.22</v>
      </c>
      <c r="C1541" s="3">
        <f t="shared" si="121"/>
        <v>7.4957824242112281E-3</v>
      </c>
      <c r="D1541" s="3">
        <f>1-B1541/MAX(B$2:B1541)</f>
        <v>0.4634826107670319</v>
      </c>
      <c r="E1541" s="4">
        <f>E1540*(计算结果!B$18-1)/(计算结果!B$18+1)+B1541*2/(计算结果!B$18+1)</f>
        <v>3182.3434217631088</v>
      </c>
      <c r="F1541" s="4">
        <f>F1540*(计算结果!B$18-1)/(计算结果!B$18+1)+E1541*2/(计算结果!B$18+1)</f>
        <v>3234.1989869959084</v>
      </c>
      <c r="G1541" s="4">
        <f>G1540*(计算结果!B$18-1)/(计算结果!B$18+1)+F1541*2/(计算结果!B$18+1)</f>
        <v>3267.7490068540433</v>
      </c>
      <c r="H1541" s="3">
        <f t="shared" si="122"/>
        <v>-0.18632513567583533</v>
      </c>
      <c r="I1541" s="3">
        <f ca="1">IFERROR(AVERAGE(OFFSET(H1541,0,0,-计算结果!B$19,1)),AVERAGE(OFFSET(H1541,0,0,-ROW(),1)))</f>
        <v>3.2245123938002475E-2</v>
      </c>
      <c r="J1541" s="20" t="str">
        <f t="shared" ca="1" si="120"/>
        <v>卖</v>
      </c>
      <c r="K1541" s="4" t="str">
        <f t="shared" ref="K1541:K1604" ca="1" si="124">IF(J1540&lt;&gt;J1541,1,"")</f>
        <v/>
      </c>
      <c r="L1541" s="3">
        <f ca="1">IF(J1540="买",B1541/B1540-1,0)-IF(K1541=1,计算结果!B$17,0)</f>
        <v>0</v>
      </c>
      <c r="M1541" s="2">
        <f t="shared" ca="1" si="123"/>
        <v>3.0325077305716186</v>
      </c>
      <c r="N1541" s="3">
        <f ca="1">1-M1541/MAX(M$2:M1541)</f>
        <v>0.29678437733129526</v>
      </c>
    </row>
    <row r="1542" spans="1:14" x14ac:dyDescent="0.15">
      <c r="A1542" s="1">
        <v>40674</v>
      </c>
      <c r="B1542" s="2">
        <v>3145.08</v>
      </c>
      <c r="C1542" s="3">
        <f t="shared" si="121"/>
        <v>-2.5814881295944669E-3</v>
      </c>
      <c r="D1542" s="3">
        <f>1-B1542/MAX(B$2:B1542)</f>
        <v>0.46486762403865789</v>
      </c>
      <c r="E1542" s="4">
        <f>E1541*(计算结果!B$18-1)/(计算结果!B$18+1)+B1542*2/(计算结果!B$18+1)</f>
        <v>3176.6105876457077</v>
      </c>
      <c r="F1542" s="4">
        <f>F1541*(计算结果!B$18-1)/(计算结果!B$18+1)+E1542*2/(计算结果!B$18+1)</f>
        <v>3225.3392332497237</v>
      </c>
      <c r="G1542" s="4">
        <f>G1541*(计算结果!B$18-1)/(计算结果!B$18+1)+F1542*2/(计算结果!B$18+1)</f>
        <v>3261.2244262995328</v>
      </c>
      <c r="H1542" s="3">
        <f t="shared" si="122"/>
        <v>-0.19966590276136062</v>
      </c>
      <c r="I1542" s="3">
        <f ca="1">IFERROR(AVERAGE(OFFSET(H1542,0,0,-计算结果!B$19,1)),AVERAGE(OFFSET(H1542,0,0,-ROW(),1)))</f>
        <v>1.7079984301036383E-2</v>
      </c>
      <c r="J1542" s="20" t="str">
        <f t="shared" ca="1" si="120"/>
        <v>卖</v>
      </c>
      <c r="K1542" s="4" t="str">
        <f t="shared" ca="1" si="124"/>
        <v/>
      </c>
      <c r="L1542" s="3">
        <f ca="1">IF(J1541="买",B1542/B1541-1,0)-IF(K1542=1,计算结果!B$17,0)</f>
        <v>0</v>
      </c>
      <c r="M1542" s="2">
        <f t="shared" ca="1" si="123"/>
        <v>3.0325077305716186</v>
      </c>
      <c r="N1542" s="3">
        <f ca="1">1-M1542/MAX(M$2:M1542)</f>
        <v>0.29678437733129526</v>
      </c>
    </row>
    <row r="1543" spans="1:14" x14ac:dyDescent="0.15">
      <c r="A1543" s="1">
        <v>40675</v>
      </c>
      <c r="B1543" s="2">
        <v>3101.6</v>
      </c>
      <c r="C1543" s="3">
        <f t="shared" si="121"/>
        <v>-1.3824767573479835E-2</v>
      </c>
      <c r="D1543" s="3">
        <f>1-B1543/MAX(B$2:B1543)</f>
        <v>0.4722657047573674</v>
      </c>
      <c r="E1543" s="4">
        <f>E1542*(计算结果!B$18-1)/(计算结果!B$18+1)+B1543*2/(计算结果!B$18+1)</f>
        <v>3165.0704972386757</v>
      </c>
      <c r="F1543" s="4">
        <f>F1542*(计算结果!B$18-1)/(计算结果!B$18+1)+E1543*2/(计算结果!B$18+1)</f>
        <v>3216.0671200172546</v>
      </c>
      <c r="G1543" s="4">
        <f>G1542*(计算结果!B$18-1)/(计算结果!B$18+1)+F1543*2/(计算结果!B$18+1)</f>
        <v>3254.2771484099512</v>
      </c>
      <c r="H1543" s="3">
        <f t="shared" si="122"/>
        <v>-0.21302667285196653</v>
      </c>
      <c r="I1543" s="3">
        <f ca="1">IFERROR(AVERAGE(OFFSET(H1543,0,0,-计算结果!B$19,1)),AVERAGE(OFFSET(H1543,0,0,-ROW(),1)))</f>
        <v>5.7939850527431583E-4</v>
      </c>
      <c r="J1543" s="20" t="str">
        <f t="shared" ca="1" si="120"/>
        <v>卖</v>
      </c>
      <c r="K1543" s="4" t="str">
        <f t="shared" ca="1" si="124"/>
        <v/>
      </c>
      <c r="L1543" s="3">
        <f ca="1">IF(J1542="买",B1543/B1542-1,0)-IF(K1543=1,计算结果!B$17,0)</f>
        <v>0</v>
      </c>
      <c r="M1543" s="2">
        <f t="shared" ca="1" si="123"/>
        <v>3.0325077305716186</v>
      </c>
      <c r="N1543" s="3">
        <f ca="1">1-M1543/MAX(M$2:M1543)</f>
        <v>0.29678437733129526</v>
      </c>
    </row>
    <row r="1544" spans="1:14" x14ac:dyDescent="0.15">
      <c r="A1544" s="1">
        <v>40676</v>
      </c>
      <c r="B1544" s="2">
        <v>3128.09</v>
      </c>
      <c r="C1544" s="3">
        <f t="shared" si="121"/>
        <v>8.5407531596595199E-3</v>
      </c>
      <c r="D1544" s="3">
        <f>1-B1544/MAX(B$2:B1544)</f>
        <v>0.46775845640781322</v>
      </c>
      <c r="E1544" s="4">
        <f>E1543*(计算结果!B$18-1)/(计算结果!B$18+1)+B1544*2/(计算结果!B$18+1)</f>
        <v>3159.3811899711873</v>
      </c>
      <c r="F1544" s="4">
        <f>F1543*(计算结果!B$18-1)/(计算结果!B$18+1)+E1544*2/(计算结果!B$18+1)</f>
        <v>3207.3462077024751</v>
      </c>
      <c r="G1544" s="4">
        <f>G1543*(计算结果!B$18-1)/(计算结果!B$18+1)+F1544*2/(计算结果!B$18+1)</f>
        <v>3247.0570036857239</v>
      </c>
      <c r="H1544" s="3">
        <f t="shared" si="122"/>
        <v>-0.22186631300764045</v>
      </c>
      <c r="I1544" s="3">
        <f ca="1">IFERROR(AVERAGE(OFFSET(H1544,0,0,-计算结果!B$19,1)),AVERAGE(OFFSET(H1544,0,0,-ROW(),1)))</f>
        <v>-1.6948459534265374E-2</v>
      </c>
      <c r="J1544" s="20" t="str">
        <f t="shared" ca="1" si="120"/>
        <v>卖</v>
      </c>
      <c r="K1544" s="4" t="str">
        <f t="shared" ca="1" si="124"/>
        <v/>
      </c>
      <c r="L1544" s="3">
        <f ca="1">IF(J1543="买",B1544/B1543-1,0)-IF(K1544=1,计算结果!B$17,0)</f>
        <v>0</v>
      </c>
      <c r="M1544" s="2">
        <f t="shared" ca="1" si="123"/>
        <v>3.0325077305716186</v>
      </c>
      <c r="N1544" s="3">
        <f ca="1">1-M1544/MAX(M$2:M1544)</f>
        <v>0.29678437733129526</v>
      </c>
    </row>
    <row r="1545" spans="1:14" x14ac:dyDescent="0.15">
      <c r="A1545" s="1">
        <v>40679</v>
      </c>
      <c r="B1545" s="2">
        <v>3100.46</v>
      </c>
      <c r="C1545" s="3">
        <f t="shared" si="121"/>
        <v>-8.8328660620379251E-3</v>
      </c>
      <c r="D1545" s="3">
        <f>1-B1545/MAX(B$2:B1545)</f>
        <v>0.47245967467501526</v>
      </c>
      <c r="E1545" s="4">
        <f>E1544*(计算结果!B$18-1)/(计算结果!B$18+1)+B1545*2/(计算结果!B$18+1)</f>
        <v>3150.3163915140817</v>
      </c>
      <c r="F1545" s="4">
        <f>F1544*(计算结果!B$18-1)/(计算结果!B$18+1)+E1545*2/(计算结果!B$18+1)</f>
        <v>3198.5723898273377</v>
      </c>
      <c r="G1545" s="4">
        <f>G1544*(计算结果!B$18-1)/(计算结果!B$18+1)+F1545*2/(计算结果!B$18+1)</f>
        <v>3239.5978323228951</v>
      </c>
      <c r="H1545" s="3">
        <f t="shared" si="122"/>
        <v>-0.2297209859377862</v>
      </c>
      <c r="I1545" s="3">
        <f ca="1">IFERROR(AVERAGE(OFFSET(H1545,0,0,-计算结果!B$19,1)),AVERAGE(OFFSET(H1545,0,0,-ROW(),1)))</f>
        <v>-3.537280515884636E-2</v>
      </c>
      <c r="J1545" s="20" t="str">
        <f t="shared" ca="1" si="120"/>
        <v>卖</v>
      </c>
      <c r="K1545" s="4" t="str">
        <f t="shared" ca="1" si="124"/>
        <v/>
      </c>
      <c r="L1545" s="3">
        <f ca="1">IF(J1544="买",B1545/B1544-1,0)-IF(K1545=1,计算结果!B$17,0)</f>
        <v>0</v>
      </c>
      <c r="M1545" s="2">
        <f t="shared" ca="1" si="123"/>
        <v>3.0325077305716186</v>
      </c>
      <c r="N1545" s="3">
        <f ca="1">1-M1545/MAX(M$2:M1545)</f>
        <v>0.29678437733129526</v>
      </c>
    </row>
    <row r="1546" spans="1:14" x14ac:dyDescent="0.15">
      <c r="A1546" s="1">
        <v>40680</v>
      </c>
      <c r="B1546" s="2">
        <v>3116.03</v>
      </c>
      <c r="C1546" s="3">
        <f t="shared" si="121"/>
        <v>5.0218354695754641E-3</v>
      </c>
      <c r="D1546" s="3">
        <f>1-B1546/MAX(B$2:B1546)</f>
        <v>0.46981045395766685</v>
      </c>
      <c r="E1546" s="4">
        <f>E1545*(计算结果!B$18-1)/(计算结果!B$18+1)+B1546*2/(计算结果!B$18+1)</f>
        <v>3145.0415620503768</v>
      </c>
      <c r="F1546" s="4">
        <f>F1545*(计算结果!B$18-1)/(计算结果!B$18+1)+E1546*2/(计算结果!B$18+1)</f>
        <v>3190.3368778616509</v>
      </c>
      <c r="G1546" s="4">
        <f>G1545*(计算结果!B$18-1)/(计算结果!B$18+1)+F1546*2/(计算结果!B$18+1)</f>
        <v>3232.0192239442422</v>
      </c>
      <c r="H1546" s="3">
        <f t="shared" si="122"/>
        <v>-0.23393670359443389</v>
      </c>
      <c r="I1546" s="3">
        <f ca="1">IFERROR(AVERAGE(OFFSET(H1546,0,0,-计算结果!B$19,1)),AVERAGE(OFFSET(H1546,0,0,-ROW(),1)))</f>
        <v>-5.4406614732850619E-2</v>
      </c>
      <c r="J1546" s="20" t="str">
        <f t="shared" ca="1" si="120"/>
        <v>卖</v>
      </c>
      <c r="K1546" s="4" t="str">
        <f t="shared" ca="1" si="124"/>
        <v/>
      </c>
      <c r="L1546" s="3">
        <f ca="1">IF(J1545="买",B1546/B1545-1,0)-IF(K1546=1,计算结果!B$17,0)</f>
        <v>0</v>
      </c>
      <c r="M1546" s="2">
        <f t="shared" ca="1" si="123"/>
        <v>3.0325077305716186</v>
      </c>
      <c r="N1546" s="3">
        <f ca="1">1-M1546/MAX(M$2:M1546)</f>
        <v>0.29678437733129526</v>
      </c>
    </row>
    <row r="1547" spans="1:14" x14ac:dyDescent="0.15">
      <c r="A1547" s="1">
        <v>40681</v>
      </c>
      <c r="B1547" s="2">
        <v>3139.38</v>
      </c>
      <c r="C1547" s="3">
        <f t="shared" si="121"/>
        <v>7.493509369293605E-3</v>
      </c>
      <c r="D1547" s="3">
        <f>1-B1547/MAX(B$2:B1547)</f>
        <v>0.46583747362689709</v>
      </c>
      <c r="E1547" s="4">
        <f>E1546*(计算结果!B$18-1)/(计算结果!B$18+1)+B1547*2/(计算结果!B$18+1)</f>
        <v>3144.1705525041648</v>
      </c>
      <c r="F1547" s="4">
        <f>F1546*(计算结果!B$18-1)/(计算结果!B$18+1)+E1547*2/(计算结果!B$18+1)</f>
        <v>3183.2343662681915</v>
      </c>
      <c r="G1547" s="4">
        <f>G1546*(计算结果!B$18-1)/(计算结果!B$18+1)+F1547*2/(计算结果!B$18+1)</f>
        <v>3224.5138612248497</v>
      </c>
      <c r="H1547" s="3">
        <f t="shared" si="122"/>
        <v>-0.2322189999301171</v>
      </c>
      <c r="I1547" s="3">
        <f ca="1">IFERROR(AVERAGE(OFFSET(H1547,0,0,-计算结果!B$19,1)),AVERAGE(OFFSET(H1547,0,0,-ROW(),1)))</f>
        <v>-7.3281950193251913E-2</v>
      </c>
      <c r="J1547" s="20" t="str">
        <f t="shared" ca="1" si="120"/>
        <v>卖</v>
      </c>
      <c r="K1547" s="4" t="str">
        <f t="shared" ca="1" si="124"/>
        <v/>
      </c>
      <c r="L1547" s="3">
        <f ca="1">IF(J1546="买",B1547/B1546-1,0)-IF(K1547=1,计算结果!B$17,0)</f>
        <v>0</v>
      </c>
      <c r="M1547" s="2">
        <f t="shared" ca="1" si="123"/>
        <v>3.0325077305716186</v>
      </c>
      <c r="N1547" s="3">
        <f ca="1">1-M1547/MAX(M$2:M1547)</f>
        <v>0.29678437733129526</v>
      </c>
    </row>
    <row r="1548" spans="1:14" x14ac:dyDescent="0.15">
      <c r="A1548" s="1">
        <v>40682</v>
      </c>
      <c r="B1548" s="2">
        <v>3120.64</v>
      </c>
      <c r="C1548" s="3">
        <f t="shared" si="121"/>
        <v>-5.969331524058985E-3</v>
      </c>
      <c r="D1548" s="3">
        <f>1-B1548/MAX(B$2:B1548)</f>
        <v>0.46902606683454706</v>
      </c>
      <c r="E1548" s="4">
        <f>E1547*(计算结果!B$18-1)/(计算结果!B$18+1)+B1548*2/(计算结果!B$18+1)</f>
        <v>3140.550467503524</v>
      </c>
      <c r="F1548" s="4">
        <f>F1547*(计算结果!B$18-1)/(计算结果!B$18+1)+E1548*2/(计算结果!B$18+1)</f>
        <v>3176.6676126120888</v>
      </c>
      <c r="G1548" s="4">
        <f>G1547*(计算结果!B$18-1)/(计算结果!B$18+1)+F1548*2/(计算结果!B$18+1)</f>
        <v>3217.1528998998097</v>
      </c>
      <c r="H1548" s="3">
        <f t="shared" si="122"/>
        <v>-0.22828127407224039</v>
      </c>
      <c r="I1548" s="3">
        <f ca="1">IFERROR(AVERAGE(OFFSET(H1548,0,0,-计算结果!B$19,1)),AVERAGE(OFFSET(H1548,0,0,-ROW(),1)))</f>
        <v>-9.1581312007536914E-2</v>
      </c>
      <c r="J1548" s="20" t="str">
        <f t="shared" ca="1" si="120"/>
        <v>卖</v>
      </c>
      <c r="K1548" s="4" t="str">
        <f t="shared" ca="1" si="124"/>
        <v/>
      </c>
      <c r="L1548" s="3">
        <f ca="1">IF(J1547="买",B1548/B1547-1,0)-IF(K1548=1,计算结果!B$17,0)</f>
        <v>0</v>
      </c>
      <c r="M1548" s="2">
        <f t="shared" ca="1" si="123"/>
        <v>3.0325077305716186</v>
      </c>
      <c r="N1548" s="3">
        <f ca="1">1-M1548/MAX(M$2:M1548)</f>
        <v>0.29678437733129526</v>
      </c>
    </row>
    <row r="1549" spans="1:14" x14ac:dyDescent="0.15">
      <c r="A1549" s="1">
        <v>40683</v>
      </c>
      <c r="B1549" s="2">
        <v>3121.6</v>
      </c>
      <c r="C1549" s="3">
        <f t="shared" si="121"/>
        <v>3.0762920426585794E-4</v>
      </c>
      <c r="D1549" s="3">
        <f>1-B1549/MAX(B$2:B1549)</f>
        <v>0.46886272374600146</v>
      </c>
      <c r="E1549" s="4">
        <f>E1548*(计算结果!B$18-1)/(计算结果!B$18+1)+B1549*2/(计算结果!B$18+1)</f>
        <v>3137.6350109645205</v>
      </c>
      <c r="F1549" s="4">
        <f>F1548*(计算结果!B$18-1)/(计算结果!B$18+1)+E1549*2/(计算结果!B$18+1)</f>
        <v>3170.6625969740016</v>
      </c>
      <c r="G1549" s="4">
        <f>G1548*(计算结果!B$18-1)/(计算结果!B$18+1)+F1549*2/(计算结果!B$18+1)</f>
        <v>3210.0005456035315</v>
      </c>
      <c r="H1549" s="3">
        <f t="shared" si="122"/>
        <v>-0.22231937737559609</v>
      </c>
      <c r="I1549" s="3">
        <f ca="1">IFERROR(AVERAGE(OFFSET(H1549,0,0,-计算结果!B$19,1)),AVERAGE(OFFSET(H1549,0,0,-ROW(),1)))</f>
        <v>-0.10913794655744802</v>
      </c>
      <c r="J1549" s="20" t="str">
        <f t="shared" ca="1" si="120"/>
        <v>卖</v>
      </c>
      <c r="K1549" s="4" t="str">
        <f t="shared" ca="1" si="124"/>
        <v/>
      </c>
      <c r="L1549" s="3">
        <f ca="1">IF(J1548="买",B1549/B1548-1,0)-IF(K1549=1,计算结果!B$17,0)</f>
        <v>0</v>
      </c>
      <c r="M1549" s="2">
        <f t="shared" ca="1" si="123"/>
        <v>3.0325077305716186</v>
      </c>
      <c r="N1549" s="3">
        <f ca="1">1-M1549/MAX(M$2:M1549)</f>
        <v>0.29678437733129526</v>
      </c>
    </row>
    <row r="1550" spans="1:14" x14ac:dyDescent="0.15">
      <c r="A1550" s="1">
        <v>40686</v>
      </c>
      <c r="B1550" s="2">
        <v>3022.98</v>
      </c>
      <c r="C1550" s="3">
        <f t="shared" si="121"/>
        <v>-3.1592772936955393E-2</v>
      </c>
      <c r="D1550" s="3">
        <f>1-B1550/MAX(B$2:B1550)</f>
        <v>0.48564282311304696</v>
      </c>
      <c r="E1550" s="4">
        <f>E1549*(计算结果!B$18-1)/(计算结果!B$18+1)+B1550*2/(计算结果!B$18+1)</f>
        <v>3119.9957785084403</v>
      </c>
      <c r="F1550" s="4">
        <f>F1549*(计算结果!B$18-1)/(计算结果!B$18+1)+E1550*2/(计算结果!B$18+1)</f>
        <v>3162.8677018254543</v>
      </c>
      <c r="G1550" s="4">
        <f>G1549*(计算结果!B$18-1)/(计算结果!B$18+1)+F1550*2/(计算结果!B$18+1)</f>
        <v>3202.7493388684425</v>
      </c>
      <c r="H1550" s="3">
        <f t="shared" si="122"/>
        <v>-0.22589425241750719</v>
      </c>
      <c r="I1550" s="3">
        <f ca="1">IFERROR(AVERAGE(OFFSET(H1550,0,0,-计算结果!B$19,1)),AVERAGE(OFFSET(H1550,0,0,-ROW(),1)))</f>
        <v>-0.12629737142707215</v>
      </c>
      <c r="J1550" s="20" t="str">
        <f t="shared" ca="1" si="120"/>
        <v>卖</v>
      </c>
      <c r="K1550" s="4" t="str">
        <f t="shared" ca="1" si="124"/>
        <v/>
      </c>
      <c r="L1550" s="3">
        <f ca="1">IF(J1549="买",B1550/B1549-1,0)-IF(K1550=1,计算结果!B$17,0)</f>
        <v>0</v>
      </c>
      <c r="M1550" s="2">
        <f t="shared" ca="1" si="123"/>
        <v>3.0325077305716186</v>
      </c>
      <c r="N1550" s="3">
        <f ca="1">1-M1550/MAX(M$2:M1550)</f>
        <v>0.29678437733129526</v>
      </c>
    </row>
    <row r="1551" spans="1:14" x14ac:dyDescent="0.15">
      <c r="A1551" s="1">
        <v>40687</v>
      </c>
      <c r="B1551" s="2">
        <v>3026.22</v>
      </c>
      <c r="C1551" s="3">
        <f t="shared" si="121"/>
        <v>1.0717900879264608E-3</v>
      </c>
      <c r="D1551" s="3">
        <f>1-B1551/MAX(B$2:B1551)</f>
        <v>0.48509154018920575</v>
      </c>
      <c r="E1551" s="4">
        <f>E1550*(计算结果!B$18-1)/(计算结果!B$18+1)+B1551*2/(计算结果!B$18+1)</f>
        <v>3105.5687356609878</v>
      </c>
      <c r="F1551" s="4">
        <f>F1550*(计算结果!B$18-1)/(计算结果!B$18+1)+E1551*2/(计算结果!B$18+1)</f>
        <v>3154.0524762616906</v>
      </c>
      <c r="G1551" s="4">
        <f>G1550*(计算结果!B$18-1)/(计算结果!B$18+1)+F1551*2/(计算结果!B$18+1)</f>
        <v>3195.2575138520192</v>
      </c>
      <c r="H1551" s="3">
        <f t="shared" si="122"/>
        <v>-0.23391855633229747</v>
      </c>
      <c r="I1551" s="3">
        <f ca="1">IFERROR(AVERAGE(OFFSET(H1551,0,0,-计算结果!B$19,1)),AVERAGE(OFFSET(H1551,0,0,-ROW(),1)))</f>
        <v>-0.14293923216857321</v>
      </c>
      <c r="J1551" s="20" t="str">
        <f t="shared" ca="1" si="120"/>
        <v>卖</v>
      </c>
      <c r="K1551" s="4" t="str">
        <f t="shared" ca="1" si="124"/>
        <v/>
      </c>
      <c r="L1551" s="3">
        <f ca="1">IF(J1550="买",B1551/B1550-1,0)-IF(K1551=1,计算结果!B$17,0)</f>
        <v>0</v>
      </c>
      <c r="M1551" s="2">
        <f t="shared" ca="1" si="123"/>
        <v>3.0325077305716186</v>
      </c>
      <c r="N1551" s="3">
        <f ca="1">1-M1551/MAX(M$2:M1551)</f>
        <v>0.29678437733129526</v>
      </c>
    </row>
    <row r="1552" spans="1:14" x14ac:dyDescent="0.15">
      <c r="A1552" s="1">
        <v>40688</v>
      </c>
      <c r="B1552" s="2">
        <v>2990.34</v>
      </c>
      <c r="C1552" s="3">
        <f t="shared" si="121"/>
        <v>-1.1856375280052234E-2</v>
      </c>
      <c r="D1552" s="3">
        <f>1-B1552/MAX(B$2:B1552)</f>
        <v>0.49119648812359618</v>
      </c>
      <c r="E1552" s="4">
        <f>E1551*(计算结果!B$18-1)/(计算结果!B$18+1)+B1552*2/(计算结果!B$18+1)</f>
        <v>3087.8412378669896</v>
      </c>
      <c r="F1552" s="4">
        <f>F1551*(计算结果!B$18-1)/(计算结果!B$18+1)+E1552*2/(计算结果!B$18+1)</f>
        <v>3143.866131893275</v>
      </c>
      <c r="G1552" s="4">
        <f>G1551*(计算结果!B$18-1)/(计算结果!B$18+1)+F1552*2/(计算结果!B$18+1)</f>
        <v>3187.3511473968279</v>
      </c>
      <c r="H1552" s="3">
        <f t="shared" si="122"/>
        <v>-0.24744066545234047</v>
      </c>
      <c r="I1552" s="3">
        <f ca="1">IFERROR(AVERAGE(OFFSET(H1552,0,0,-计算结果!B$19,1)),AVERAGE(OFFSET(H1552,0,0,-ROW(),1)))</f>
        <v>-0.15906956895111632</v>
      </c>
      <c r="J1552" s="20" t="str">
        <f t="shared" ca="1" si="120"/>
        <v>卖</v>
      </c>
      <c r="K1552" s="4" t="str">
        <f t="shared" ca="1" si="124"/>
        <v/>
      </c>
      <c r="L1552" s="3">
        <f ca="1">IF(J1551="买",B1552/B1551-1,0)-IF(K1552=1,计算结果!B$17,0)</f>
        <v>0</v>
      </c>
      <c r="M1552" s="2">
        <f t="shared" ca="1" si="123"/>
        <v>3.0325077305716186</v>
      </c>
      <c r="N1552" s="3">
        <f ca="1">1-M1552/MAX(M$2:M1552)</f>
        <v>0.29678437733129526</v>
      </c>
    </row>
    <row r="1553" spans="1:14" x14ac:dyDescent="0.15">
      <c r="A1553" s="1">
        <v>40689</v>
      </c>
      <c r="B1553" s="2">
        <v>2978.38</v>
      </c>
      <c r="C1553" s="3">
        <f t="shared" si="121"/>
        <v>-3.9995452022177913E-3</v>
      </c>
      <c r="D1553" s="3">
        <f>1-B1553/MAX(B$2:B1553)</f>
        <v>0.49323147076839313</v>
      </c>
      <c r="E1553" s="4">
        <f>E1552*(计算结果!B$18-1)/(计算结果!B$18+1)+B1553*2/(计算结果!B$18+1)</f>
        <v>3071.0010474259143</v>
      </c>
      <c r="F1553" s="4">
        <f>F1552*(计算结果!B$18-1)/(计算结果!B$18+1)+E1553*2/(计算结果!B$18+1)</f>
        <v>3132.6561188982964</v>
      </c>
      <c r="G1553" s="4">
        <f>G1552*(计算结果!B$18-1)/(计算结果!B$18+1)+F1553*2/(计算结果!B$18+1)</f>
        <v>3178.9365276278231</v>
      </c>
      <c r="H1553" s="3">
        <f t="shared" si="122"/>
        <v>-0.26400039970108458</v>
      </c>
      <c r="I1553" s="3">
        <f ca="1">IFERROR(AVERAGE(OFFSET(H1553,0,0,-计算结果!B$19,1)),AVERAGE(OFFSET(H1553,0,0,-ROW(),1)))</f>
        <v>-0.17462161211725907</v>
      </c>
      <c r="J1553" s="20" t="str">
        <f t="shared" ca="1" si="120"/>
        <v>卖</v>
      </c>
      <c r="K1553" s="4" t="str">
        <f t="shared" ca="1" si="124"/>
        <v/>
      </c>
      <c r="L1553" s="3">
        <f ca="1">IF(J1552="买",B1553/B1552-1,0)-IF(K1553=1,计算结果!B$17,0)</f>
        <v>0</v>
      </c>
      <c r="M1553" s="2">
        <f t="shared" ca="1" si="123"/>
        <v>3.0325077305716186</v>
      </c>
      <c r="N1553" s="3">
        <f ca="1">1-M1553/MAX(M$2:M1553)</f>
        <v>0.29678437733129526</v>
      </c>
    </row>
    <row r="1554" spans="1:14" x14ac:dyDescent="0.15">
      <c r="A1554" s="1">
        <v>40690</v>
      </c>
      <c r="B1554" s="2">
        <v>2963.31</v>
      </c>
      <c r="C1554" s="3">
        <f t="shared" si="121"/>
        <v>-5.0597976080957174E-3</v>
      </c>
      <c r="D1554" s="3">
        <f>1-B1554/MAX(B$2:B1554)</f>
        <v>0.49579561696045737</v>
      </c>
      <c r="E1554" s="4">
        <f>E1553*(计算结果!B$18-1)/(计算结果!B$18+1)+B1554*2/(计算结果!B$18+1)</f>
        <v>3054.4331939757731</v>
      </c>
      <c r="F1554" s="4">
        <f>F1553*(计算结果!B$18-1)/(计算结果!B$18+1)+E1554*2/(计算结果!B$18+1)</f>
        <v>3120.62182275637</v>
      </c>
      <c r="G1554" s="4">
        <f>G1553*(计算结果!B$18-1)/(计算结果!B$18+1)+F1554*2/(计算结果!B$18+1)</f>
        <v>3169.9650345706764</v>
      </c>
      <c r="H1554" s="3">
        <f t="shared" si="122"/>
        <v>-0.28221680361266688</v>
      </c>
      <c r="I1554" s="3">
        <f ca="1">IFERROR(AVERAGE(OFFSET(H1554,0,0,-计算结果!B$19,1)),AVERAGE(OFFSET(H1554,0,0,-ROW(),1)))</f>
        <v>-0.18936329640511002</v>
      </c>
      <c r="J1554" s="20" t="str">
        <f t="shared" ca="1" si="120"/>
        <v>卖</v>
      </c>
      <c r="K1554" s="4" t="str">
        <f t="shared" ca="1" si="124"/>
        <v/>
      </c>
      <c r="L1554" s="3">
        <f ca="1">IF(J1553="买",B1554/B1553-1,0)-IF(K1554=1,计算结果!B$17,0)</f>
        <v>0</v>
      </c>
      <c r="M1554" s="2">
        <f t="shared" ca="1" si="123"/>
        <v>3.0325077305716186</v>
      </c>
      <c r="N1554" s="3">
        <f ca="1">1-M1554/MAX(M$2:M1554)</f>
        <v>0.29678437733129526</v>
      </c>
    </row>
    <row r="1555" spans="1:14" x14ac:dyDescent="0.15">
      <c r="A1555" s="1">
        <v>40693</v>
      </c>
      <c r="B1555" s="2">
        <v>2954.51</v>
      </c>
      <c r="C1555" s="3">
        <f t="shared" si="121"/>
        <v>-2.9696521794884134E-3</v>
      </c>
      <c r="D1555" s="3">
        <f>1-B1555/MAX(B$2:B1555)</f>
        <v>0.49729292860545837</v>
      </c>
      <c r="E1555" s="4">
        <f>E1554*(计算结果!B$18-1)/(计算结果!B$18+1)+B1555*2/(计算结果!B$18+1)</f>
        <v>3039.0603949025772</v>
      </c>
      <c r="F1555" s="4">
        <f>F1554*(计算结果!B$18-1)/(计算结果!B$18+1)+E1555*2/(计算结果!B$18+1)</f>
        <v>3108.0739107788636</v>
      </c>
      <c r="G1555" s="4">
        <f>G1554*(计算结果!B$18-1)/(计算结果!B$18+1)+F1555*2/(计算结果!B$18+1)</f>
        <v>3160.44332321809</v>
      </c>
      <c r="H1555" s="3">
        <f t="shared" si="122"/>
        <v>-0.30037275644196432</v>
      </c>
      <c r="I1555" s="3">
        <f ca="1">IFERROR(AVERAGE(OFFSET(H1555,0,0,-计算结果!B$19,1)),AVERAGE(OFFSET(H1555,0,0,-ROW(),1)))</f>
        <v>-0.20337904313515143</v>
      </c>
      <c r="J1555" s="20" t="str">
        <f t="shared" ca="1" si="120"/>
        <v>卖</v>
      </c>
      <c r="K1555" s="4" t="str">
        <f t="shared" ca="1" si="124"/>
        <v/>
      </c>
      <c r="L1555" s="3">
        <f ca="1">IF(J1554="买",B1555/B1554-1,0)-IF(K1555=1,计算结果!B$17,0)</f>
        <v>0</v>
      </c>
      <c r="M1555" s="2">
        <f t="shared" ca="1" si="123"/>
        <v>3.0325077305716186</v>
      </c>
      <c r="N1555" s="3">
        <f ca="1">1-M1555/MAX(M$2:M1555)</f>
        <v>0.29678437733129526</v>
      </c>
    </row>
    <row r="1556" spans="1:14" x14ac:dyDescent="0.15">
      <c r="A1556" s="1">
        <v>40694</v>
      </c>
      <c r="B1556" s="2">
        <v>3001.56</v>
      </c>
      <c r="C1556" s="3">
        <f t="shared" si="121"/>
        <v>1.5924806482292997E-2</v>
      </c>
      <c r="D1556" s="3">
        <f>1-B1556/MAX(B$2:B1556)</f>
        <v>0.48928741577621992</v>
      </c>
      <c r="E1556" s="4">
        <f>E1555*(计算结果!B$18-1)/(计算结果!B$18+1)+B1556*2/(计算结果!B$18+1)</f>
        <v>3033.2911033791042</v>
      </c>
      <c r="F1556" s="4">
        <f>F1555*(计算结果!B$18-1)/(计算结果!B$18+1)+E1556*2/(计算结果!B$18+1)</f>
        <v>3096.5688634865928</v>
      </c>
      <c r="G1556" s="4">
        <f>G1555*(计算结果!B$18-1)/(计算结果!B$18+1)+F1556*2/(计算结果!B$18+1)</f>
        <v>3150.6164832593977</v>
      </c>
      <c r="H1556" s="3">
        <f t="shared" si="122"/>
        <v>-0.31093232669289594</v>
      </c>
      <c r="I1556" s="3">
        <f ca="1">IFERROR(AVERAGE(OFFSET(H1556,0,0,-计算结果!B$19,1)),AVERAGE(OFFSET(H1556,0,0,-ROW(),1)))</f>
        <v>-0.21655041632503572</v>
      </c>
      <c r="J1556" s="20" t="str">
        <f t="shared" ca="1" si="120"/>
        <v>卖</v>
      </c>
      <c r="K1556" s="4" t="str">
        <f t="shared" ca="1" si="124"/>
        <v/>
      </c>
      <c r="L1556" s="3">
        <f ca="1">IF(J1555="买",B1556/B1555-1,0)-IF(K1556=1,计算结果!B$17,0)</f>
        <v>0</v>
      </c>
      <c r="M1556" s="2">
        <f t="shared" ca="1" si="123"/>
        <v>3.0325077305716186</v>
      </c>
      <c r="N1556" s="3">
        <f ca="1">1-M1556/MAX(M$2:M1556)</f>
        <v>0.29678437733129526</v>
      </c>
    </row>
    <row r="1557" spans="1:14" x14ac:dyDescent="0.15">
      <c r="A1557" s="1">
        <v>40695</v>
      </c>
      <c r="B1557" s="2">
        <v>3004.17</v>
      </c>
      <c r="C1557" s="3">
        <f t="shared" si="121"/>
        <v>8.6954783512571687E-4</v>
      </c>
      <c r="D1557" s="3">
        <f>1-B1557/MAX(B$2:B1557)</f>
        <v>0.4888433267542367</v>
      </c>
      <c r="E1557" s="4">
        <f>E1556*(计算结果!B$18-1)/(计算结果!B$18+1)+B1557*2/(计算结果!B$18+1)</f>
        <v>3028.8109336284729</v>
      </c>
      <c r="F1557" s="4">
        <f>F1556*(计算结果!B$18-1)/(计算结果!B$18+1)+E1557*2/(计算结果!B$18+1)</f>
        <v>3086.1445665853435</v>
      </c>
      <c r="G1557" s="4">
        <f>G1556*(计算结果!B$18-1)/(计算结果!B$18+1)+F1557*2/(计算结果!B$18+1)</f>
        <v>3140.697726848005</v>
      </c>
      <c r="H1557" s="3">
        <f t="shared" si="122"/>
        <v>-0.3148195429083599</v>
      </c>
      <c r="I1557" s="3">
        <f ca="1">IFERROR(AVERAGE(OFFSET(H1557,0,0,-计算结果!B$19,1)),AVERAGE(OFFSET(H1557,0,0,-ROW(),1)))</f>
        <v>-0.22834274756590425</v>
      </c>
      <c r="J1557" s="20" t="str">
        <f t="shared" ca="1" si="120"/>
        <v>卖</v>
      </c>
      <c r="K1557" s="4" t="str">
        <f t="shared" ca="1" si="124"/>
        <v/>
      </c>
      <c r="L1557" s="3">
        <f ca="1">IF(J1556="买",B1557/B1556-1,0)-IF(K1557=1,计算结果!B$17,0)</f>
        <v>0</v>
      </c>
      <c r="M1557" s="2">
        <f t="shared" ca="1" si="123"/>
        <v>3.0325077305716186</v>
      </c>
      <c r="N1557" s="3">
        <f ca="1">1-M1557/MAX(M$2:M1557)</f>
        <v>0.29678437733129526</v>
      </c>
    </row>
    <row r="1558" spans="1:14" x14ac:dyDescent="0.15">
      <c r="A1558" s="1">
        <v>40696</v>
      </c>
      <c r="B1558" s="2">
        <v>2955.71</v>
      </c>
      <c r="C1558" s="3">
        <f t="shared" si="121"/>
        <v>-1.6130911366533884E-2</v>
      </c>
      <c r="D1558" s="3">
        <f>1-B1558/MAX(B$2:B1558)</f>
        <v>0.49708874974477635</v>
      </c>
      <c r="E1558" s="4">
        <f>E1557*(计算结果!B$18-1)/(计算结果!B$18+1)+B1558*2/(计算结果!B$18+1)</f>
        <v>3017.564636147169</v>
      </c>
      <c r="F1558" s="4">
        <f>F1557*(计算结果!B$18-1)/(计算结果!B$18+1)+E1558*2/(计算结果!B$18+1)</f>
        <v>3075.5938080563938</v>
      </c>
      <c r="G1558" s="4">
        <f>G1557*(计算结果!B$18-1)/(计算结果!B$18+1)+F1558*2/(计算结果!B$18+1)</f>
        <v>3130.6817393416031</v>
      </c>
      <c r="H1558" s="3">
        <f t="shared" si="122"/>
        <v>-0.31890963020035318</v>
      </c>
      <c r="I1558" s="3">
        <f ca="1">IFERROR(AVERAGE(OFFSET(H1558,0,0,-计算结果!B$19,1)),AVERAGE(OFFSET(H1558,0,0,-ROW(),1)))</f>
        <v>-0.23874054960254237</v>
      </c>
      <c r="J1558" s="20" t="str">
        <f t="shared" ca="1" si="120"/>
        <v>卖</v>
      </c>
      <c r="K1558" s="4" t="str">
        <f t="shared" ca="1" si="124"/>
        <v/>
      </c>
      <c r="L1558" s="3">
        <f ca="1">IF(J1557="买",B1558/B1557-1,0)-IF(K1558=1,计算结果!B$17,0)</f>
        <v>0</v>
      </c>
      <c r="M1558" s="2">
        <f t="shared" ca="1" si="123"/>
        <v>3.0325077305716186</v>
      </c>
      <c r="N1558" s="3">
        <f ca="1">1-M1558/MAX(M$2:M1558)</f>
        <v>0.29678437733129526</v>
      </c>
    </row>
    <row r="1559" spans="1:14" x14ac:dyDescent="0.15">
      <c r="A1559" s="1">
        <v>40697</v>
      </c>
      <c r="B1559" s="2">
        <v>2986.35</v>
      </c>
      <c r="C1559" s="3">
        <f t="shared" si="121"/>
        <v>1.0366375591651433E-2</v>
      </c>
      <c r="D1559" s="3">
        <f>1-B1559/MAX(B$2:B1559)</f>
        <v>0.49187538283536381</v>
      </c>
      <c r="E1559" s="4">
        <f>E1558*(计算结果!B$18-1)/(计算结果!B$18+1)+B1559*2/(计算结果!B$18+1)</f>
        <v>3012.7623844322197</v>
      </c>
      <c r="F1559" s="4">
        <f>F1558*(计算结果!B$18-1)/(计算结果!B$18+1)+E1559*2/(计算结果!B$18+1)</f>
        <v>3065.9274351911363</v>
      </c>
      <c r="G1559" s="4">
        <f>G1558*(计算结果!B$18-1)/(计算结果!B$18+1)+F1559*2/(计算结果!B$18+1)</f>
        <v>3120.7195387030697</v>
      </c>
      <c r="H1559" s="3">
        <f t="shared" si="122"/>
        <v>-0.31821186144039443</v>
      </c>
      <c r="I1559" s="3">
        <f ca="1">IFERROR(AVERAGE(OFFSET(H1559,0,0,-计算结果!B$19,1)),AVERAGE(OFFSET(H1559,0,0,-ROW(),1)))</f>
        <v>-0.24758189738202024</v>
      </c>
      <c r="J1559" s="20" t="str">
        <f t="shared" ca="1" si="120"/>
        <v>卖</v>
      </c>
      <c r="K1559" s="4" t="str">
        <f t="shared" ca="1" si="124"/>
        <v/>
      </c>
      <c r="L1559" s="3">
        <f ca="1">IF(J1558="买",B1559/B1558-1,0)-IF(K1559=1,计算结果!B$17,0)</f>
        <v>0</v>
      </c>
      <c r="M1559" s="2">
        <f t="shared" ca="1" si="123"/>
        <v>3.0325077305716186</v>
      </c>
      <c r="N1559" s="3">
        <f ca="1">1-M1559/MAX(M$2:M1559)</f>
        <v>0.29678437733129526</v>
      </c>
    </row>
    <row r="1560" spans="1:14" x14ac:dyDescent="0.15">
      <c r="A1560" s="1">
        <v>40701</v>
      </c>
      <c r="B1560" s="2">
        <v>3004.26</v>
      </c>
      <c r="C1560" s="3">
        <f t="shared" si="121"/>
        <v>5.997287658847883E-3</v>
      </c>
      <c r="D1560" s="3">
        <f>1-B1560/MAX(B$2:B1560)</f>
        <v>0.48882801333968551</v>
      </c>
      <c r="E1560" s="4">
        <f>E1559*(计算结果!B$18-1)/(计算结果!B$18+1)+B1560*2/(计算结果!B$18+1)</f>
        <v>3011.4543252888016</v>
      </c>
      <c r="F1560" s="4">
        <f>F1559*(计算结果!B$18-1)/(计算结果!B$18+1)+E1560*2/(计算结果!B$18+1)</f>
        <v>3057.5469567446235</v>
      </c>
      <c r="G1560" s="4">
        <f>G1559*(计算结果!B$18-1)/(计算结果!B$18+1)+F1560*2/(计算结果!B$18+1)</f>
        <v>3111.0006799402322</v>
      </c>
      <c r="H1560" s="3">
        <f t="shared" si="122"/>
        <v>-0.31143006099409148</v>
      </c>
      <c r="I1560" s="3">
        <f ca="1">IFERROR(AVERAGE(OFFSET(H1560,0,0,-计算结果!B$19,1)),AVERAGE(OFFSET(H1560,0,0,-ROW(),1)))</f>
        <v>-0.25477541107004664</v>
      </c>
      <c r="J1560" s="20" t="str">
        <f t="shared" ca="1" si="120"/>
        <v>卖</v>
      </c>
      <c r="K1560" s="4" t="str">
        <f t="shared" ca="1" si="124"/>
        <v/>
      </c>
      <c r="L1560" s="3">
        <f ca="1">IF(J1559="买",B1560/B1559-1,0)-IF(K1560=1,计算结果!B$17,0)</f>
        <v>0</v>
      </c>
      <c r="M1560" s="2">
        <f t="shared" ca="1" si="123"/>
        <v>3.0325077305716186</v>
      </c>
      <c r="N1560" s="3">
        <f ca="1">1-M1560/MAX(M$2:M1560)</f>
        <v>0.29678437733129526</v>
      </c>
    </row>
    <row r="1561" spans="1:14" x14ac:dyDescent="0.15">
      <c r="A1561" s="1">
        <v>40702</v>
      </c>
      <c r="B1561" s="2">
        <v>3008.65</v>
      </c>
      <c r="C1561" s="3">
        <f t="shared" si="121"/>
        <v>1.4612583464812534E-3</v>
      </c>
      <c r="D1561" s="3">
        <f>1-B1561/MAX(B$2:B1561)</f>
        <v>0.48808105900769072</v>
      </c>
      <c r="E1561" s="4">
        <f>E1560*(计算结果!B$18-1)/(计算结果!B$18+1)+B1561*2/(计算结果!B$18+1)</f>
        <v>3011.0228906289858</v>
      </c>
      <c r="F1561" s="4">
        <f>F1560*(计算结果!B$18-1)/(计算结果!B$18+1)+E1561*2/(计算结果!B$18+1)</f>
        <v>3050.3894081114481</v>
      </c>
      <c r="G1561" s="4">
        <f>G1560*(计算结果!B$18-1)/(计算结果!B$18+1)+F1561*2/(计算结果!B$18+1)</f>
        <v>3101.6758688896498</v>
      </c>
      <c r="H1561" s="3">
        <f t="shared" si="122"/>
        <v>-0.29973670885734288</v>
      </c>
      <c r="I1561" s="3">
        <f ca="1">IFERROR(AVERAGE(OFFSET(H1561,0,0,-计算结果!B$19,1)),AVERAGE(OFFSET(H1561,0,0,-ROW(),1)))</f>
        <v>-0.26044598972912197</v>
      </c>
      <c r="J1561" s="20" t="str">
        <f t="shared" ca="1" si="120"/>
        <v>卖</v>
      </c>
      <c r="K1561" s="4" t="str">
        <f t="shared" ca="1" si="124"/>
        <v/>
      </c>
      <c r="L1561" s="3">
        <f ca="1">IF(J1560="买",B1561/B1560-1,0)-IF(K1561=1,计算结果!B$17,0)</f>
        <v>0</v>
      </c>
      <c r="M1561" s="2">
        <f t="shared" ca="1" si="123"/>
        <v>3.0325077305716186</v>
      </c>
      <c r="N1561" s="3">
        <f ca="1">1-M1561/MAX(M$2:M1561)</f>
        <v>0.29678437733129526</v>
      </c>
    </row>
    <row r="1562" spans="1:14" x14ac:dyDescent="0.15">
      <c r="A1562" s="1">
        <v>40703</v>
      </c>
      <c r="B1562" s="2">
        <v>2951.89</v>
      </c>
      <c r="C1562" s="3">
        <f t="shared" si="121"/>
        <v>-1.8865604174629902E-2</v>
      </c>
      <c r="D1562" s="3">
        <f>1-B1562/MAX(B$2:B1562)</f>
        <v>0.49773871911794731</v>
      </c>
      <c r="E1562" s="4">
        <f>E1561*(计算结果!B$18-1)/(计算结果!B$18+1)+B1562*2/(计算结果!B$18+1)</f>
        <v>3001.9255228399106</v>
      </c>
      <c r="F1562" s="4">
        <f>F1561*(计算结果!B$18-1)/(计算结果!B$18+1)+E1562*2/(计算结果!B$18+1)</f>
        <v>3042.9334257619807</v>
      </c>
      <c r="G1562" s="4">
        <f>G1561*(计算结果!B$18-1)/(计算结果!B$18+1)+F1562*2/(计算结果!B$18+1)</f>
        <v>3092.6385699469315</v>
      </c>
      <c r="H1562" s="3">
        <f t="shared" si="122"/>
        <v>-0.29136825783003201</v>
      </c>
      <c r="I1562" s="3">
        <f ca="1">IFERROR(AVERAGE(OFFSET(H1562,0,0,-计算结果!B$19,1)),AVERAGE(OFFSET(H1562,0,0,-ROW(),1)))</f>
        <v>-0.26503110748255559</v>
      </c>
      <c r="J1562" s="20" t="str">
        <f t="shared" ca="1" si="120"/>
        <v>卖</v>
      </c>
      <c r="K1562" s="4" t="str">
        <f t="shared" ca="1" si="124"/>
        <v/>
      </c>
      <c r="L1562" s="3">
        <f ca="1">IF(J1561="买",B1562/B1561-1,0)-IF(K1562=1,计算结果!B$17,0)</f>
        <v>0</v>
      </c>
      <c r="M1562" s="2">
        <f t="shared" ca="1" si="123"/>
        <v>3.0325077305716186</v>
      </c>
      <c r="N1562" s="3">
        <f ca="1">1-M1562/MAX(M$2:M1562)</f>
        <v>0.29678437733129526</v>
      </c>
    </row>
    <row r="1563" spans="1:14" x14ac:dyDescent="0.15">
      <c r="A1563" s="1">
        <v>40704</v>
      </c>
      <c r="B1563" s="2">
        <v>2961.93</v>
      </c>
      <c r="C1563" s="3">
        <f t="shared" si="121"/>
        <v>3.4012107497229938E-3</v>
      </c>
      <c r="D1563" s="3">
        <f>1-B1563/MAX(B$2:B1563)</f>
        <v>0.49603042265024166</v>
      </c>
      <c r="E1563" s="4">
        <f>E1562*(计算结果!B$18-1)/(计算结果!B$18+1)+B1563*2/(计算结果!B$18+1)</f>
        <v>2995.7723654799242</v>
      </c>
      <c r="F1563" s="4">
        <f>F1562*(计算结果!B$18-1)/(计算结果!B$18+1)+E1563*2/(计算结果!B$18+1)</f>
        <v>3035.6778780262803</v>
      </c>
      <c r="G1563" s="4">
        <f>G1562*(计算结果!B$18-1)/(计算结果!B$18+1)+F1563*2/(计算结果!B$18+1)</f>
        <v>3083.8753865745234</v>
      </c>
      <c r="H1563" s="3">
        <f t="shared" si="122"/>
        <v>-0.28335620778856374</v>
      </c>
      <c r="I1563" s="3">
        <f ca="1">IFERROR(AVERAGE(OFFSET(H1563,0,0,-计算结果!B$19,1)),AVERAGE(OFFSET(H1563,0,0,-ROW(),1)))</f>
        <v>-0.26854758422938546</v>
      </c>
      <c r="J1563" s="20" t="str">
        <f t="shared" ca="1" si="120"/>
        <v>卖</v>
      </c>
      <c r="K1563" s="4" t="str">
        <f t="shared" ca="1" si="124"/>
        <v/>
      </c>
      <c r="L1563" s="3">
        <f ca="1">IF(J1562="买",B1563/B1562-1,0)-IF(K1563=1,计算结果!B$17,0)</f>
        <v>0</v>
      </c>
      <c r="M1563" s="2">
        <f t="shared" ca="1" si="123"/>
        <v>3.0325077305716186</v>
      </c>
      <c r="N1563" s="3">
        <f ca="1">1-M1563/MAX(M$2:M1563)</f>
        <v>0.29678437733129526</v>
      </c>
    </row>
    <row r="1564" spans="1:14" x14ac:dyDescent="0.15">
      <c r="A1564" s="1">
        <v>40707</v>
      </c>
      <c r="B1564" s="2">
        <v>2950.35</v>
      </c>
      <c r="C1564" s="3">
        <f t="shared" si="121"/>
        <v>-3.9096129888281927E-3</v>
      </c>
      <c r="D1564" s="3">
        <f>1-B1564/MAX(B$2:B1564)</f>
        <v>0.49800074865582244</v>
      </c>
      <c r="E1564" s="4">
        <f>E1563*(计算结果!B$18-1)/(计算结果!B$18+1)+B1564*2/(计算结果!B$18+1)</f>
        <v>2988.7843092522439</v>
      </c>
      <c r="F1564" s="4">
        <f>F1563*(计算结果!B$18-1)/(计算结果!B$18+1)+E1564*2/(计算结果!B$18+1)</f>
        <v>3028.4634828302746</v>
      </c>
      <c r="G1564" s="4">
        <f>G1563*(计算结果!B$18-1)/(计算结果!B$18+1)+F1564*2/(计算结果!B$18+1)</f>
        <v>3075.3504783061771</v>
      </c>
      <c r="H1564" s="3">
        <f t="shared" si="122"/>
        <v>-0.27643491385738173</v>
      </c>
      <c r="I1564" s="3">
        <f ca="1">IFERROR(AVERAGE(OFFSET(H1564,0,0,-计算结果!B$19,1)),AVERAGE(OFFSET(H1564,0,0,-ROW(),1)))</f>
        <v>-0.27127601427187253</v>
      </c>
      <c r="J1564" s="20" t="str">
        <f t="shared" ca="1" si="120"/>
        <v>卖</v>
      </c>
      <c r="K1564" s="4" t="str">
        <f t="shared" ca="1" si="124"/>
        <v/>
      </c>
      <c r="L1564" s="3">
        <f ca="1">IF(J1563="买",B1564/B1563-1,0)-IF(K1564=1,计算结果!B$17,0)</f>
        <v>0</v>
      </c>
      <c r="M1564" s="2">
        <f t="shared" ca="1" si="123"/>
        <v>3.0325077305716186</v>
      </c>
      <c r="N1564" s="3">
        <f ca="1">1-M1564/MAX(M$2:M1564)</f>
        <v>0.29678437733129526</v>
      </c>
    </row>
    <row r="1565" spans="1:14" x14ac:dyDescent="0.15">
      <c r="A1565" s="1">
        <v>40708</v>
      </c>
      <c r="B1565" s="2">
        <v>2993.56</v>
      </c>
      <c r="C1565" s="3">
        <f t="shared" si="121"/>
        <v>1.4645719999322182E-2</v>
      </c>
      <c r="D1565" s="3">
        <f>1-B1565/MAX(B$2:B1565)</f>
        <v>0.49064860818076639</v>
      </c>
      <c r="E1565" s="4">
        <f>E1564*(计算结果!B$18-1)/(计算结果!B$18+1)+B1565*2/(计算结果!B$18+1)</f>
        <v>2989.5190309057448</v>
      </c>
      <c r="F1565" s="4">
        <f>F1564*(计算结果!B$18-1)/(计算结果!B$18+1)+E1565*2/(计算结果!B$18+1)</f>
        <v>3022.4720286880392</v>
      </c>
      <c r="G1565" s="4">
        <f>G1564*(计算结果!B$18-1)/(计算结果!B$18+1)+F1565*2/(计算结果!B$18+1)</f>
        <v>3067.2153322110794</v>
      </c>
      <c r="H1565" s="3">
        <f t="shared" si="122"/>
        <v>-0.26452744662710376</v>
      </c>
      <c r="I1565" s="3">
        <f ca="1">IFERROR(AVERAGE(OFFSET(H1565,0,0,-计算结果!B$19,1)),AVERAGE(OFFSET(H1565,0,0,-ROW(),1)))</f>
        <v>-0.2730163373063384</v>
      </c>
      <c r="J1565" s="20" t="str">
        <f t="shared" ca="1" si="120"/>
        <v>买</v>
      </c>
      <c r="K1565" s="4">
        <f t="shared" ca="1" si="124"/>
        <v>1</v>
      </c>
      <c r="L1565" s="3">
        <f ca="1">IF(J1564="买",B1565/B1564-1,0)-IF(K1565=1,计算结果!B$17,0)</f>
        <v>0</v>
      </c>
      <c r="M1565" s="2">
        <f t="shared" ca="1" si="123"/>
        <v>3.0325077305716186</v>
      </c>
      <c r="N1565" s="3">
        <f ca="1">1-M1565/MAX(M$2:M1565)</f>
        <v>0.29678437733129526</v>
      </c>
    </row>
    <row r="1566" spans="1:14" x14ac:dyDescent="0.15">
      <c r="A1566" s="1">
        <v>40709</v>
      </c>
      <c r="B1566" s="2">
        <v>2963.12</v>
      </c>
      <c r="C1566" s="3">
        <f t="shared" si="121"/>
        <v>-1.0168495036010694E-2</v>
      </c>
      <c r="D1566" s="3">
        <f>1-B1566/MAX(B$2:B1566)</f>
        <v>0.49582794528006535</v>
      </c>
      <c r="E1566" s="4">
        <f>E1565*(计算结果!B$18-1)/(计算结果!B$18+1)+B1566*2/(计算结果!B$18+1)</f>
        <v>2985.45764153563</v>
      </c>
      <c r="F1566" s="4">
        <f>F1565*(计算结果!B$18-1)/(计算结果!B$18+1)+E1566*2/(计算结果!B$18+1)</f>
        <v>3016.7775075876689</v>
      </c>
      <c r="G1566" s="4">
        <f>G1565*(计算结果!B$18-1)/(计算结果!B$18+1)+F1566*2/(计算结果!B$18+1)</f>
        <v>3059.4556668844007</v>
      </c>
      <c r="H1566" s="3">
        <f t="shared" si="122"/>
        <v>-0.25298730236474676</v>
      </c>
      <c r="I1566" s="3">
        <f ca="1">IFERROR(AVERAGE(OFFSET(H1566,0,0,-计算结果!B$19,1)),AVERAGE(OFFSET(H1566,0,0,-ROW(),1)))</f>
        <v>-0.27396886724485403</v>
      </c>
      <c r="J1566" s="20" t="str">
        <f t="shared" ca="1" si="120"/>
        <v>买</v>
      </c>
      <c r="K1566" s="4" t="str">
        <f t="shared" ca="1" si="124"/>
        <v/>
      </c>
      <c r="L1566" s="3">
        <f ca="1">IF(J1565="买",B1566/B1565-1,0)-IF(K1566=1,计算结果!B$17,0)</f>
        <v>-1.0168495036010694E-2</v>
      </c>
      <c r="M1566" s="2">
        <f t="shared" ca="1" si="123"/>
        <v>3.0016716907666372</v>
      </c>
      <c r="N1566" s="3">
        <f ca="1">1-M1566/MAX(M$2:M1566)</f>
        <v>0.30393502189964716</v>
      </c>
    </row>
    <row r="1567" spans="1:14" x14ac:dyDescent="0.15">
      <c r="A1567" s="1">
        <v>40710</v>
      </c>
      <c r="B1567" s="2">
        <v>2917.58</v>
      </c>
      <c r="C1567" s="3">
        <f t="shared" si="121"/>
        <v>-1.5368935446421372E-2</v>
      </c>
      <c r="D1567" s="3">
        <f>1-B1567/MAX(B$2:B1567)</f>
        <v>0.50357653304294558</v>
      </c>
      <c r="E1567" s="4">
        <f>E1566*(计算结果!B$18-1)/(计算结果!B$18+1)+B1567*2/(计算结果!B$18+1)</f>
        <v>2975.014927453225</v>
      </c>
      <c r="F1567" s="4">
        <f>F1566*(计算结果!B$18-1)/(计算结果!B$18+1)+E1567*2/(计算结果!B$18+1)</f>
        <v>3010.3524952592929</v>
      </c>
      <c r="G1567" s="4">
        <f>G1566*(计算结果!B$18-1)/(计算结果!B$18+1)+F1567*2/(计算结果!B$18+1)</f>
        <v>3051.9013327882308</v>
      </c>
      <c r="H1567" s="3">
        <f t="shared" si="122"/>
        <v>-0.24691758661313953</v>
      </c>
      <c r="I1567" s="3">
        <f ca="1">IFERROR(AVERAGE(OFFSET(H1567,0,0,-计算结果!B$19,1)),AVERAGE(OFFSET(H1567,0,0,-ROW(),1)))</f>
        <v>-0.27470379657900512</v>
      </c>
      <c r="J1567" s="20" t="str">
        <f t="shared" ca="1" si="120"/>
        <v>买</v>
      </c>
      <c r="K1567" s="4" t="str">
        <f t="shared" ca="1" si="124"/>
        <v/>
      </c>
      <c r="L1567" s="3">
        <f ca="1">IF(J1566="买",B1567/B1566-1,0)-IF(K1567=1,计算结果!B$17,0)</f>
        <v>-1.5368935446421372E-2</v>
      </c>
      <c r="M1567" s="2">
        <f t="shared" ca="1" si="123"/>
        <v>2.9555391923198941</v>
      </c>
      <c r="N1567" s="3">
        <f ca="1">1-M1567/MAX(M$2:M1567)</f>
        <v>0.31463279961458612</v>
      </c>
    </row>
    <row r="1568" spans="1:14" x14ac:dyDescent="0.15">
      <c r="A1568" s="1">
        <v>40711</v>
      </c>
      <c r="B1568" s="2">
        <v>2892.16</v>
      </c>
      <c r="C1568" s="3">
        <f t="shared" si="121"/>
        <v>-8.7127002515784424E-3</v>
      </c>
      <c r="D1568" s="3">
        <f>1-B1568/MAX(B$2:B1568)</f>
        <v>0.50790172190839178</v>
      </c>
      <c r="E1568" s="4">
        <f>E1567*(计算结果!B$18-1)/(计算结果!B$18+1)+B1568*2/(计算结果!B$18+1)</f>
        <v>2962.2680155373441</v>
      </c>
      <c r="F1568" s="4">
        <f>F1567*(计算结果!B$18-1)/(计算结果!B$18+1)+E1568*2/(计算结果!B$18+1)</f>
        <v>3002.9548829943778</v>
      </c>
      <c r="G1568" s="4">
        <f>G1567*(计算结果!B$18-1)/(计算结果!B$18+1)+F1568*2/(计算结果!B$18+1)</f>
        <v>3044.3711097430223</v>
      </c>
      <c r="H1568" s="3">
        <f t="shared" si="122"/>
        <v>-0.24673874493605641</v>
      </c>
      <c r="I1568" s="3">
        <f ca="1">IFERROR(AVERAGE(OFFSET(H1568,0,0,-计算结果!B$19,1)),AVERAGE(OFFSET(H1568,0,0,-ROW(),1)))</f>
        <v>-0.27562667012219594</v>
      </c>
      <c r="J1568" s="20" t="str">
        <f t="shared" ca="1" si="120"/>
        <v>买</v>
      </c>
      <c r="K1568" s="4" t="str">
        <f t="shared" ca="1" si="124"/>
        <v/>
      </c>
      <c r="L1568" s="3">
        <f ca="1">IF(J1567="买",B1568/B1567-1,0)-IF(K1568=1,计算结果!B$17,0)</f>
        <v>-8.7127002515784424E-3</v>
      </c>
      <c r="M1568" s="2">
        <f t="shared" ca="1" si="123"/>
        <v>2.9297884652554185</v>
      </c>
      <c r="N1568" s="3">
        <f ca="1">1-M1568/MAX(M$2:M1568)</f>
        <v>0.32060419859380784</v>
      </c>
    </row>
    <row r="1569" spans="1:14" x14ac:dyDescent="0.15">
      <c r="A1569" s="1">
        <v>40714</v>
      </c>
      <c r="B1569" s="2">
        <v>2874.9</v>
      </c>
      <c r="C1569" s="3">
        <f t="shared" si="121"/>
        <v>-5.9678579331710058E-3</v>
      </c>
      <c r="D1569" s="3">
        <f>1-B1569/MAX(B$2:B1569)</f>
        <v>0.51083849452120056</v>
      </c>
      <c r="E1569" s="4">
        <f>E1568*(计算结果!B$18-1)/(计算结果!B$18+1)+B1569*2/(计算结果!B$18+1)</f>
        <v>2948.8267823777528</v>
      </c>
      <c r="F1569" s="4">
        <f>F1568*(计算结果!B$18-1)/(计算结果!B$18+1)+E1569*2/(计算结果!B$18+1)</f>
        <v>2994.6274828995124</v>
      </c>
      <c r="G1569" s="4">
        <f>G1568*(计算结果!B$18-1)/(计算结果!B$18+1)+F1569*2/(计算结果!B$18+1)</f>
        <v>3036.7182440747902</v>
      </c>
      <c r="H1569" s="3">
        <f t="shared" si="122"/>
        <v>-0.25137755524418098</v>
      </c>
      <c r="I1569" s="3">
        <f ca="1">IFERROR(AVERAGE(OFFSET(H1569,0,0,-计算结果!B$19,1)),AVERAGE(OFFSET(H1569,0,0,-ROW(),1)))</f>
        <v>-0.27707957901562519</v>
      </c>
      <c r="J1569" s="20" t="str">
        <f t="shared" ca="1" si="120"/>
        <v>买</v>
      </c>
      <c r="K1569" s="4" t="str">
        <f t="shared" ca="1" si="124"/>
        <v/>
      </c>
      <c r="L1569" s="3">
        <f ca="1">IF(J1568="买",B1569/B1568-1,0)-IF(K1569=1,计算结果!B$17,0)</f>
        <v>-5.9678579331710058E-3</v>
      </c>
      <c r="M1569" s="2">
        <f t="shared" ca="1" si="123"/>
        <v>2.912303903920531</v>
      </c>
      <c r="N1569" s="3">
        <f ca="1">1-M1569/MAX(M$2:M1569)</f>
        <v>0.32465873621699282</v>
      </c>
    </row>
    <row r="1570" spans="1:14" x14ac:dyDescent="0.15">
      <c r="A1570" s="1">
        <v>40715</v>
      </c>
      <c r="B1570" s="2">
        <v>2909.07</v>
      </c>
      <c r="C1570" s="3">
        <f t="shared" si="121"/>
        <v>1.1885630804549852E-2</v>
      </c>
      <c r="D1570" s="3">
        <f>1-B1570/MAX(B$2:B1570)</f>
        <v>0.50502450146328182</v>
      </c>
      <c r="E1570" s="4">
        <f>E1569*(计算结果!B$18-1)/(计算结果!B$18+1)+B1570*2/(计算结果!B$18+1)</f>
        <v>2942.7103543196372</v>
      </c>
      <c r="F1570" s="4">
        <f>F1569*(计算结果!B$18-1)/(计算结果!B$18+1)+E1570*2/(计算结果!B$18+1)</f>
        <v>2986.6402323487619</v>
      </c>
      <c r="G1570" s="4">
        <f>G1569*(计算结果!B$18-1)/(计算结果!B$18+1)+F1570*2/(计算结果!B$18+1)</f>
        <v>3029.0139345784778</v>
      </c>
      <c r="H1570" s="3">
        <f t="shared" si="122"/>
        <v>-0.25370511443875055</v>
      </c>
      <c r="I1570" s="3">
        <f ca="1">IFERROR(AVERAGE(OFFSET(H1570,0,0,-计算结果!B$19,1)),AVERAGE(OFFSET(H1570,0,0,-ROW(),1)))</f>
        <v>-0.27847012211668731</v>
      </c>
      <c r="J1570" s="20" t="str">
        <f t="shared" ca="1" si="120"/>
        <v>买</v>
      </c>
      <c r="K1570" s="4" t="str">
        <f t="shared" ca="1" si="124"/>
        <v/>
      </c>
      <c r="L1570" s="3">
        <f ca="1">IF(J1569="买",B1570/B1569-1,0)-IF(K1570=1,计算结果!B$17,0)</f>
        <v>1.1885630804549852E-2</v>
      </c>
      <c r="M1570" s="2">
        <f t="shared" ca="1" si="123"/>
        <v>2.9469184729131794</v>
      </c>
      <c r="N1570" s="3">
        <f ca="1">1-M1570/MAX(M$2:M1570)</f>
        <v>0.31663187928858993</v>
      </c>
    </row>
    <row r="1571" spans="1:14" x14ac:dyDescent="0.15">
      <c r="A1571" s="1">
        <v>40716</v>
      </c>
      <c r="B1571" s="2">
        <v>2908.58</v>
      </c>
      <c r="C1571" s="3">
        <f t="shared" si="121"/>
        <v>-1.6843871065330696E-4</v>
      </c>
      <c r="D1571" s="3">
        <f>1-B1571/MAX(B$2:B1571)</f>
        <v>0.50510787449806027</v>
      </c>
      <c r="E1571" s="4">
        <f>E1570*(计算结果!B$18-1)/(计算结果!B$18+1)+B1571*2/(计算结果!B$18+1)</f>
        <v>2937.459530578155</v>
      </c>
      <c r="F1571" s="4">
        <f>F1570*(计算结果!B$18-1)/(计算结果!B$18+1)+E1571*2/(计算结果!B$18+1)</f>
        <v>2979.0739705378992</v>
      </c>
      <c r="G1571" s="4">
        <f>G1570*(计算结果!B$18-1)/(计算结果!B$18+1)+F1571*2/(计算结果!B$18+1)</f>
        <v>3021.3308631876193</v>
      </c>
      <c r="H1571" s="3">
        <f t="shared" si="122"/>
        <v>-0.25364925869605304</v>
      </c>
      <c r="I1571" s="3">
        <f ca="1">IFERROR(AVERAGE(OFFSET(H1571,0,0,-计算结果!B$19,1)),AVERAGE(OFFSET(H1571,0,0,-ROW(),1)))</f>
        <v>-0.27945665723487517</v>
      </c>
      <c r="J1571" s="20" t="str">
        <f t="shared" ca="1" si="120"/>
        <v>买</v>
      </c>
      <c r="K1571" s="4" t="str">
        <f t="shared" ca="1" si="124"/>
        <v/>
      </c>
      <c r="L1571" s="3">
        <f ca="1">IF(J1570="买",B1571/B1570-1,0)-IF(K1571=1,计算结果!B$17,0)</f>
        <v>-1.6843871065330696E-4</v>
      </c>
      <c r="M1571" s="2">
        <f t="shared" ca="1" si="123"/>
        <v>2.9464220977652014</v>
      </c>
      <c r="N1571" s="3">
        <f ca="1">1-M1571/MAX(M$2:M1571)</f>
        <v>0.3167469849337442</v>
      </c>
    </row>
    <row r="1572" spans="1:14" x14ac:dyDescent="0.15">
      <c r="A1572" s="1">
        <v>40717</v>
      </c>
      <c r="B1572" s="2">
        <v>2957.63</v>
      </c>
      <c r="C1572" s="3">
        <f t="shared" si="121"/>
        <v>1.6863899222300915E-2</v>
      </c>
      <c r="D1572" s="3">
        <f>1-B1572/MAX(B$2:B1572)</f>
        <v>0.49676206356768526</v>
      </c>
      <c r="E1572" s="4">
        <f>E1571*(计算结果!B$18-1)/(计算结果!B$18+1)+B1572*2/(计算结果!B$18+1)</f>
        <v>2940.562679719977</v>
      </c>
      <c r="F1572" s="4">
        <f>F1571*(计算结果!B$18-1)/(计算结果!B$18+1)+E1572*2/(计算结果!B$18+1)</f>
        <v>2973.1491565659112</v>
      </c>
      <c r="G1572" s="4">
        <f>G1571*(计算结果!B$18-1)/(计算结果!B$18+1)+F1572*2/(计算结果!B$18+1)</f>
        <v>3013.9182929381259</v>
      </c>
      <c r="H1572" s="3">
        <f t="shared" si="122"/>
        <v>-0.24534122825836135</v>
      </c>
      <c r="I1572" s="3">
        <f ca="1">IFERROR(AVERAGE(OFFSET(H1572,0,0,-计算结果!B$19,1)),AVERAGE(OFFSET(H1572,0,0,-ROW(),1)))</f>
        <v>-0.27935168537517618</v>
      </c>
      <c r="J1572" s="20" t="str">
        <f t="shared" ca="1" si="120"/>
        <v>买</v>
      </c>
      <c r="K1572" s="4" t="str">
        <f t="shared" ca="1" si="124"/>
        <v/>
      </c>
      <c r="L1572" s="3">
        <f ca="1">IF(J1571="买",B1572/B1571-1,0)-IF(K1572=1,计算结果!B$17,0)</f>
        <v>1.6863899222300915E-2</v>
      </c>
      <c r="M1572" s="2">
        <f t="shared" ca="1" si="123"/>
        <v>2.9961102630882741</v>
      </c>
      <c r="N1572" s="3">
        <f ca="1">1-M1572/MAX(M$2:M1572)</f>
        <v>0.30522467494433358</v>
      </c>
    </row>
    <row r="1573" spans="1:14" x14ac:dyDescent="0.15">
      <c r="A1573" s="1">
        <v>40718</v>
      </c>
      <c r="B1573" s="2">
        <v>3027.47</v>
      </c>
      <c r="C1573" s="3">
        <f t="shared" si="121"/>
        <v>2.3613501350743471E-2</v>
      </c>
      <c r="D1573" s="3">
        <f>1-B1573/MAX(B$2:B1573)</f>
        <v>0.48487885387599539</v>
      </c>
      <c r="E1573" s="4">
        <f>E1572*(计算结果!B$18-1)/(计算结果!B$18+1)+B1573*2/(计算结果!B$18+1)</f>
        <v>2953.9330366861341</v>
      </c>
      <c r="F1573" s="4">
        <f>F1572*(计算结果!B$18-1)/(计算结果!B$18+1)+E1573*2/(计算结果!B$18+1)</f>
        <v>2970.1928304305611</v>
      </c>
      <c r="G1573" s="4">
        <f>G1572*(计算结果!B$18-1)/(计算结果!B$18+1)+F1573*2/(计算结果!B$18+1)</f>
        <v>3007.1912987061928</v>
      </c>
      <c r="H1573" s="3">
        <f t="shared" si="122"/>
        <v>-0.22319763106037122</v>
      </c>
      <c r="I1573" s="3">
        <f ca="1">IFERROR(AVERAGE(OFFSET(H1573,0,0,-计算结果!B$19,1)),AVERAGE(OFFSET(H1573,0,0,-ROW(),1)))</f>
        <v>-0.27731154694314053</v>
      </c>
      <c r="J1573" s="20" t="str">
        <f t="shared" ca="1" si="120"/>
        <v>买</v>
      </c>
      <c r="K1573" s="4" t="str">
        <f t="shared" ca="1" si="124"/>
        <v/>
      </c>
      <c r="L1573" s="3">
        <f ca="1">IF(J1572="买",B1573/B1572-1,0)-IF(K1573=1,计算结果!B$17,0)</f>
        <v>2.3613501350743471E-2</v>
      </c>
      <c r="M1573" s="2">
        <f t="shared" ca="1" si="123"/>
        <v>3.0668589168326856</v>
      </c>
      <c r="N1573" s="3">
        <f ca="1">1-M1573/MAX(M$2:M1573)</f>
        <v>0.28881859686766842</v>
      </c>
    </row>
    <row r="1574" spans="1:14" x14ac:dyDescent="0.15">
      <c r="A1574" s="1">
        <v>40721</v>
      </c>
      <c r="B1574" s="2">
        <v>3036.49</v>
      </c>
      <c r="C1574" s="3">
        <f t="shared" si="121"/>
        <v>2.9793854274360321E-3</v>
      </c>
      <c r="D1574" s="3">
        <f>1-B1574/MAX(B$2:B1574)</f>
        <v>0.48334410943986938</v>
      </c>
      <c r="E1574" s="4">
        <f>E1573*(计算结果!B$18-1)/(计算结果!B$18+1)+B1574*2/(计算结果!B$18+1)</f>
        <v>2966.6341079651907</v>
      </c>
      <c r="F1574" s="4">
        <f>F1573*(计算结果!B$18-1)/(计算结果!B$18+1)+E1574*2/(计算结果!B$18+1)</f>
        <v>2969.6453346666576</v>
      </c>
      <c r="G1574" s="4">
        <f>G1573*(计算结果!B$18-1)/(计算结果!B$18+1)+F1574*2/(计算结果!B$18+1)</f>
        <v>3001.4149965462643</v>
      </c>
      <c r="H1574" s="3">
        <f t="shared" si="122"/>
        <v>-0.19208296334236116</v>
      </c>
      <c r="I1574" s="3">
        <f ca="1">IFERROR(AVERAGE(OFFSET(H1574,0,0,-计算结果!B$19,1)),AVERAGE(OFFSET(H1574,0,0,-ROW(),1)))</f>
        <v>-0.27280485492962525</v>
      </c>
      <c r="J1574" s="20" t="str">
        <f t="shared" ca="1" si="120"/>
        <v>买</v>
      </c>
      <c r="K1574" s="4" t="str">
        <f t="shared" ca="1" si="124"/>
        <v/>
      </c>
      <c r="L1574" s="3">
        <f ca="1">IF(J1573="买",B1574/B1573-1,0)-IF(K1574=1,计算结果!B$17,0)</f>
        <v>2.9793854274360321E-3</v>
      </c>
      <c r="M1574" s="2">
        <f t="shared" ca="1" si="123"/>
        <v>3.0759962715974991</v>
      </c>
      <c r="N1574" s="3">
        <f ca="1">1-M1574/MAX(M$2:M1574)</f>
        <v>0.28669971335891242</v>
      </c>
    </row>
    <row r="1575" spans="1:14" x14ac:dyDescent="0.15">
      <c r="A1575" s="1">
        <v>40722</v>
      </c>
      <c r="B1575" s="2">
        <v>3041.73</v>
      </c>
      <c r="C1575" s="3">
        <f t="shared" si="121"/>
        <v>1.7256766859103934E-3</v>
      </c>
      <c r="D1575" s="3">
        <f>1-B1575/MAX(B$2:B1575)</f>
        <v>0.48245252841489139</v>
      </c>
      <c r="E1575" s="4">
        <f>E1574*(计算结果!B$18-1)/(计算结果!B$18+1)+B1575*2/(计算结果!B$18+1)</f>
        <v>2978.1873221243918</v>
      </c>
      <c r="F1575" s="4">
        <f>F1574*(计算结果!B$18-1)/(计算结果!B$18+1)+E1575*2/(计算结果!B$18+1)</f>
        <v>2970.9594865832323</v>
      </c>
      <c r="G1575" s="4">
        <f>G1574*(计算结果!B$18-1)/(计算结果!B$18+1)+F1575*2/(计算结果!B$18+1)</f>
        <v>2996.7295334750288</v>
      </c>
      <c r="H1575" s="3">
        <f t="shared" si="122"/>
        <v>-0.15610847139189654</v>
      </c>
      <c r="I1575" s="3">
        <f ca="1">IFERROR(AVERAGE(OFFSET(H1575,0,0,-计算结果!B$19,1)),AVERAGE(OFFSET(H1575,0,0,-ROW(),1)))</f>
        <v>-0.26559164067712188</v>
      </c>
      <c r="J1575" s="20" t="str">
        <f t="shared" ca="1" si="120"/>
        <v>买</v>
      </c>
      <c r="K1575" s="4" t="str">
        <f t="shared" ca="1" si="124"/>
        <v/>
      </c>
      <c r="L1575" s="3">
        <f ca="1">IF(J1574="买",B1575/B1574-1,0)-IF(K1575=1,计算结果!B$17,0)</f>
        <v>1.7256766859103934E-3</v>
      </c>
      <c r="M1575" s="2">
        <f t="shared" ca="1" si="123"/>
        <v>3.0813044466493422</v>
      </c>
      <c r="N1575" s="3">
        <f ca="1">1-M1575/MAX(M$2:M1575)</f>
        <v>0.2854687876842027</v>
      </c>
    </row>
    <row r="1576" spans="1:14" x14ac:dyDescent="0.15">
      <c r="A1576" s="1">
        <v>40723</v>
      </c>
      <c r="B1576" s="2">
        <v>3000.17</v>
      </c>
      <c r="C1576" s="3">
        <f t="shared" si="121"/>
        <v>-1.3663277148201813E-2</v>
      </c>
      <c r="D1576" s="3">
        <f>1-B1576/MAX(B$2:B1576)</f>
        <v>0.48952392295650993</v>
      </c>
      <c r="E1576" s="4">
        <f>E1575*(计算结果!B$18-1)/(计算结果!B$18+1)+B1576*2/(计算结果!B$18+1)</f>
        <v>2981.5692725667932</v>
      </c>
      <c r="F1576" s="4">
        <f>F1575*(计算结果!B$18-1)/(计算结果!B$18+1)+E1576*2/(计算结果!B$18+1)</f>
        <v>2972.5917613499341</v>
      </c>
      <c r="G1576" s="4">
        <f>G1575*(计算结果!B$18-1)/(计算结果!B$18+1)+F1576*2/(计算结果!B$18+1)</f>
        <v>2993.0160300711682</v>
      </c>
      <c r="H1576" s="3">
        <f t="shared" si="122"/>
        <v>-0.12391853727134357</v>
      </c>
      <c r="I1576" s="3">
        <f ca="1">IFERROR(AVERAGE(OFFSET(H1576,0,0,-计算结果!B$19,1)),AVERAGE(OFFSET(H1576,0,0,-ROW(),1)))</f>
        <v>-0.25624095120604429</v>
      </c>
      <c r="J1576" s="20" t="str">
        <f t="shared" ca="1" si="120"/>
        <v>买</v>
      </c>
      <c r="K1576" s="4" t="str">
        <f t="shared" ca="1" si="124"/>
        <v/>
      </c>
      <c r="L1576" s="3">
        <f ca="1">IF(J1575="买",B1576/B1575-1,0)-IF(K1576=1,计算结果!B$17,0)</f>
        <v>-1.3663277148201813E-2</v>
      </c>
      <c r="M1576" s="2">
        <f t="shared" ca="1" si="123"/>
        <v>3.0392037300167858</v>
      </c>
      <c r="N1576" s="3">
        <f ca="1">1-M1576/MAX(M$2:M1576)</f>
        <v>0.29523162566911398</v>
      </c>
    </row>
    <row r="1577" spans="1:14" x14ac:dyDescent="0.15">
      <c r="A1577" s="1">
        <v>40724</v>
      </c>
      <c r="B1577" s="2">
        <v>3044.09</v>
      </c>
      <c r="C1577" s="3">
        <f t="shared" si="121"/>
        <v>1.4639170447008132E-2</v>
      </c>
      <c r="D1577" s="3">
        <f>1-B1577/MAX(B$2:B1577)</f>
        <v>0.48205097665555019</v>
      </c>
      <c r="E1577" s="4">
        <f>E1576*(计算结果!B$18-1)/(计算结果!B$18+1)+B1577*2/(计算结果!B$18+1)</f>
        <v>2991.187846018056</v>
      </c>
      <c r="F1577" s="4">
        <f>F1576*(计算结果!B$18-1)/(计算结果!B$18+1)+E1577*2/(计算结果!B$18+1)</f>
        <v>2975.4526974527221</v>
      </c>
      <c r="G1577" s="4">
        <f>G1576*(计算结果!B$18-1)/(计算结果!B$18+1)+F1577*2/(计算结果!B$18+1)</f>
        <v>2990.3139788990998</v>
      </c>
      <c r="H1577" s="3">
        <f t="shared" si="122"/>
        <v>-9.0278539938330127E-2</v>
      </c>
      <c r="I1577" s="3">
        <f ca="1">IFERROR(AVERAGE(OFFSET(H1577,0,0,-计算结果!B$19,1)),AVERAGE(OFFSET(H1577,0,0,-ROW(),1)))</f>
        <v>-0.24501390105754278</v>
      </c>
      <c r="J1577" s="20" t="str">
        <f t="shared" ca="1" si="120"/>
        <v>买</v>
      </c>
      <c r="K1577" s="4" t="str">
        <f t="shared" ca="1" si="124"/>
        <v/>
      </c>
      <c r="L1577" s="3">
        <f ca="1">IF(J1576="买",B1577/B1576-1,0)-IF(K1577=1,计算结果!B$17,0)</f>
        <v>1.4639170447008132E-2</v>
      </c>
      <c r="M1577" s="2">
        <f t="shared" ca="1" si="123"/>
        <v>3.0836951514436843</v>
      </c>
      <c r="N1577" s="3">
        <f ca="1">1-M1577/MAX(M$2:M1577)</f>
        <v>0.28491440131162338</v>
      </c>
    </row>
    <row r="1578" spans="1:14" x14ac:dyDescent="0.15">
      <c r="A1578" s="1">
        <v>40725</v>
      </c>
      <c r="B1578" s="2">
        <v>3049.75</v>
      </c>
      <c r="C1578" s="3">
        <f t="shared" si="121"/>
        <v>1.8593405582620903E-3</v>
      </c>
      <c r="D1578" s="3">
        <f>1-B1578/MAX(B$2:B1578)</f>
        <v>0.48108793302933373</v>
      </c>
      <c r="E1578" s="4">
        <f>E1577*(计算结果!B$18-1)/(计算结果!B$18+1)+B1578*2/(计算结果!B$18+1)</f>
        <v>3000.1974081691242</v>
      </c>
      <c r="F1578" s="4">
        <f>F1577*(计算结果!B$18-1)/(计算结果!B$18+1)+E1578*2/(计算结果!B$18+1)</f>
        <v>2979.2595760244762</v>
      </c>
      <c r="G1578" s="4">
        <f>G1577*(计算结果!B$18-1)/(计算结果!B$18+1)+F1578*2/(计算结果!B$18+1)</f>
        <v>2988.6133015337728</v>
      </c>
      <c r="H1578" s="3">
        <f t="shared" si="122"/>
        <v>-5.6872869448750113E-2</v>
      </c>
      <c r="I1578" s="3">
        <f ca="1">IFERROR(AVERAGE(OFFSET(H1578,0,0,-计算结果!B$19,1)),AVERAGE(OFFSET(H1578,0,0,-ROW(),1)))</f>
        <v>-0.23191206301996262</v>
      </c>
      <c r="J1578" s="20" t="str">
        <f t="shared" ca="1" si="120"/>
        <v>买</v>
      </c>
      <c r="K1578" s="4" t="str">
        <f t="shared" ca="1" si="124"/>
        <v/>
      </c>
      <c r="L1578" s="3">
        <f ca="1">IF(J1577="买",B1578/B1577-1,0)-IF(K1578=1,计算结果!B$17,0)</f>
        <v>1.8593405582620903E-3</v>
      </c>
      <c r="M1578" s="2">
        <f t="shared" ca="1" si="123"/>
        <v>3.0894287909080798</v>
      </c>
      <c r="N1578" s="3">
        <f ca="1">1-M1578/MAX(M$2:M1578)</f>
        <v>0.28358481365535293</v>
      </c>
    </row>
    <row r="1579" spans="1:14" x14ac:dyDescent="0.15">
      <c r="A1579" s="1">
        <v>40728</v>
      </c>
      <c r="B1579" s="2">
        <v>3121.98</v>
      </c>
      <c r="C1579" s="3">
        <f t="shared" si="121"/>
        <v>2.3683908517091679E-2</v>
      </c>
      <c r="D1579" s="3">
        <f>1-B1579/MAX(B$2:B1579)</f>
        <v>0.46879806710678551</v>
      </c>
      <c r="E1579" s="4">
        <f>E1578*(计算结果!B$18-1)/(计算结果!B$18+1)+B1579*2/(计算结果!B$18+1)</f>
        <v>3018.9331915277207</v>
      </c>
      <c r="F1579" s="4">
        <f>F1578*(计算结果!B$18-1)/(计算结果!B$18+1)+E1579*2/(计算结果!B$18+1)</f>
        <v>2985.3632091788213</v>
      </c>
      <c r="G1579" s="4">
        <f>G1578*(计算结果!B$18-1)/(计算结果!B$18+1)+F1579*2/(计算结果!B$18+1)</f>
        <v>2988.1132873253191</v>
      </c>
      <c r="H1579" s="3">
        <f t="shared" si="122"/>
        <v>-1.6730642542380415E-2</v>
      </c>
      <c r="I1579" s="3">
        <f ca="1">IFERROR(AVERAGE(OFFSET(H1579,0,0,-计算结果!B$19,1)),AVERAGE(OFFSET(H1579,0,0,-ROW(),1)))</f>
        <v>-0.21683800207506185</v>
      </c>
      <c r="J1579" s="20" t="str">
        <f t="shared" ca="1" si="120"/>
        <v>买</v>
      </c>
      <c r="K1579" s="4" t="str">
        <f t="shared" ca="1" si="124"/>
        <v/>
      </c>
      <c r="L1579" s="3">
        <f ca="1">IF(J1578="买",B1579/B1578-1,0)-IF(K1579=1,计算结果!B$17,0)</f>
        <v>2.3683908517091679E-2</v>
      </c>
      <c r="M1579" s="2">
        <f t="shared" ca="1" si="123"/>
        <v>3.162598539762016</v>
      </c>
      <c r="N1579" s="3">
        <f ca="1">1-M1579/MAX(M$2:M1579)</f>
        <v>0.26661730192171107</v>
      </c>
    </row>
    <row r="1580" spans="1:14" x14ac:dyDescent="0.15">
      <c r="A1580" s="1">
        <v>40729</v>
      </c>
      <c r="B1580" s="2">
        <v>3122.5</v>
      </c>
      <c r="C1580" s="3">
        <f t="shared" si="121"/>
        <v>1.6656096451606039E-4</v>
      </c>
      <c r="D1580" s="3">
        <f>1-B1580/MAX(B$2:B1580)</f>
        <v>0.46870958960049003</v>
      </c>
      <c r="E1580" s="4">
        <f>E1579*(计算结果!B$18-1)/(计算结果!B$18+1)+B1580*2/(计算结果!B$18+1)</f>
        <v>3034.8665466773023</v>
      </c>
      <c r="F1580" s="4">
        <f>F1579*(计算结果!B$18-1)/(计算结果!B$18+1)+E1580*2/(计算结果!B$18+1)</f>
        <v>2992.9791072555108</v>
      </c>
      <c r="G1580" s="4">
        <f>G1579*(计算结果!B$18-1)/(计算结果!B$18+1)+F1580*2/(计算结果!B$18+1)</f>
        <v>2988.8618750068867</v>
      </c>
      <c r="H1580" s="3">
        <f t="shared" si="122"/>
        <v>2.5052185428943625E-2</v>
      </c>
      <c r="I1580" s="3">
        <f ca="1">IFERROR(AVERAGE(OFFSET(H1580,0,0,-计算结果!B$19,1)),AVERAGE(OFFSET(H1580,0,0,-ROW(),1)))</f>
        <v>-0.20001388975391005</v>
      </c>
      <c r="J1580" s="20" t="str">
        <f t="shared" ca="1" si="120"/>
        <v>买</v>
      </c>
      <c r="K1580" s="4" t="str">
        <f t="shared" ca="1" si="124"/>
        <v/>
      </c>
      <c r="L1580" s="3">
        <f ca="1">IF(J1579="买",B1580/B1579-1,0)-IF(K1580=1,计算结果!B$17,0)</f>
        <v>1.6656096451606039E-4</v>
      </c>
      <c r="M1580" s="2">
        <f t="shared" ca="1" si="123"/>
        <v>3.1631253052251758</v>
      </c>
      <c r="N1580" s="3">
        <f ca="1">1-M1580/MAX(M$2:M1580)</f>
        <v>0.26649514899215976</v>
      </c>
    </row>
    <row r="1581" spans="1:14" x14ac:dyDescent="0.15">
      <c r="A1581" s="1">
        <v>40730</v>
      </c>
      <c r="B1581" s="2">
        <v>3113.71</v>
      </c>
      <c r="C1581" s="3">
        <f t="shared" si="121"/>
        <v>-2.815052041633348E-3</v>
      </c>
      <c r="D1581" s="3">
        <f>1-B1581/MAX(B$2:B1581)</f>
        <v>0.47020519975498531</v>
      </c>
      <c r="E1581" s="4">
        <f>E1580*(计算结果!B$18-1)/(计算结果!B$18+1)+B1581*2/(计算结果!B$18+1)</f>
        <v>3046.9963087269484</v>
      </c>
      <c r="F1581" s="4">
        <f>F1580*(计算结果!B$18-1)/(计算结果!B$18+1)+E1581*2/(计算结果!B$18+1)</f>
        <v>3001.2894459434242</v>
      </c>
      <c r="G1581" s="4">
        <f>G1580*(计算结果!B$18-1)/(计算结果!B$18+1)+F1581*2/(计算结果!B$18+1)</f>
        <v>2990.7738089971231</v>
      </c>
      <c r="H1581" s="3">
        <f t="shared" si="122"/>
        <v>6.396862987293167E-2</v>
      </c>
      <c r="I1581" s="3">
        <f ca="1">IFERROR(AVERAGE(OFFSET(H1581,0,0,-计算结果!B$19,1)),AVERAGE(OFFSET(H1581,0,0,-ROW(),1)))</f>
        <v>-0.18182862281739637</v>
      </c>
      <c r="J1581" s="20" t="str">
        <f t="shared" ca="1" si="120"/>
        <v>买</v>
      </c>
      <c r="K1581" s="4" t="str">
        <f t="shared" ca="1" si="124"/>
        <v/>
      </c>
      <c r="L1581" s="3">
        <f ca="1">IF(J1580="买",B1581/B1580-1,0)-IF(K1581=1,计算结果!B$17,0)</f>
        <v>-2.815052041633348E-3</v>
      </c>
      <c r="M1581" s="2">
        <f t="shared" ca="1" si="123"/>
        <v>3.1542209428767594</v>
      </c>
      <c r="N1581" s="3">
        <f ca="1">1-M1581/MAX(M$2:M1581)</f>
        <v>0.26856000332053742</v>
      </c>
    </row>
    <row r="1582" spans="1:14" x14ac:dyDescent="0.15">
      <c r="A1582" s="1">
        <v>40731</v>
      </c>
      <c r="B1582" s="2">
        <v>3101.68</v>
      </c>
      <c r="C1582" s="3">
        <f t="shared" si="121"/>
        <v>-3.8635582632936538E-3</v>
      </c>
      <c r="D1582" s="3">
        <f>1-B1582/MAX(B$2:B1582)</f>
        <v>0.47225209283332203</v>
      </c>
      <c r="E1582" s="4">
        <f>E1581*(计算结果!B$18-1)/(计算结果!B$18+1)+B1582*2/(计算结果!B$18+1)</f>
        <v>3055.4091843074179</v>
      </c>
      <c r="F1582" s="4">
        <f>F1581*(计算结果!B$18-1)/(计算结果!B$18+1)+E1582*2/(计算结果!B$18+1)</f>
        <v>3009.6155595378846</v>
      </c>
      <c r="G1582" s="4">
        <f>G1581*(计算结果!B$18-1)/(计算结果!B$18+1)+F1582*2/(计算结果!B$18+1)</f>
        <v>2993.6725398495478</v>
      </c>
      <c r="H1582" s="3">
        <f t="shared" si="122"/>
        <v>9.6922436718700516E-2</v>
      </c>
      <c r="I1582" s="3">
        <f ca="1">IFERROR(AVERAGE(OFFSET(H1582,0,0,-计算结果!B$19,1)),AVERAGE(OFFSET(H1582,0,0,-ROW(),1)))</f>
        <v>-0.16241408808995977</v>
      </c>
      <c r="J1582" s="20" t="str">
        <f t="shared" ca="1" si="120"/>
        <v>买</v>
      </c>
      <c r="K1582" s="4" t="str">
        <f t="shared" ca="1" si="124"/>
        <v/>
      </c>
      <c r="L1582" s="3">
        <f ca="1">IF(J1581="买",B1582/B1581-1,0)-IF(K1582=1,计算结果!B$17,0)</f>
        <v>-3.8635582632936538E-3</v>
      </c>
      <c r="M1582" s="2">
        <f t="shared" ca="1" si="123"/>
        <v>3.1420344264886539</v>
      </c>
      <c r="N1582" s="3">
        <f ca="1">1-M1582/MAX(M$2:M1582)</f>
        <v>0.2713859643638119</v>
      </c>
    </row>
    <row r="1583" spans="1:14" x14ac:dyDescent="0.15">
      <c r="A1583" s="1">
        <v>40732</v>
      </c>
      <c r="B1583" s="2">
        <v>3109.18</v>
      </c>
      <c r="C1583" s="3">
        <f t="shared" si="121"/>
        <v>2.418044414639775E-3</v>
      </c>
      <c r="D1583" s="3">
        <f>1-B1583/MAX(B$2:B1583)</f>
        <v>0.47097597495405974</v>
      </c>
      <c r="E1583" s="4">
        <f>E1582*(计算结果!B$18-1)/(计算结果!B$18+1)+B1583*2/(计算结果!B$18+1)</f>
        <v>3063.6816174908922</v>
      </c>
      <c r="F1583" s="4">
        <f>F1582*(计算结果!B$18-1)/(计算结果!B$18+1)+E1583*2/(计算结果!B$18+1)</f>
        <v>3017.933414607578</v>
      </c>
      <c r="G1583" s="4">
        <f>G1582*(计算结果!B$18-1)/(计算结果!B$18+1)+F1583*2/(计算结果!B$18+1)</f>
        <v>2997.4049821200142</v>
      </c>
      <c r="H1583" s="3">
        <f t="shared" si="122"/>
        <v>0.12467770675593051</v>
      </c>
      <c r="I1583" s="3">
        <f ca="1">IFERROR(AVERAGE(OFFSET(H1583,0,0,-计算结果!B$19,1)),AVERAGE(OFFSET(H1583,0,0,-ROW(),1)))</f>
        <v>-0.14201239236273508</v>
      </c>
      <c r="J1583" s="20" t="str">
        <f t="shared" ca="1" si="120"/>
        <v>买</v>
      </c>
      <c r="K1583" s="4" t="str">
        <f t="shared" ca="1" si="124"/>
        <v/>
      </c>
      <c r="L1583" s="3">
        <f ca="1">IF(J1582="买",B1583/B1582-1,0)-IF(K1583=1,计算结果!B$17,0)</f>
        <v>2.418044414639775E-3</v>
      </c>
      <c r="M1583" s="2">
        <f t="shared" ca="1" si="123"/>
        <v>3.1496320052842308</v>
      </c>
      <c r="N1583" s="3">
        <f ca="1">1-M1583/MAX(M$2:M1583)</f>
        <v>0.26962414326451356</v>
      </c>
    </row>
    <row r="1584" spans="1:14" x14ac:dyDescent="0.15">
      <c r="A1584" s="1">
        <v>40735</v>
      </c>
      <c r="B1584" s="2">
        <v>3113.21</v>
      </c>
      <c r="C1584" s="3">
        <f t="shared" si="121"/>
        <v>1.2961616889342054E-3</v>
      </c>
      <c r="D1584" s="3">
        <f>1-B1584/MAX(B$2:B1584)</f>
        <v>0.47029027428026948</v>
      </c>
      <c r="E1584" s="4">
        <f>E1583*(计算结果!B$18-1)/(计算结果!B$18+1)+B1584*2/(计算结果!B$18+1)</f>
        <v>3071.3013686461395</v>
      </c>
      <c r="F1584" s="4">
        <f>F1583*(计算结果!B$18-1)/(计算结果!B$18+1)+E1584*2/(计算结果!B$18+1)</f>
        <v>3026.1438690750492</v>
      </c>
      <c r="G1584" s="4">
        <f>G1583*(计算结果!B$18-1)/(计算结果!B$18+1)+F1584*2/(计算结果!B$18+1)</f>
        <v>3001.8263493438658</v>
      </c>
      <c r="H1584" s="3">
        <f t="shared" si="122"/>
        <v>0.14750650146462413</v>
      </c>
      <c r="I1584" s="3">
        <f ca="1">IFERROR(AVERAGE(OFFSET(H1584,0,0,-计算结果!B$19,1)),AVERAGE(OFFSET(H1584,0,0,-ROW(),1)))</f>
        <v>-0.1208153215966348</v>
      </c>
      <c r="J1584" s="20" t="str">
        <f t="shared" ca="1" si="120"/>
        <v>买</v>
      </c>
      <c r="K1584" s="4" t="str">
        <f t="shared" ca="1" si="124"/>
        <v/>
      </c>
      <c r="L1584" s="3">
        <f ca="1">IF(J1583="买",B1584/B1583-1,0)-IF(K1584=1,计算结果!B$17,0)</f>
        <v>1.2961616889342054E-3</v>
      </c>
      <c r="M1584" s="2">
        <f t="shared" ca="1" si="123"/>
        <v>3.1537144376237212</v>
      </c>
      <c r="N1584" s="3">
        <f ca="1">1-M1584/MAX(M$2:M1584)</f>
        <v>0.26867745806049059</v>
      </c>
    </row>
    <row r="1585" spans="1:14" x14ac:dyDescent="0.15">
      <c r="A1585" s="1">
        <v>40736</v>
      </c>
      <c r="B1585" s="2">
        <v>3056.91</v>
      </c>
      <c r="C1585" s="3">
        <f t="shared" si="121"/>
        <v>-1.80842281760627E-2</v>
      </c>
      <c r="D1585" s="3">
        <f>1-B1585/MAX(B$2:B1585)</f>
        <v>0.47986966582726465</v>
      </c>
      <c r="E1585" s="4">
        <f>E1584*(计算结果!B$18-1)/(计算结果!B$18+1)+B1585*2/(计算结果!B$18+1)</f>
        <v>3069.0873119313492</v>
      </c>
      <c r="F1585" s="4">
        <f>F1584*(计算结果!B$18-1)/(计算结果!B$18+1)+E1585*2/(计算结果!B$18+1)</f>
        <v>3032.750552591403</v>
      </c>
      <c r="G1585" s="4">
        <f>G1584*(计算结果!B$18-1)/(计算结果!B$18+1)+F1585*2/(计算结果!B$18+1)</f>
        <v>3006.5839190742563</v>
      </c>
      <c r="H1585" s="3">
        <f t="shared" si="122"/>
        <v>0.15848917214782982</v>
      </c>
      <c r="I1585" s="3">
        <f ca="1">IFERROR(AVERAGE(OFFSET(H1585,0,0,-计算结果!B$19,1)),AVERAGE(OFFSET(H1585,0,0,-ROW(),1)))</f>
        <v>-9.9664490657888086E-2</v>
      </c>
      <c r="J1585" s="20" t="str">
        <f t="shared" ca="1" si="120"/>
        <v>买</v>
      </c>
      <c r="K1585" s="4" t="str">
        <f t="shared" ca="1" si="124"/>
        <v/>
      </c>
      <c r="L1585" s="3">
        <f ca="1">IF(J1584="买",B1585/B1584-1,0)-IF(K1585=1,计算结果!B$17,0)</f>
        <v>-1.80842281760627E-2</v>
      </c>
      <c r="M1585" s="2">
        <f t="shared" ca="1" si="123"/>
        <v>3.0966819461315906</v>
      </c>
      <c r="N1585" s="3">
        <f ca="1">1-M1585/MAX(M$2:M1585)</f>
        <v>0.28190286177922286</v>
      </c>
    </row>
    <row r="1586" spans="1:14" x14ac:dyDescent="0.15">
      <c r="A1586" s="1">
        <v>40737</v>
      </c>
      <c r="B1586" s="2">
        <v>3106.25</v>
      </c>
      <c r="C1586" s="3">
        <f t="shared" si="121"/>
        <v>1.6140481728281308E-2</v>
      </c>
      <c r="D1586" s="3">
        <f>1-B1586/MAX(B$2:B1586)</f>
        <v>0.47147451167222487</v>
      </c>
      <c r="E1586" s="4">
        <f>E1585*(计算结果!B$18-1)/(计算结果!B$18+1)+B1586*2/(计算结果!B$18+1)</f>
        <v>3074.8046485572954</v>
      </c>
      <c r="F1586" s="4">
        <f>F1585*(计算结果!B$18-1)/(计算结果!B$18+1)+E1586*2/(计算结果!B$18+1)</f>
        <v>3039.2204135092325</v>
      </c>
      <c r="G1586" s="4">
        <f>G1585*(计算结果!B$18-1)/(计算结果!B$18+1)+F1586*2/(计算结果!B$18+1)</f>
        <v>3011.6049182180986</v>
      </c>
      <c r="H1586" s="3">
        <f t="shared" si="122"/>
        <v>0.16700013300770727</v>
      </c>
      <c r="I1586" s="3">
        <f ca="1">IFERROR(AVERAGE(OFFSET(H1586,0,0,-计算结果!B$19,1)),AVERAGE(OFFSET(H1586,0,0,-ROW(),1)))</f>
        <v>-7.8665118889265376E-2</v>
      </c>
      <c r="J1586" s="20" t="str">
        <f t="shared" ca="1" si="120"/>
        <v>买</v>
      </c>
      <c r="K1586" s="4" t="str">
        <f t="shared" ca="1" si="124"/>
        <v/>
      </c>
      <c r="L1586" s="3">
        <f ca="1">IF(J1585="买",B1586/B1585-1,0)-IF(K1586=1,计算结果!B$17,0)</f>
        <v>1.6140481728281308E-2</v>
      </c>
      <c r="M1586" s="2">
        <f t="shared" ca="1" si="123"/>
        <v>3.1466638845014261</v>
      </c>
      <c r="N1586" s="3">
        <f ca="1">1-M1586/MAX(M$2:M1586)</f>
        <v>0.27031242804063926</v>
      </c>
    </row>
    <row r="1587" spans="1:14" x14ac:dyDescent="0.15">
      <c r="A1587" s="1">
        <v>40738</v>
      </c>
      <c r="B1587" s="2">
        <v>3115.75</v>
      </c>
      <c r="C1587" s="3">
        <f t="shared" si="121"/>
        <v>3.058350100603624E-3</v>
      </c>
      <c r="D1587" s="3">
        <f>1-B1587/MAX(B$2:B1587)</f>
        <v>0.46985809569182602</v>
      </c>
      <c r="E1587" s="4">
        <f>E1586*(计算结果!B$18-1)/(计算结果!B$18+1)+B1587*2/(计算结果!B$18+1)</f>
        <v>3081.1039333946346</v>
      </c>
      <c r="F1587" s="4">
        <f>F1586*(计算结果!B$18-1)/(计算结果!B$18+1)+E1587*2/(计算结果!B$18+1)</f>
        <v>3045.6640319531402</v>
      </c>
      <c r="G1587" s="4">
        <f>G1586*(计算结果!B$18-1)/(计算结果!B$18+1)+F1587*2/(计算结果!B$18+1)</f>
        <v>3016.8447818696436</v>
      </c>
      <c r="H1587" s="3">
        <f t="shared" si="122"/>
        <v>0.17398907870841435</v>
      </c>
      <c r="I1587" s="3">
        <f ca="1">IFERROR(AVERAGE(OFFSET(H1587,0,0,-计算结果!B$19,1)),AVERAGE(OFFSET(H1587,0,0,-ROW(),1)))</f>
        <v>-5.7619785623187661E-2</v>
      </c>
      <c r="J1587" s="20" t="str">
        <f t="shared" ca="1" si="120"/>
        <v>买</v>
      </c>
      <c r="K1587" s="4" t="str">
        <f t="shared" ca="1" si="124"/>
        <v/>
      </c>
      <c r="L1587" s="3">
        <f ca="1">IF(J1586="买",B1587/B1586-1,0)-IF(K1587=1,计算结果!B$17,0)</f>
        <v>3.058350100603624E-3</v>
      </c>
      <c r="M1587" s="2">
        <f t="shared" ca="1" si="123"/>
        <v>3.1562874843091566</v>
      </c>
      <c r="N1587" s="3">
        <f ca="1">1-M1587/MAX(M$2:M1587)</f>
        <v>0.26808078798152823</v>
      </c>
    </row>
    <row r="1588" spans="1:14" x14ac:dyDescent="0.15">
      <c r="A1588" s="1">
        <v>40739</v>
      </c>
      <c r="B1588" s="2">
        <v>3128.89</v>
      </c>
      <c r="C1588" s="3">
        <f t="shared" si="121"/>
        <v>4.2172831581481773E-3</v>
      </c>
      <c r="D1588" s="3">
        <f>1-B1588/MAX(B$2:B1588)</f>
        <v>0.46762233716735857</v>
      </c>
      <c r="E1588" s="4">
        <f>E1587*(计算结果!B$18-1)/(计算结果!B$18+1)+B1588*2/(计算结果!B$18+1)</f>
        <v>3088.4556359493063</v>
      </c>
      <c r="F1588" s="4">
        <f>F1587*(计算结果!B$18-1)/(计算结果!B$18+1)+E1588*2/(计算结果!B$18+1)</f>
        <v>3052.2473556448581</v>
      </c>
      <c r="G1588" s="4">
        <f>G1587*(计算结果!B$18-1)/(计算结果!B$18+1)+F1588*2/(计算结果!B$18+1)</f>
        <v>3022.2913316812151</v>
      </c>
      <c r="H1588" s="3">
        <f t="shared" si="122"/>
        <v>0.18053795290707803</v>
      </c>
      <c r="I1588" s="3">
        <f ca="1">IFERROR(AVERAGE(OFFSET(H1588,0,0,-计算结果!B$19,1)),AVERAGE(OFFSET(H1588,0,0,-ROW(),1)))</f>
        <v>-3.6255950731030939E-2</v>
      </c>
      <c r="J1588" s="20" t="str">
        <f t="shared" ca="1" si="120"/>
        <v>买</v>
      </c>
      <c r="K1588" s="4" t="str">
        <f t="shared" ca="1" si="124"/>
        <v/>
      </c>
      <c r="L1588" s="3">
        <f ca="1">IF(J1587="买",B1588/B1587-1,0)-IF(K1588=1,计算结果!B$17,0)</f>
        <v>4.2172831581481773E-3</v>
      </c>
      <c r="M1588" s="2">
        <f t="shared" ca="1" si="123"/>
        <v>3.1695984423590073</v>
      </c>
      <c r="N1588" s="3">
        <f ca="1">1-M1588/MAX(M$2:M1588)</f>
        <v>0.26499407741555769</v>
      </c>
    </row>
    <row r="1589" spans="1:14" x14ac:dyDescent="0.15">
      <c r="A1589" s="1">
        <v>40742</v>
      </c>
      <c r="B1589" s="2">
        <v>3122.6</v>
      </c>
      <c r="C1589" s="3">
        <f t="shared" si="121"/>
        <v>-2.0102975815704527E-3</v>
      </c>
      <c r="D1589" s="3">
        <f>1-B1589/MAX(B$2:B1589)</f>
        <v>0.46869257469543324</v>
      </c>
      <c r="E1589" s="4">
        <f>E1588*(计算结果!B$18-1)/(计算结果!B$18+1)+B1589*2/(计算结果!B$18+1)</f>
        <v>3093.7086150340288</v>
      </c>
      <c r="F1589" s="4">
        <f>F1588*(计算结果!B$18-1)/(计算结果!B$18+1)+E1589*2/(计算结果!B$18+1)</f>
        <v>3058.6260109355003</v>
      </c>
      <c r="G1589" s="4">
        <f>G1588*(计算结果!B$18-1)/(计算结果!B$18+1)+F1589*2/(计算结果!B$18+1)</f>
        <v>3027.8812823357207</v>
      </c>
      <c r="H1589" s="3">
        <f t="shared" si="122"/>
        <v>0.1849573730999684</v>
      </c>
      <c r="I1589" s="3">
        <f ca="1">IFERROR(AVERAGE(OFFSET(H1589,0,0,-计算结果!B$19,1)),AVERAGE(OFFSET(H1589,0,0,-ROW(),1)))</f>
        <v>-1.443920431382347E-2</v>
      </c>
      <c r="J1589" s="20" t="str">
        <f t="shared" ca="1" si="120"/>
        <v>买</v>
      </c>
      <c r="K1589" s="4" t="str">
        <f t="shared" ca="1" si="124"/>
        <v/>
      </c>
      <c r="L1589" s="3">
        <f ca="1">IF(J1588="买",B1589/B1588-1,0)-IF(K1589=1,计算结果!B$17,0)</f>
        <v>-2.0102975815704527E-3</v>
      </c>
      <c r="M1589" s="2">
        <f t="shared" ca="1" si="123"/>
        <v>3.1632266062757837</v>
      </c>
      <c r="N1589" s="3">
        <f ca="1">1-M1589/MAX(M$2:M1589)</f>
        <v>0.26647165804416906</v>
      </c>
    </row>
    <row r="1590" spans="1:14" x14ac:dyDescent="0.15">
      <c r="A1590" s="1">
        <v>40743</v>
      </c>
      <c r="B1590" s="2">
        <v>3095.13</v>
      </c>
      <c r="C1590" s="3">
        <f t="shared" si="121"/>
        <v>-8.7971562159737671E-3</v>
      </c>
      <c r="D1590" s="3">
        <f>1-B1590/MAX(B$2:B1590)</f>
        <v>0.47336656911454433</v>
      </c>
      <c r="E1590" s="4">
        <f>E1589*(计算结果!B$18-1)/(计算结果!B$18+1)+B1590*2/(计算结果!B$18+1)</f>
        <v>3093.9272896441785</v>
      </c>
      <c r="F1590" s="4">
        <f>F1589*(计算结果!B$18-1)/(计算结果!B$18+1)+E1590*2/(计算结果!B$18+1)</f>
        <v>3064.0569768906817</v>
      </c>
      <c r="G1590" s="4">
        <f>G1589*(计算结果!B$18-1)/(计算结果!B$18+1)+F1590*2/(计算结果!B$18+1)</f>
        <v>3033.4467738057147</v>
      </c>
      <c r="H1590" s="3">
        <f t="shared" si="122"/>
        <v>0.18380811369528707</v>
      </c>
      <c r="I1590" s="3">
        <f ca="1">IFERROR(AVERAGE(OFFSET(H1590,0,0,-计算结果!B$19,1)),AVERAGE(OFFSET(H1590,0,0,-ROW(),1)))</f>
        <v>7.4364570928783973E-3</v>
      </c>
      <c r="J1590" s="20" t="str">
        <f t="shared" ca="1" si="120"/>
        <v>买</v>
      </c>
      <c r="K1590" s="4" t="str">
        <f t="shared" ca="1" si="124"/>
        <v/>
      </c>
      <c r="L1590" s="3">
        <f ca="1">IF(J1589="买",B1590/B1589-1,0)-IF(K1590=1,计算结果!B$17,0)</f>
        <v>-8.7971562159737671E-3</v>
      </c>
      <c r="M1590" s="2">
        <f t="shared" ca="1" si="123"/>
        <v>3.1353992076738511</v>
      </c>
      <c r="N1590" s="3">
        <f ca="1">1-M1590/MAX(M$2:M1590)</f>
        <v>0.27292462145719876</v>
      </c>
    </row>
    <row r="1591" spans="1:14" x14ac:dyDescent="0.15">
      <c r="A1591" s="1">
        <v>40744</v>
      </c>
      <c r="B1591" s="2">
        <v>3091.57</v>
      </c>
      <c r="C1591" s="3">
        <f t="shared" si="121"/>
        <v>-1.1501940144679201E-3</v>
      </c>
      <c r="D1591" s="3">
        <f>1-B1591/MAX(B$2:B1591)</f>
        <v>0.47397229973456745</v>
      </c>
      <c r="E1591" s="4">
        <f>E1590*(计算结果!B$18-1)/(计算结果!B$18+1)+B1591*2/(计算结果!B$18+1)</f>
        <v>3093.5646296989203</v>
      </c>
      <c r="F1591" s="4">
        <f>F1590*(计算结果!B$18-1)/(计算结果!B$18+1)+E1591*2/(计算结果!B$18+1)</f>
        <v>3068.5966157842568</v>
      </c>
      <c r="G1591" s="4">
        <f>G1590*(计算结果!B$18-1)/(计算结果!B$18+1)+F1591*2/(计算结果!B$18+1)</f>
        <v>3038.8544418024135</v>
      </c>
      <c r="H1591" s="3">
        <f t="shared" si="122"/>
        <v>0.17826810225895093</v>
      </c>
      <c r="I1591" s="3">
        <f ca="1">IFERROR(AVERAGE(OFFSET(H1591,0,0,-计算结果!B$19,1)),AVERAGE(OFFSET(H1591,0,0,-ROW(),1)))</f>
        <v>2.903232514062859E-2</v>
      </c>
      <c r="J1591" s="20" t="str">
        <f t="shared" ca="1" si="120"/>
        <v>买</v>
      </c>
      <c r="K1591" s="4" t="str">
        <f t="shared" ca="1" si="124"/>
        <v/>
      </c>
      <c r="L1591" s="3">
        <f ca="1">IF(J1590="买",B1591/B1590-1,0)-IF(K1591=1,计算结果!B$17,0)</f>
        <v>-1.1501940144679201E-3</v>
      </c>
      <c r="M1591" s="2">
        <f t="shared" ca="1" si="123"/>
        <v>3.1317928902722172</v>
      </c>
      <c r="N1591" s="3">
        <f ca="1">1-M1591/MAX(M$2:M1591)</f>
        <v>0.27376089920566571</v>
      </c>
    </row>
    <row r="1592" spans="1:14" x14ac:dyDescent="0.15">
      <c r="A1592" s="1">
        <v>40745</v>
      </c>
      <c r="B1592" s="2">
        <v>3059.14</v>
      </c>
      <c r="C1592" s="3">
        <f t="shared" si="121"/>
        <v>-1.0489815854080708E-2</v>
      </c>
      <c r="D1592" s="3">
        <f>1-B1592/MAX(B$2:B1592)</f>
        <v>0.47949023344449737</v>
      </c>
      <c r="E1592" s="4">
        <f>E1591*(计算结果!B$18-1)/(计算结果!B$18+1)+B1592*2/(计算结果!B$18+1)</f>
        <v>3088.2685328221633</v>
      </c>
      <c r="F1592" s="4">
        <f>F1591*(计算结果!B$18-1)/(计算结果!B$18+1)+E1592*2/(计算结果!B$18+1)</f>
        <v>3071.6230645593191</v>
      </c>
      <c r="G1592" s="4">
        <f>G1591*(计算结果!B$18-1)/(计算结果!B$18+1)+F1592*2/(计算结果!B$18+1)</f>
        <v>3043.8957683803992</v>
      </c>
      <c r="H1592" s="3">
        <f t="shared" si="122"/>
        <v>0.16589562529344457</v>
      </c>
      <c r="I1592" s="3">
        <f ca="1">IFERROR(AVERAGE(OFFSET(H1592,0,0,-计算结果!B$19,1)),AVERAGE(OFFSET(H1592,0,0,-ROW(),1)))</f>
        <v>4.9594167818218883E-2</v>
      </c>
      <c r="J1592" s="20" t="str">
        <f t="shared" ca="1" si="120"/>
        <v>买</v>
      </c>
      <c r="K1592" s="4" t="str">
        <f t="shared" ca="1" si="124"/>
        <v/>
      </c>
      <c r="L1592" s="3">
        <f ca="1">IF(J1591="买",B1592/B1591-1,0)-IF(K1592=1,计算结果!B$17,0)</f>
        <v>-1.0489815854080708E-2</v>
      </c>
      <c r="M1592" s="2">
        <f t="shared" ca="1" si="123"/>
        <v>3.0989409595601423</v>
      </c>
      <c r="N1592" s="3">
        <f ca="1">1-M1592/MAX(M$2:M1592)</f>
        <v>0.28137901363903151</v>
      </c>
    </row>
    <row r="1593" spans="1:14" x14ac:dyDescent="0.15">
      <c r="A1593" s="1">
        <v>40746</v>
      </c>
      <c r="B1593" s="2">
        <v>3067.99</v>
      </c>
      <c r="C1593" s="3">
        <f t="shared" si="121"/>
        <v>2.8929699196504899E-3</v>
      </c>
      <c r="D1593" s="3">
        <f>1-B1593/MAX(B$2:B1593)</f>
        <v>0.47798441434696792</v>
      </c>
      <c r="E1593" s="4">
        <f>E1592*(计算结果!B$18-1)/(计算结果!B$18+1)+B1593*2/(计算结果!B$18+1)</f>
        <v>3085.1487585418304</v>
      </c>
      <c r="F1593" s="4">
        <f>F1592*(计算结果!B$18-1)/(计算结果!B$18+1)+E1593*2/(计算结果!B$18+1)</f>
        <v>3073.7039405566284</v>
      </c>
      <c r="G1593" s="4">
        <f>G1592*(计算结果!B$18-1)/(计算结果!B$18+1)+F1593*2/(计算结果!B$18+1)</f>
        <v>3048.4816410228959</v>
      </c>
      <c r="H1593" s="3">
        <f t="shared" si="122"/>
        <v>0.15065800511746111</v>
      </c>
      <c r="I1593" s="3">
        <f ca="1">IFERROR(AVERAGE(OFFSET(H1593,0,0,-计算结果!B$19,1)),AVERAGE(OFFSET(H1593,0,0,-ROW(),1)))</f>
        <v>6.8286949627110488E-2</v>
      </c>
      <c r="J1593" s="20" t="str">
        <f t="shared" ca="1" si="120"/>
        <v>买</v>
      </c>
      <c r="K1593" s="4" t="str">
        <f t="shared" ca="1" si="124"/>
        <v/>
      </c>
      <c r="L1593" s="3">
        <f ca="1">IF(J1592="买",B1593/B1592-1,0)-IF(K1593=1,计算结果!B$17,0)</f>
        <v>2.8929699196504899E-3</v>
      </c>
      <c r="M1593" s="2">
        <f t="shared" ca="1" si="123"/>
        <v>3.1079061025389225</v>
      </c>
      <c r="N1593" s="3">
        <f ca="1">1-M1593/MAX(M$2:M1593)</f>
        <v>0.27930006474185964</v>
      </c>
    </row>
    <row r="1594" spans="1:14" x14ac:dyDescent="0.15">
      <c r="A1594" s="1">
        <v>40749</v>
      </c>
      <c r="B1594" s="2">
        <v>2968.29</v>
      </c>
      <c r="C1594" s="3">
        <f t="shared" si="121"/>
        <v>-3.2496846469512564E-2</v>
      </c>
      <c r="D1594" s="3">
        <f>1-B1594/MAX(B$2:B1594)</f>
        <v>0.49494827468862723</v>
      </c>
      <c r="E1594" s="4">
        <f>E1593*(计算结果!B$18-1)/(计算结果!B$18+1)+B1594*2/(计算结果!B$18+1)</f>
        <v>3067.1704879969334</v>
      </c>
      <c r="F1594" s="4">
        <f>F1593*(计算结果!B$18-1)/(计算结果!B$18+1)+E1594*2/(计算结果!B$18+1)</f>
        <v>3072.698794008983</v>
      </c>
      <c r="G1594" s="4">
        <f>G1593*(计算结果!B$18-1)/(计算结果!B$18+1)+F1594*2/(计算结果!B$18+1)</f>
        <v>3052.2073568669093</v>
      </c>
      <c r="H1594" s="3">
        <f t="shared" si="122"/>
        <v>0.12221545945617887</v>
      </c>
      <c r="I1594" s="3">
        <f ca="1">IFERROR(AVERAGE(OFFSET(H1594,0,0,-计算结果!B$19,1)),AVERAGE(OFFSET(H1594,0,0,-ROW(),1)))</f>
        <v>8.4001870767037495E-2</v>
      </c>
      <c r="J1594" s="20" t="str">
        <f t="shared" ca="1" si="120"/>
        <v>买</v>
      </c>
      <c r="K1594" s="4" t="str">
        <f t="shared" ca="1" si="124"/>
        <v/>
      </c>
      <c r="L1594" s="3">
        <f ca="1">IF(J1593="买",B1594/B1593-1,0)-IF(K1594=1,计算结果!B$17,0)</f>
        <v>-3.2496846469512564E-2</v>
      </c>
      <c r="M1594" s="2">
        <f t="shared" ca="1" si="123"/>
        <v>3.0069089550830541</v>
      </c>
      <c r="N1594" s="3">
        <f ca="1">1-M1594/MAX(M$2:M1594)</f>
        <v>0.30272053988853098</v>
      </c>
    </row>
    <row r="1595" spans="1:14" x14ac:dyDescent="0.15">
      <c r="A1595" s="1">
        <v>40750</v>
      </c>
      <c r="B1595" s="2">
        <v>2977.77</v>
      </c>
      <c r="C1595" s="3">
        <f t="shared" si="121"/>
        <v>3.1937580222956008E-3</v>
      </c>
      <c r="D1595" s="3">
        <f>1-B1595/MAX(B$2:B1595)</f>
        <v>0.4933352616892398</v>
      </c>
      <c r="E1595" s="4">
        <f>E1594*(计算结果!B$18-1)/(计算结果!B$18+1)+B1595*2/(计算结果!B$18+1)</f>
        <v>3053.4165667666362</v>
      </c>
      <c r="F1595" s="4">
        <f>F1594*(计算结果!B$18-1)/(计算结果!B$18+1)+E1595*2/(计算结果!B$18+1)</f>
        <v>3069.7322975101602</v>
      </c>
      <c r="G1595" s="4">
        <f>G1594*(计算结果!B$18-1)/(计算结果!B$18+1)+F1595*2/(计算结果!B$18+1)</f>
        <v>3054.9035015812556</v>
      </c>
      <c r="H1595" s="3">
        <f t="shared" si="122"/>
        <v>8.8334257771851998E-2</v>
      </c>
      <c r="I1595" s="3">
        <f ca="1">IFERROR(AVERAGE(OFFSET(H1595,0,0,-计算结果!B$19,1)),AVERAGE(OFFSET(H1595,0,0,-ROW(),1)))</f>
        <v>9.6224007225224936E-2</v>
      </c>
      <c r="J1595" s="20" t="str">
        <f t="shared" ca="1" si="120"/>
        <v>卖</v>
      </c>
      <c r="K1595" s="4">
        <f t="shared" ca="1" si="124"/>
        <v>1</v>
      </c>
      <c r="L1595" s="3">
        <f ca="1">IF(J1594="买",B1595/B1594-1,0)-IF(K1595=1,计算结果!B$17,0)</f>
        <v>3.1937580222956008E-3</v>
      </c>
      <c r="M1595" s="2">
        <f t="shared" ca="1" si="123"/>
        <v>3.0165122946806631</v>
      </c>
      <c r="N1595" s="3">
        <f ca="1">1-M1595/MAX(M$2:M1595)</f>
        <v>0.30049359801901809</v>
      </c>
    </row>
    <row r="1596" spans="1:14" x14ac:dyDescent="0.15">
      <c r="A1596" s="1">
        <v>40751</v>
      </c>
      <c r="B1596" s="2">
        <v>3000.05</v>
      </c>
      <c r="C1596" s="3">
        <f t="shared" si="121"/>
        <v>7.4821090950611957E-3</v>
      </c>
      <c r="D1596" s="3">
        <f>1-B1596/MAX(B$2:B1596)</f>
        <v>0.48954434084257803</v>
      </c>
      <c r="E1596" s="4">
        <f>E1595*(计算结果!B$18-1)/(计算结果!B$18+1)+B1596*2/(计算结果!B$18+1)</f>
        <v>3045.2063257256159</v>
      </c>
      <c r="F1596" s="4">
        <f>F1595*(计算结果!B$18-1)/(计算结果!B$18+1)+E1596*2/(计算结果!B$18+1)</f>
        <v>3065.9590710817688</v>
      </c>
      <c r="G1596" s="4">
        <f>G1595*(计算结果!B$18-1)/(计算结果!B$18+1)+F1596*2/(计算结果!B$18+1)</f>
        <v>3056.6043584274885</v>
      </c>
      <c r="H1596" s="3">
        <f t="shared" si="122"/>
        <v>5.5676287167582376E-2</v>
      </c>
      <c r="I1596" s="3">
        <f ca="1">IFERROR(AVERAGE(OFFSET(H1596,0,0,-计算结果!B$19,1)),AVERAGE(OFFSET(H1596,0,0,-ROW(),1)))</f>
        <v>0.10520374844717124</v>
      </c>
      <c r="J1596" s="20" t="str">
        <f t="shared" ca="1" si="120"/>
        <v>卖</v>
      </c>
      <c r="K1596" s="4" t="str">
        <f t="shared" ca="1" si="124"/>
        <v/>
      </c>
      <c r="L1596" s="3">
        <f ca="1">IF(J1595="买",B1596/B1595-1,0)-IF(K1596=1,计算结果!B$17,0)</f>
        <v>0</v>
      </c>
      <c r="M1596" s="2">
        <f t="shared" ca="1" si="123"/>
        <v>3.0165122946806631</v>
      </c>
      <c r="N1596" s="3">
        <f ca="1">1-M1596/MAX(M$2:M1596)</f>
        <v>0.30049359801901809</v>
      </c>
    </row>
    <row r="1597" spans="1:14" x14ac:dyDescent="0.15">
      <c r="A1597" s="1">
        <v>40752</v>
      </c>
      <c r="B1597" s="2">
        <v>2981</v>
      </c>
      <c r="C1597" s="3">
        <f t="shared" si="121"/>
        <v>-6.3498941684305699E-3</v>
      </c>
      <c r="D1597" s="3">
        <f>1-B1597/MAX(B$2:B1597)</f>
        <v>0.49278568025590419</v>
      </c>
      <c r="E1597" s="4">
        <f>E1596*(计算结果!B$18-1)/(计算结果!B$18+1)+B1597*2/(计算结果!B$18+1)</f>
        <v>3035.3284294601367</v>
      </c>
      <c r="F1597" s="4">
        <f>F1596*(计算结果!B$18-1)/(计算结果!B$18+1)+E1597*2/(计算结果!B$18+1)</f>
        <v>3061.246664678441</v>
      </c>
      <c r="G1597" s="4">
        <f>G1596*(计算结果!B$18-1)/(计算结果!B$18+1)+F1597*2/(计算结果!B$18+1)</f>
        <v>3057.3185593891735</v>
      </c>
      <c r="H1597" s="3">
        <f t="shared" si="122"/>
        <v>2.336582946091419E-2</v>
      </c>
      <c r="I1597" s="3">
        <f ca="1">IFERROR(AVERAGE(OFFSET(H1597,0,0,-计算结果!B$19,1)),AVERAGE(OFFSET(H1597,0,0,-ROW(),1)))</f>
        <v>0.11088596691713345</v>
      </c>
      <c r="J1597" s="20" t="str">
        <f t="shared" ca="1" si="120"/>
        <v>卖</v>
      </c>
      <c r="K1597" s="4" t="str">
        <f t="shared" ca="1" si="124"/>
        <v/>
      </c>
      <c r="L1597" s="3">
        <f ca="1">IF(J1596="买",B1597/B1596-1,0)-IF(K1597=1,计算结果!B$17,0)</f>
        <v>0</v>
      </c>
      <c r="M1597" s="2">
        <f t="shared" ca="1" si="123"/>
        <v>3.0165122946806631</v>
      </c>
      <c r="N1597" s="3">
        <f ca="1">1-M1597/MAX(M$2:M1597)</f>
        <v>0.30049359801901809</v>
      </c>
    </row>
    <row r="1598" spans="1:14" x14ac:dyDescent="0.15">
      <c r="A1598" s="1">
        <v>40753</v>
      </c>
      <c r="B1598" s="2">
        <v>2972.08</v>
      </c>
      <c r="C1598" s="3">
        <f t="shared" si="121"/>
        <v>-2.9922844682992444E-3</v>
      </c>
      <c r="D1598" s="3">
        <f>1-B1598/MAX(B$2:B1598)</f>
        <v>0.4943034097869734</v>
      </c>
      <c r="E1598" s="4">
        <f>E1597*(计算结果!B$18-1)/(计算结果!B$18+1)+B1598*2/(计算结果!B$18+1)</f>
        <v>3025.5979018508847</v>
      </c>
      <c r="F1598" s="4">
        <f>F1597*(计算结果!B$18-1)/(计算结果!B$18+1)+E1598*2/(计算结果!B$18+1)</f>
        <v>3055.7622396280476</v>
      </c>
      <c r="G1598" s="4">
        <f>G1597*(计算结果!B$18-1)/(计算结果!B$18+1)+F1598*2/(计算结果!B$18+1)</f>
        <v>3057.0791255797699</v>
      </c>
      <c r="H1598" s="3">
        <f t="shared" si="122"/>
        <v>-7.8314969393137937E-3</v>
      </c>
      <c r="I1598" s="3">
        <f ca="1">IFERROR(AVERAGE(OFFSET(H1598,0,0,-计算结果!B$19,1)),AVERAGE(OFFSET(H1598,0,0,-ROW(),1)))</f>
        <v>0.11333803554260528</v>
      </c>
      <c r="J1598" s="20" t="str">
        <f t="shared" ca="1" si="120"/>
        <v>卖</v>
      </c>
      <c r="K1598" s="4" t="str">
        <f t="shared" ca="1" si="124"/>
        <v/>
      </c>
      <c r="L1598" s="3">
        <f ca="1">IF(J1597="买",B1598/B1597-1,0)-IF(K1598=1,计算结果!B$17,0)</f>
        <v>0</v>
      </c>
      <c r="M1598" s="2">
        <f t="shared" ca="1" si="123"/>
        <v>3.0165122946806631</v>
      </c>
      <c r="N1598" s="3">
        <f ca="1">1-M1598/MAX(M$2:M1598)</f>
        <v>0.30049359801901809</v>
      </c>
    </row>
    <row r="1599" spans="1:14" x14ac:dyDescent="0.15">
      <c r="A1599" s="1">
        <v>40756</v>
      </c>
      <c r="B1599" s="2">
        <v>2977.72</v>
      </c>
      <c r="C1599" s="3">
        <f t="shared" si="121"/>
        <v>1.8976608974186071E-3</v>
      </c>
      <c r="D1599" s="3">
        <f>1-B1599/MAX(B$2:B1599)</f>
        <v>0.49334376914176825</v>
      </c>
      <c r="E1599" s="4">
        <f>E1598*(计算结果!B$18-1)/(计算结果!B$18+1)+B1599*2/(计算结果!B$18+1)</f>
        <v>3018.2320707969025</v>
      </c>
      <c r="F1599" s="4">
        <f>F1598*(计算结果!B$18-1)/(计算结果!B$18+1)+E1599*2/(计算结果!B$18+1)</f>
        <v>3049.9883675001793</v>
      </c>
      <c r="G1599" s="4">
        <f>G1598*(计算结果!B$18-1)/(计算结果!B$18+1)+F1599*2/(计算结果!B$18+1)</f>
        <v>3055.9882397213714</v>
      </c>
      <c r="H1599" s="3">
        <f t="shared" si="122"/>
        <v>-3.5683926178769303E-2</v>
      </c>
      <c r="I1599" s="3">
        <f ca="1">IFERROR(AVERAGE(OFFSET(H1599,0,0,-计算结果!B$19,1)),AVERAGE(OFFSET(H1599,0,0,-ROW(),1)))</f>
        <v>0.11239037136078582</v>
      </c>
      <c r="J1599" s="20" t="str">
        <f t="shared" ca="1" si="120"/>
        <v>卖</v>
      </c>
      <c r="K1599" s="4" t="str">
        <f t="shared" ca="1" si="124"/>
        <v/>
      </c>
      <c r="L1599" s="3">
        <f ca="1">IF(J1598="买",B1599/B1598-1,0)-IF(K1599=1,计算结果!B$17,0)</f>
        <v>0</v>
      </c>
      <c r="M1599" s="2">
        <f t="shared" ca="1" si="123"/>
        <v>3.0165122946806631</v>
      </c>
      <c r="N1599" s="3">
        <f ca="1">1-M1599/MAX(M$2:M1599)</f>
        <v>0.30049359801901809</v>
      </c>
    </row>
    <row r="1600" spans="1:14" x14ac:dyDescent="0.15">
      <c r="A1600" s="1">
        <v>40757</v>
      </c>
      <c r="B1600" s="2">
        <v>2956.38</v>
      </c>
      <c r="C1600" s="3">
        <f t="shared" si="121"/>
        <v>-7.1665569630454673E-3</v>
      </c>
      <c r="D1600" s="3">
        <f>1-B1600/MAX(B$2:B1600)</f>
        <v>0.49697474988089563</v>
      </c>
      <c r="E1600" s="4">
        <f>E1599*(计算结果!B$18-1)/(计算结果!B$18+1)+B1600*2/(计算结果!B$18+1)</f>
        <v>3008.7163675973793</v>
      </c>
      <c r="F1600" s="4">
        <f>F1599*(计算结果!B$18-1)/(计算结果!B$18+1)+E1600*2/(计算结果!B$18+1)</f>
        <v>3043.6388290535947</v>
      </c>
      <c r="G1600" s="4">
        <f>G1599*(计算结果!B$18-1)/(计算结果!B$18+1)+F1600*2/(计算结果!B$18+1)</f>
        <v>3054.0883303878672</v>
      </c>
      <c r="H1600" s="3">
        <f t="shared" si="122"/>
        <v>-6.2170047279940022E-2</v>
      </c>
      <c r="I1600" s="3">
        <f ca="1">IFERROR(AVERAGE(OFFSET(H1600,0,0,-计算结果!B$19,1)),AVERAGE(OFFSET(H1600,0,0,-ROW(),1)))</f>
        <v>0.10802925972534165</v>
      </c>
      <c r="J1600" s="20" t="str">
        <f t="shared" ca="1" si="120"/>
        <v>卖</v>
      </c>
      <c r="K1600" s="4" t="str">
        <f t="shared" ca="1" si="124"/>
        <v/>
      </c>
      <c r="L1600" s="3">
        <f ca="1">IF(J1599="买",B1600/B1599-1,0)-IF(K1600=1,计算结果!B$17,0)</f>
        <v>0</v>
      </c>
      <c r="M1600" s="2">
        <f t="shared" ca="1" si="123"/>
        <v>3.0165122946806631</v>
      </c>
      <c r="N1600" s="3">
        <f ca="1">1-M1600/MAX(M$2:M1600)</f>
        <v>0.30049359801901809</v>
      </c>
    </row>
    <row r="1601" spans="1:14" x14ac:dyDescent="0.15">
      <c r="A1601" s="1">
        <v>40758</v>
      </c>
      <c r="B1601" s="2">
        <v>2954.87</v>
      </c>
      <c r="C1601" s="3">
        <f t="shared" si="121"/>
        <v>-5.1075978054249127E-4</v>
      </c>
      <c r="D1601" s="3">
        <f>1-B1601/MAX(B$2:B1601)</f>
        <v>0.49723167494725384</v>
      </c>
      <c r="E1601" s="4">
        <f>E1600*(计算结果!B$18-1)/(计算结果!B$18+1)+B1601*2/(计算结果!B$18+1)</f>
        <v>3000.4323110439368</v>
      </c>
      <c r="F1601" s="4">
        <f>F1600*(计算结果!B$18-1)/(计算结果!B$18+1)+E1601*2/(计算结果!B$18+1)</f>
        <v>3036.991672436724</v>
      </c>
      <c r="G1601" s="4">
        <f>G1600*(计算结果!B$18-1)/(计算结果!B$18+1)+F1601*2/(计算结果!B$18+1)</f>
        <v>3051.4580753184609</v>
      </c>
      <c r="H1601" s="3">
        <f t="shared" si="122"/>
        <v>-8.6122429506557921E-2</v>
      </c>
      <c r="I1601" s="3">
        <f ca="1">IFERROR(AVERAGE(OFFSET(H1601,0,0,-计算结果!B$19,1)),AVERAGE(OFFSET(H1601,0,0,-ROW(),1)))</f>
        <v>0.10052470675636718</v>
      </c>
      <c r="J1601" s="20" t="str">
        <f t="shared" ca="1" si="120"/>
        <v>卖</v>
      </c>
      <c r="K1601" s="4" t="str">
        <f t="shared" ca="1" si="124"/>
        <v/>
      </c>
      <c r="L1601" s="3">
        <f ca="1">IF(J1600="买",B1601/B1600-1,0)-IF(K1601=1,计算结果!B$17,0)</f>
        <v>0</v>
      </c>
      <c r="M1601" s="2">
        <f t="shared" ca="1" si="123"/>
        <v>3.0165122946806631</v>
      </c>
      <c r="N1601" s="3">
        <f ca="1">1-M1601/MAX(M$2:M1601)</f>
        <v>0.30049359801901809</v>
      </c>
    </row>
    <row r="1602" spans="1:14" x14ac:dyDescent="0.15">
      <c r="A1602" s="1">
        <v>40759</v>
      </c>
      <c r="B1602" s="2">
        <v>2960.31</v>
      </c>
      <c r="C1602" s="3">
        <f t="shared" si="121"/>
        <v>1.8410285393266612E-3</v>
      </c>
      <c r="D1602" s="3">
        <f>1-B1602/MAX(B$2:B1602)</f>
        <v>0.49630606411216227</v>
      </c>
      <c r="E1602" s="4">
        <f>E1601*(计算结果!B$18-1)/(计算结果!B$18+1)+B1602*2/(计算结果!B$18+1)</f>
        <v>2994.2596478064083</v>
      </c>
      <c r="F1602" s="4">
        <f>F1601*(计算结果!B$18-1)/(计算结果!B$18+1)+E1602*2/(计算结果!B$18+1)</f>
        <v>3030.417514801291</v>
      </c>
      <c r="G1602" s="4">
        <f>G1601*(计算结果!B$18-1)/(计算结果!B$18+1)+F1602*2/(计算结果!B$18+1)</f>
        <v>3048.2210660081273</v>
      </c>
      <c r="H1602" s="3">
        <f t="shared" si="122"/>
        <v>-0.10608074010637709</v>
      </c>
      <c r="I1602" s="3">
        <f ca="1">IFERROR(AVERAGE(OFFSET(H1602,0,0,-计算结果!B$19,1)),AVERAGE(OFFSET(H1602,0,0,-ROW(),1)))</f>
        <v>9.0374547915113304E-2</v>
      </c>
      <c r="J1602" s="20" t="str">
        <f t="shared" ca="1" si="120"/>
        <v>卖</v>
      </c>
      <c r="K1602" s="4" t="str">
        <f t="shared" ca="1" si="124"/>
        <v/>
      </c>
      <c r="L1602" s="3">
        <f ca="1">IF(J1601="买",B1602/B1601-1,0)-IF(K1602=1,计算结果!B$17,0)</f>
        <v>0</v>
      </c>
      <c r="M1602" s="2">
        <f t="shared" ca="1" si="123"/>
        <v>3.0165122946806631</v>
      </c>
      <c r="N1602" s="3">
        <f ca="1">1-M1602/MAX(M$2:M1602)</f>
        <v>0.30049359801901809</v>
      </c>
    </row>
    <row r="1603" spans="1:14" x14ac:dyDescent="0.15">
      <c r="A1603" s="1">
        <v>40760</v>
      </c>
      <c r="B1603" s="2">
        <v>2897.42</v>
      </c>
      <c r="C1603" s="3">
        <f t="shared" si="121"/>
        <v>-2.1244396701696755E-2</v>
      </c>
      <c r="D1603" s="3">
        <f>1-B1603/MAX(B$2:B1603)</f>
        <v>0.50700673790240247</v>
      </c>
      <c r="E1603" s="4">
        <f>E1602*(计算结果!B$18-1)/(计算结果!B$18+1)+B1603*2/(计算结果!B$18+1)</f>
        <v>2979.3612404515766</v>
      </c>
      <c r="F1603" s="4">
        <f>F1602*(计算结果!B$18-1)/(计算结果!B$18+1)+E1603*2/(计算结果!B$18+1)</f>
        <v>3022.5627033628739</v>
      </c>
      <c r="G1603" s="4">
        <f>G1602*(计算结果!B$18-1)/(计算结果!B$18+1)+F1603*2/(计算结果!B$18+1)</f>
        <v>3044.2736256011658</v>
      </c>
      <c r="H1603" s="3">
        <f t="shared" si="122"/>
        <v>-0.12949980731321997</v>
      </c>
      <c r="I1603" s="3">
        <f ca="1">IFERROR(AVERAGE(OFFSET(H1603,0,0,-计算结果!B$19,1)),AVERAGE(OFFSET(H1603,0,0,-ROW(),1)))</f>
        <v>7.766567221165574E-2</v>
      </c>
      <c r="J1603" s="20" t="str">
        <f t="shared" ref="J1603:J1666" ca="1" si="125">IF(H1603&gt;I1603,"买","卖")</f>
        <v>卖</v>
      </c>
      <c r="K1603" s="4" t="str">
        <f t="shared" ca="1" si="124"/>
        <v/>
      </c>
      <c r="L1603" s="3">
        <f ca="1">IF(J1602="买",B1603/B1602-1,0)-IF(K1603=1,计算结果!B$17,0)</f>
        <v>0</v>
      </c>
      <c r="M1603" s="2">
        <f t="shared" ca="1" si="123"/>
        <v>3.0165122946806631</v>
      </c>
      <c r="N1603" s="3">
        <f ca="1">1-M1603/MAX(M$2:M1603)</f>
        <v>0.30049359801901809</v>
      </c>
    </row>
    <row r="1604" spans="1:14" x14ac:dyDescent="0.15">
      <c r="A1604" s="1">
        <v>40763</v>
      </c>
      <c r="B1604" s="2">
        <v>2793.9</v>
      </c>
      <c r="C1604" s="3">
        <f t="shared" ref="C1604:C1667" si="126">B1604/B1603-1</f>
        <v>-3.5728337624507334E-2</v>
      </c>
      <c r="D1604" s="3">
        <f>1-B1604/MAX(B$2:B1604)</f>
        <v>0.52462056761723264</v>
      </c>
      <c r="E1604" s="4">
        <f>E1603*(计算结果!B$18-1)/(计算结果!B$18+1)+B1604*2/(计算结果!B$18+1)</f>
        <v>2950.8287419205649</v>
      </c>
      <c r="F1604" s="4">
        <f>F1603*(计算结果!B$18-1)/(计算结果!B$18+1)+E1604*2/(计算结果!B$18+1)</f>
        <v>3011.5267092948261</v>
      </c>
      <c r="G1604" s="4">
        <f>G1603*(计算结果!B$18-1)/(计算结果!B$18+1)+F1604*2/(计算结果!B$18+1)</f>
        <v>3039.2356384771138</v>
      </c>
      <c r="H1604" s="3">
        <f t="shared" ref="H1604:H1667" si="127">(G1604-G1603)/G1603*100</f>
        <v>-0.16549061430235854</v>
      </c>
      <c r="I1604" s="3">
        <f ca="1">IFERROR(AVERAGE(OFFSET(H1604,0,0,-计算结果!B$19,1)),AVERAGE(OFFSET(H1604,0,0,-ROW(),1)))</f>
        <v>6.2015816423306627E-2</v>
      </c>
      <c r="J1604" s="20" t="str">
        <f t="shared" ca="1" si="125"/>
        <v>卖</v>
      </c>
      <c r="K1604" s="4" t="str">
        <f t="shared" ca="1" si="124"/>
        <v/>
      </c>
      <c r="L1604" s="3">
        <f ca="1">IF(J1603="买",B1604/B1603-1,0)-IF(K1604=1,计算结果!B$17,0)</f>
        <v>0</v>
      </c>
      <c r="M1604" s="2">
        <f t="shared" ref="M1604:M1667" ca="1" si="128">IFERROR(M1603*(1+L1604),M1603)</f>
        <v>3.0165122946806631</v>
      </c>
      <c r="N1604" s="3">
        <f ca="1">1-M1604/MAX(M$2:M1604)</f>
        <v>0.30049359801901809</v>
      </c>
    </row>
    <row r="1605" spans="1:14" x14ac:dyDescent="0.15">
      <c r="A1605" s="1">
        <v>40764</v>
      </c>
      <c r="B1605" s="2">
        <v>2798.19</v>
      </c>
      <c r="C1605" s="3">
        <f t="shared" si="126"/>
        <v>1.5354880274884852E-3</v>
      </c>
      <c r="D1605" s="3">
        <f>1-B1605/MAX(B$2:B1605)</f>
        <v>0.52389062819029464</v>
      </c>
      <c r="E1605" s="4">
        <f>E1604*(计算结果!B$18-1)/(计算结果!B$18+1)+B1605*2/(计算结果!B$18+1)</f>
        <v>2927.3458585481703</v>
      </c>
      <c r="F1605" s="4">
        <f>F1604*(计算结果!B$18-1)/(计算结果!B$18+1)+E1605*2/(计算结果!B$18+1)</f>
        <v>2998.5758091799562</v>
      </c>
      <c r="G1605" s="4">
        <f>G1604*(计算结果!B$18-1)/(计算结果!B$18+1)+F1605*2/(计算结果!B$18+1)</f>
        <v>3032.9802801237051</v>
      </c>
      <c r="H1605" s="3">
        <f t="shared" si="127"/>
        <v>-0.20582011721022778</v>
      </c>
      <c r="I1605" s="3">
        <f ca="1">IFERROR(AVERAGE(OFFSET(H1605,0,0,-计算结果!B$19,1)),AVERAGE(OFFSET(H1605,0,0,-ROW(),1)))</f>
        <v>4.380035195540373E-2</v>
      </c>
      <c r="J1605" s="20" t="str">
        <f t="shared" ca="1" si="125"/>
        <v>卖</v>
      </c>
      <c r="K1605" s="4" t="str">
        <f t="shared" ref="K1605:K1668" ca="1" si="129">IF(J1604&lt;&gt;J1605,1,"")</f>
        <v/>
      </c>
      <c r="L1605" s="3">
        <f ca="1">IF(J1604="买",B1605/B1604-1,0)-IF(K1605=1,计算结果!B$17,0)</f>
        <v>0</v>
      </c>
      <c r="M1605" s="2">
        <f t="shared" ca="1" si="128"/>
        <v>3.0165122946806631</v>
      </c>
      <c r="N1605" s="3">
        <f ca="1">1-M1605/MAX(M$2:M1605)</f>
        <v>0.30049359801901809</v>
      </c>
    </row>
    <row r="1606" spans="1:14" x14ac:dyDescent="0.15">
      <c r="A1606" s="1">
        <v>40765</v>
      </c>
      <c r="B1606" s="2">
        <v>2824.12</v>
      </c>
      <c r="C1606" s="3">
        <f t="shared" si="126"/>
        <v>9.2667045482972554E-3</v>
      </c>
      <c r="D1606" s="3">
        <f>1-B1606/MAX(B$2:B1606)</f>
        <v>0.51947866330905867</v>
      </c>
      <c r="E1606" s="4">
        <f>E1605*(计算结果!B$18-1)/(计算结果!B$18+1)+B1606*2/(计算结果!B$18+1)</f>
        <v>2911.4649572330673</v>
      </c>
      <c r="F1606" s="4">
        <f>F1605*(计算结果!B$18-1)/(计算结果!B$18+1)+E1606*2/(计算结果!B$18+1)</f>
        <v>2985.1741396496654</v>
      </c>
      <c r="G1606" s="4">
        <f>G1605*(计算结果!B$18-1)/(计算结果!B$18+1)+F1606*2/(计算结果!B$18+1)</f>
        <v>3025.6254892815455</v>
      </c>
      <c r="H1606" s="3">
        <f t="shared" si="127"/>
        <v>-0.24249385630228021</v>
      </c>
      <c r="I1606" s="3">
        <f ca="1">IFERROR(AVERAGE(OFFSET(H1606,0,0,-计算结果!B$19,1)),AVERAGE(OFFSET(H1606,0,0,-ROW(),1)))</f>
        <v>2.3325652489904373E-2</v>
      </c>
      <c r="J1606" s="20" t="str">
        <f t="shared" ca="1" si="125"/>
        <v>卖</v>
      </c>
      <c r="K1606" s="4" t="str">
        <f t="shared" ca="1" si="129"/>
        <v/>
      </c>
      <c r="L1606" s="3">
        <f ca="1">IF(J1605="买",B1606/B1605-1,0)-IF(K1606=1,计算结果!B$17,0)</f>
        <v>0</v>
      </c>
      <c r="M1606" s="2">
        <f t="shared" ca="1" si="128"/>
        <v>3.0165122946806631</v>
      </c>
      <c r="N1606" s="3">
        <f ca="1">1-M1606/MAX(M$2:M1606)</f>
        <v>0.30049359801901809</v>
      </c>
    </row>
    <row r="1607" spans="1:14" x14ac:dyDescent="0.15">
      <c r="A1607" s="1">
        <v>40766</v>
      </c>
      <c r="B1607" s="2">
        <v>2866.92</v>
      </c>
      <c r="C1607" s="3">
        <f t="shared" si="126"/>
        <v>1.5155163378326675E-2</v>
      </c>
      <c r="D1607" s="3">
        <f>1-B1607/MAX(B$2:B1607)</f>
        <v>0.5121962839447356</v>
      </c>
      <c r="E1607" s="4">
        <f>E1606*(计算结果!B$18-1)/(计算结果!B$18+1)+B1607*2/(计算结果!B$18+1)</f>
        <v>2904.6118868895187</v>
      </c>
      <c r="F1607" s="4">
        <f>F1606*(计算结果!B$18-1)/(计算结果!B$18+1)+E1607*2/(计算结果!B$18+1)</f>
        <v>2972.7799469173351</v>
      </c>
      <c r="G1607" s="4">
        <f>G1606*(计算结果!B$18-1)/(计算结果!B$18+1)+F1607*2/(计算结果!B$18+1)</f>
        <v>3017.4954058408975</v>
      </c>
      <c r="H1607" s="3">
        <f t="shared" si="127"/>
        <v>-0.26870752740050668</v>
      </c>
      <c r="I1607" s="3">
        <f ca="1">IFERROR(AVERAGE(OFFSET(H1607,0,0,-计算结果!B$19,1)),AVERAGE(OFFSET(H1607,0,0,-ROW(),1)))</f>
        <v>1.1908221844583234E-3</v>
      </c>
      <c r="J1607" s="20" t="str">
        <f t="shared" ca="1" si="125"/>
        <v>卖</v>
      </c>
      <c r="K1607" s="4" t="str">
        <f t="shared" ca="1" si="129"/>
        <v/>
      </c>
      <c r="L1607" s="3">
        <f ca="1">IF(J1606="买",B1607/B1606-1,0)-IF(K1607=1,计算结果!B$17,0)</f>
        <v>0</v>
      </c>
      <c r="M1607" s="2">
        <f t="shared" ca="1" si="128"/>
        <v>3.0165122946806631</v>
      </c>
      <c r="N1607" s="3">
        <f ca="1">1-M1607/MAX(M$2:M1607)</f>
        <v>0.30049359801901809</v>
      </c>
    </row>
    <row r="1608" spans="1:14" x14ac:dyDescent="0.15">
      <c r="A1608" s="1">
        <v>40767</v>
      </c>
      <c r="B1608" s="2">
        <v>2875.37</v>
      </c>
      <c r="C1608" s="3">
        <f t="shared" si="126"/>
        <v>2.9474139494649609E-3</v>
      </c>
      <c r="D1608" s="3">
        <f>1-B1608/MAX(B$2:B1608)</f>
        <v>0.51075852446743353</v>
      </c>
      <c r="E1608" s="4">
        <f>E1607*(计算结果!B$18-1)/(计算结果!B$18+1)+B1608*2/(计算结果!B$18+1)</f>
        <v>2900.1131350603619</v>
      </c>
      <c r="F1608" s="4">
        <f>F1607*(计算结果!B$18-1)/(计算结果!B$18+1)+E1608*2/(计算结果!B$18+1)</f>
        <v>2961.6004374008776</v>
      </c>
      <c r="G1608" s="4">
        <f>G1607*(计算结果!B$18-1)/(计算结果!B$18+1)+F1608*2/(计算结果!B$18+1)</f>
        <v>3008.8961799270487</v>
      </c>
      <c r="H1608" s="3">
        <f t="shared" si="127"/>
        <v>-0.28497892315605566</v>
      </c>
      <c r="I1608" s="3">
        <f ca="1">IFERROR(AVERAGE(OFFSET(H1608,0,0,-计算结果!B$19,1)),AVERAGE(OFFSET(H1608,0,0,-ROW(),1)))</f>
        <v>-2.2085021618698381E-2</v>
      </c>
      <c r="J1608" s="20" t="str">
        <f t="shared" ca="1" si="125"/>
        <v>卖</v>
      </c>
      <c r="K1608" s="4" t="str">
        <f t="shared" ca="1" si="129"/>
        <v/>
      </c>
      <c r="L1608" s="3">
        <f ca="1">IF(J1607="买",B1608/B1607-1,0)-IF(K1608=1,计算结果!B$17,0)</f>
        <v>0</v>
      </c>
      <c r="M1608" s="2">
        <f t="shared" ca="1" si="128"/>
        <v>3.0165122946806631</v>
      </c>
      <c r="N1608" s="3">
        <f ca="1">1-M1608/MAX(M$2:M1608)</f>
        <v>0.30049359801901809</v>
      </c>
    </row>
    <row r="1609" spans="1:14" x14ac:dyDescent="0.15">
      <c r="A1609" s="1">
        <v>40770</v>
      </c>
      <c r="B1609" s="2">
        <v>2917.88</v>
      </c>
      <c r="C1609" s="3">
        <f t="shared" si="126"/>
        <v>1.4784184296281921E-2</v>
      </c>
      <c r="D1609" s="3">
        <f>1-B1609/MAX(B$2:B1609)</f>
        <v>0.50352548832777511</v>
      </c>
      <c r="E1609" s="4">
        <f>E1608*(计算结果!B$18-1)/(计算结果!B$18+1)+B1609*2/(计算结果!B$18+1)</f>
        <v>2902.8464988972291</v>
      </c>
      <c r="F1609" s="4">
        <f>F1608*(计算结果!B$18-1)/(计算结果!B$18+1)+E1609*2/(计算结果!B$18+1)</f>
        <v>2952.5613699387777</v>
      </c>
      <c r="G1609" s="4">
        <f>G1608*(计算结果!B$18-1)/(计算结果!B$18+1)+F1609*2/(计算结果!B$18+1)</f>
        <v>3000.2292860826992</v>
      </c>
      <c r="H1609" s="3">
        <f t="shared" si="127"/>
        <v>-0.28804230276099518</v>
      </c>
      <c r="I1609" s="3">
        <f ca="1">IFERROR(AVERAGE(OFFSET(H1609,0,0,-计算结果!B$19,1)),AVERAGE(OFFSET(H1609,0,0,-ROW(),1)))</f>
        <v>-4.5735005411746563E-2</v>
      </c>
      <c r="J1609" s="20" t="str">
        <f t="shared" ca="1" si="125"/>
        <v>卖</v>
      </c>
      <c r="K1609" s="4" t="str">
        <f t="shared" ca="1" si="129"/>
        <v/>
      </c>
      <c r="L1609" s="3">
        <f ca="1">IF(J1608="买",B1609/B1608-1,0)-IF(K1609=1,计算结果!B$17,0)</f>
        <v>0</v>
      </c>
      <c r="M1609" s="2">
        <f t="shared" ca="1" si="128"/>
        <v>3.0165122946806631</v>
      </c>
      <c r="N1609" s="3">
        <f ca="1">1-M1609/MAX(M$2:M1609)</f>
        <v>0.30049359801901809</v>
      </c>
    </row>
    <row r="1610" spans="1:14" x14ac:dyDescent="0.15">
      <c r="A1610" s="1">
        <v>40771</v>
      </c>
      <c r="B1610" s="2">
        <v>2897.58</v>
      </c>
      <c r="C1610" s="3">
        <f t="shared" si="126"/>
        <v>-6.9571058439690248E-3</v>
      </c>
      <c r="D1610" s="3">
        <f>1-B1610/MAX(B$2:B1610)</f>
        <v>0.50697951405431163</v>
      </c>
      <c r="E1610" s="4">
        <f>E1609*(计算结果!B$18-1)/(计算结果!B$18+1)+B1610*2/(计算结果!B$18+1)</f>
        <v>2902.0362682976552</v>
      </c>
      <c r="F1610" s="4">
        <f>F1609*(计算结果!B$18-1)/(计算结果!B$18+1)+E1610*2/(计算结果!B$18+1)</f>
        <v>2944.788277378605</v>
      </c>
      <c r="G1610" s="4">
        <f>G1609*(计算结果!B$18-1)/(计算结果!B$18+1)+F1610*2/(计算结果!B$18+1)</f>
        <v>2991.6999001282234</v>
      </c>
      <c r="H1610" s="3">
        <f t="shared" si="127"/>
        <v>-0.28429113714880089</v>
      </c>
      <c r="I1610" s="3">
        <f ca="1">IFERROR(AVERAGE(OFFSET(H1610,0,0,-计算结果!B$19,1)),AVERAGE(OFFSET(H1610,0,0,-ROW(),1)))</f>
        <v>-6.9139967953950957E-2</v>
      </c>
      <c r="J1610" s="20" t="str">
        <f t="shared" ca="1" si="125"/>
        <v>卖</v>
      </c>
      <c r="K1610" s="4" t="str">
        <f t="shared" ca="1" si="129"/>
        <v/>
      </c>
      <c r="L1610" s="3">
        <f ca="1">IF(J1609="买",B1610/B1609-1,0)-IF(K1610=1,计算结果!B$17,0)</f>
        <v>0</v>
      </c>
      <c r="M1610" s="2">
        <f t="shared" ca="1" si="128"/>
        <v>3.0165122946806631</v>
      </c>
      <c r="N1610" s="3">
        <f ca="1">1-M1610/MAX(M$2:M1610)</f>
        <v>0.30049359801901809</v>
      </c>
    </row>
    <row r="1611" spans="1:14" x14ac:dyDescent="0.15">
      <c r="A1611" s="1">
        <v>40772</v>
      </c>
      <c r="B1611" s="2">
        <v>2886.01</v>
      </c>
      <c r="C1611" s="3">
        <f t="shared" si="126"/>
        <v>-3.9929872514303799E-3</v>
      </c>
      <c r="D1611" s="3">
        <f>1-B1611/MAX(B$2:B1611)</f>
        <v>0.50894813856938681</v>
      </c>
      <c r="E1611" s="4">
        <f>E1610*(计算结果!B$18-1)/(计算结果!B$18+1)+B1611*2/(计算结果!B$18+1)</f>
        <v>2899.5706885595546</v>
      </c>
      <c r="F1611" s="4">
        <f>F1610*(计算结果!B$18-1)/(计算结果!B$18+1)+E1611*2/(计算结果!B$18+1)</f>
        <v>2937.8317252525976</v>
      </c>
      <c r="G1611" s="4">
        <f>G1610*(计算结果!B$18-1)/(计算结果!B$18+1)+F1611*2/(计算结果!B$18+1)</f>
        <v>2983.4124886088962</v>
      </c>
      <c r="H1611" s="3">
        <f t="shared" si="127"/>
        <v>-0.27701346378264685</v>
      </c>
      <c r="I1611" s="3">
        <f ca="1">IFERROR(AVERAGE(OFFSET(H1611,0,0,-计算结果!B$19,1)),AVERAGE(OFFSET(H1611,0,0,-ROW(),1)))</f>
        <v>-9.1904046256030852E-2</v>
      </c>
      <c r="J1611" s="20" t="str">
        <f t="shared" ca="1" si="125"/>
        <v>卖</v>
      </c>
      <c r="K1611" s="4" t="str">
        <f t="shared" ca="1" si="129"/>
        <v/>
      </c>
      <c r="L1611" s="3">
        <f ca="1">IF(J1610="买",B1611/B1610-1,0)-IF(K1611=1,计算结果!B$17,0)</f>
        <v>0</v>
      </c>
      <c r="M1611" s="2">
        <f t="shared" ca="1" si="128"/>
        <v>3.0165122946806631</v>
      </c>
      <c r="N1611" s="3">
        <f ca="1">1-M1611/MAX(M$2:M1611)</f>
        <v>0.30049359801901809</v>
      </c>
    </row>
    <row r="1612" spans="1:14" x14ac:dyDescent="0.15">
      <c r="A1612" s="1">
        <v>40773</v>
      </c>
      <c r="B1612" s="2">
        <v>2834.25</v>
      </c>
      <c r="C1612" s="3">
        <f t="shared" si="126"/>
        <v>-1.7934795790728431E-2</v>
      </c>
      <c r="D1612" s="3">
        <f>1-B1612/MAX(B$2:B1612)</f>
        <v>0.51775505342680184</v>
      </c>
      <c r="E1612" s="4">
        <f>E1611*(计算结果!B$18-1)/(计算结果!B$18+1)+B1612*2/(计算结果!B$18+1)</f>
        <v>2889.5213518580845</v>
      </c>
      <c r="F1612" s="4">
        <f>F1611*(计算结果!B$18-1)/(计算结果!B$18+1)+E1612*2/(计算结果!B$18+1)</f>
        <v>2930.3993601149805</v>
      </c>
      <c r="G1612" s="4">
        <f>G1611*(计算结果!B$18-1)/(计算结果!B$18+1)+F1612*2/(计算结果!B$18+1)</f>
        <v>2975.2566226867552</v>
      </c>
      <c r="H1612" s="3">
        <f t="shared" si="127"/>
        <v>-0.2733737273434777</v>
      </c>
      <c r="I1612" s="3">
        <f ca="1">IFERROR(AVERAGE(OFFSET(H1612,0,0,-计算结果!B$19,1)),AVERAGE(OFFSET(H1612,0,0,-ROW(),1)))</f>
        <v>-0.11386751388787694</v>
      </c>
      <c r="J1612" s="20" t="str">
        <f t="shared" ca="1" si="125"/>
        <v>卖</v>
      </c>
      <c r="K1612" s="4" t="str">
        <f t="shared" ca="1" si="129"/>
        <v/>
      </c>
      <c r="L1612" s="3">
        <f ca="1">IF(J1611="买",B1612/B1611-1,0)-IF(K1612=1,计算结果!B$17,0)</f>
        <v>0</v>
      </c>
      <c r="M1612" s="2">
        <f t="shared" ca="1" si="128"/>
        <v>3.0165122946806631</v>
      </c>
      <c r="N1612" s="3">
        <f ca="1">1-M1612/MAX(M$2:M1612)</f>
        <v>0.30049359801901809</v>
      </c>
    </row>
    <row r="1613" spans="1:14" x14ac:dyDescent="0.15">
      <c r="A1613" s="1">
        <v>40774</v>
      </c>
      <c r="B1613" s="2">
        <v>2807.66</v>
      </c>
      <c r="C1613" s="3">
        <f t="shared" si="126"/>
        <v>-9.3816706359707291E-3</v>
      </c>
      <c r="D1613" s="3">
        <f>1-B1613/MAX(B$2:B1613)</f>
        <v>0.52227931668141292</v>
      </c>
      <c r="E1613" s="4">
        <f>E1612*(计算结果!B$18-1)/(计算结果!B$18+1)+B1613*2/(计算结果!B$18+1)</f>
        <v>2876.9272977260716</v>
      </c>
      <c r="F1613" s="4">
        <f>F1612*(计算结果!B$18-1)/(计算结果!B$18+1)+E1613*2/(计算结果!B$18+1)</f>
        <v>2922.1728889782253</v>
      </c>
      <c r="G1613" s="4">
        <f>G1612*(计算结果!B$18-1)/(计算结果!B$18+1)+F1613*2/(计算结果!B$18+1)</f>
        <v>2967.0898944239043</v>
      </c>
      <c r="H1613" s="3">
        <f t="shared" si="127"/>
        <v>-0.27448819710469585</v>
      </c>
      <c r="I1613" s="3">
        <f ca="1">IFERROR(AVERAGE(OFFSET(H1613,0,0,-计算结果!B$19,1)),AVERAGE(OFFSET(H1613,0,0,-ROW(),1)))</f>
        <v>-0.13512482399898479</v>
      </c>
      <c r="J1613" s="20" t="str">
        <f t="shared" ca="1" si="125"/>
        <v>卖</v>
      </c>
      <c r="K1613" s="4" t="str">
        <f t="shared" ca="1" si="129"/>
        <v/>
      </c>
      <c r="L1613" s="3">
        <f ca="1">IF(J1612="买",B1613/B1612-1,0)-IF(K1613=1,计算结果!B$17,0)</f>
        <v>0</v>
      </c>
      <c r="M1613" s="2">
        <f t="shared" ca="1" si="128"/>
        <v>3.0165122946806631</v>
      </c>
      <c r="N1613" s="3">
        <f ca="1">1-M1613/MAX(M$2:M1613)</f>
        <v>0.30049359801901809</v>
      </c>
    </row>
    <row r="1614" spans="1:14" x14ac:dyDescent="0.15">
      <c r="A1614" s="1">
        <v>40777</v>
      </c>
      <c r="B1614" s="2">
        <v>2777.79</v>
      </c>
      <c r="C1614" s="3">
        <f t="shared" si="126"/>
        <v>-1.0638752555508835E-2</v>
      </c>
      <c r="D1614" s="3">
        <f>1-B1614/MAX(B$2:B1614)</f>
        <v>0.52736166882188795</v>
      </c>
      <c r="E1614" s="4">
        <f>E1613*(计算结果!B$18-1)/(计算结果!B$18+1)+B1614*2/(计算结果!B$18+1)</f>
        <v>2861.6754057682147</v>
      </c>
      <c r="F1614" s="4">
        <f>F1613*(计算结果!B$18-1)/(计算结果!B$18+1)+E1614*2/(计算结果!B$18+1)</f>
        <v>2912.8655838689929</v>
      </c>
      <c r="G1614" s="4">
        <f>G1613*(计算结果!B$18-1)/(计算结果!B$18+1)+F1614*2/(计算结果!B$18+1)</f>
        <v>2958.7476928000715</v>
      </c>
      <c r="H1614" s="3">
        <f t="shared" si="127"/>
        <v>-0.28115769729492956</v>
      </c>
      <c r="I1614" s="3">
        <f ca="1">IFERROR(AVERAGE(OFFSET(H1614,0,0,-计算结果!B$19,1)),AVERAGE(OFFSET(H1614,0,0,-ROW(),1)))</f>
        <v>-0.15529348183654024</v>
      </c>
      <c r="J1614" s="20" t="str">
        <f t="shared" ca="1" si="125"/>
        <v>卖</v>
      </c>
      <c r="K1614" s="4" t="str">
        <f t="shared" ca="1" si="129"/>
        <v/>
      </c>
      <c r="L1614" s="3">
        <f ca="1">IF(J1613="买",B1614/B1613-1,0)-IF(K1614=1,计算结果!B$17,0)</f>
        <v>0</v>
      </c>
      <c r="M1614" s="2">
        <f t="shared" ca="1" si="128"/>
        <v>3.0165122946806631</v>
      </c>
      <c r="N1614" s="3">
        <f ca="1">1-M1614/MAX(M$2:M1614)</f>
        <v>0.30049359801901809</v>
      </c>
    </row>
    <row r="1615" spans="1:14" x14ac:dyDescent="0.15">
      <c r="A1615" s="1">
        <v>40778</v>
      </c>
      <c r="B1615" s="2">
        <v>2821</v>
      </c>
      <c r="C1615" s="3">
        <f t="shared" si="126"/>
        <v>1.5555531555661251E-2</v>
      </c>
      <c r="D1615" s="3">
        <f>1-B1615/MAX(B$2:B1615)</f>
        <v>0.52000952834683178</v>
      </c>
      <c r="E1615" s="4">
        <f>E1614*(计算结果!B$18-1)/(计算结果!B$18+1)+B1615*2/(计算结果!B$18+1)</f>
        <v>2855.4176510346433</v>
      </c>
      <c r="F1615" s="4">
        <f>F1614*(计算结果!B$18-1)/(计算结果!B$18+1)+E1615*2/(计算结果!B$18+1)</f>
        <v>2904.0274403560161</v>
      </c>
      <c r="G1615" s="4">
        <f>G1614*(计算结果!B$18-1)/(计算结果!B$18+1)+F1615*2/(计算结果!B$18+1)</f>
        <v>2950.329192424063</v>
      </c>
      <c r="H1615" s="3">
        <f t="shared" si="127"/>
        <v>-0.28452917416697682</v>
      </c>
      <c r="I1615" s="3">
        <f ca="1">IFERROR(AVERAGE(OFFSET(H1615,0,0,-计算结果!B$19,1)),AVERAGE(OFFSET(H1615,0,0,-ROW(),1)))</f>
        <v>-0.17393665343348169</v>
      </c>
      <c r="J1615" s="20" t="str">
        <f t="shared" ca="1" si="125"/>
        <v>卖</v>
      </c>
      <c r="K1615" s="4" t="str">
        <f t="shared" ca="1" si="129"/>
        <v/>
      </c>
      <c r="L1615" s="3">
        <f ca="1">IF(J1614="买",B1615/B1614-1,0)-IF(K1615=1,计算结果!B$17,0)</f>
        <v>0</v>
      </c>
      <c r="M1615" s="2">
        <f t="shared" ca="1" si="128"/>
        <v>3.0165122946806631</v>
      </c>
      <c r="N1615" s="3">
        <f ca="1">1-M1615/MAX(M$2:M1615)</f>
        <v>0.30049359801901809</v>
      </c>
    </row>
    <row r="1616" spans="1:14" x14ac:dyDescent="0.15">
      <c r="A1616" s="1">
        <v>40779</v>
      </c>
      <c r="B1616" s="2">
        <v>2810.02</v>
      </c>
      <c r="C1616" s="3">
        <f t="shared" si="126"/>
        <v>-3.8922367954625781E-3</v>
      </c>
      <c r="D1616" s="3">
        <f>1-B1616/MAX(B$2:B1616)</f>
        <v>0.52187776492207172</v>
      </c>
      <c r="E1616" s="4">
        <f>E1615*(计算结果!B$18-1)/(计算结果!B$18+1)+B1616*2/(计算结果!B$18+1)</f>
        <v>2848.4333970293137</v>
      </c>
      <c r="F1616" s="4">
        <f>F1615*(计算结果!B$18-1)/(计算结果!B$18+1)+E1616*2/(计算结果!B$18+1)</f>
        <v>2895.4745106134465</v>
      </c>
      <c r="G1616" s="4">
        <f>G1615*(计算结果!B$18-1)/(计算结果!B$18+1)+F1616*2/(计算结果!B$18+1)</f>
        <v>2941.890010607045</v>
      </c>
      <c r="H1616" s="3">
        <f t="shared" si="127"/>
        <v>-0.28604204028107405</v>
      </c>
      <c r="I1616" s="3">
        <f ca="1">IFERROR(AVERAGE(OFFSET(H1616,0,0,-计算结果!B$19,1)),AVERAGE(OFFSET(H1616,0,0,-ROW(),1)))</f>
        <v>-0.1910225698059145</v>
      </c>
      <c r="J1616" s="20" t="str">
        <f t="shared" ca="1" si="125"/>
        <v>卖</v>
      </c>
      <c r="K1616" s="4" t="str">
        <f t="shared" ca="1" si="129"/>
        <v/>
      </c>
      <c r="L1616" s="3">
        <f ca="1">IF(J1615="买",B1616/B1615-1,0)-IF(K1616=1,计算结果!B$17,0)</f>
        <v>0</v>
      </c>
      <c r="M1616" s="2">
        <f t="shared" ca="1" si="128"/>
        <v>3.0165122946806631</v>
      </c>
      <c r="N1616" s="3">
        <f ca="1">1-M1616/MAX(M$2:M1616)</f>
        <v>0.30049359801901809</v>
      </c>
    </row>
    <row r="1617" spans="1:14" x14ac:dyDescent="0.15">
      <c r="A1617" s="1">
        <v>40780</v>
      </c>
      <c r="B1617" s="2">
        <v>2903.84</v>
      </c>
      <c r="C1617" s="3">
        <f t="shared" si="126"/>
        <v>3.3387662721261924E-2</v>
      </c>
      <c r="D1617" s="3">
        <f>1-B1617/MAX(B$2:B1617)</f>
        <v>0.50591438099775399</v>
      </c>
      <c r="E1617" s="4">
        <f>E1616*(计算结果!B$18-1)/(计算结果!B$18+1)+B1617*2/(计算结果!B$18+1)</f>
        <v>2856.9574897940347</v>
      </c>
      <c r="F1617" s="4">
        <f>F1616*(计算结果!B$18-1)/(计算结果!B$18+1)+E1617*2/(计算结果!B$18+1)</f>
        <v>2889.5488151027675</v>
      </c>
      <c r="G1617" s="4">
        <f>G1616*(计算结果!B$18-1)/(计算结果!B$18+1)+F1617*2/(计算结果!B$18+1)</f>
        <v>2933.8375189910025</v>
      </c>
      <c r="H1617" s="3">
        <f t="shared" si="127"/>
        <v>-0.27371830989632828</v>
      </c>
      <c r="I1617" s="3">
        <f ca="1">IFERROR(AVERAGE(OFFSET(H1617,0,0,-计算结果!B$19,1)),AVERAGE(OFFSET(H1617,0,0,-ROW(),1)))</f>
        <v>-0.20587677677377664</v>
      </c>
      <c r="J1617" s="20" t="str">
        <f t="shared" ca="1" si="125"/>
        <v>卖</v>
      </c>
      <c r="K1617" s="4" t="str">
        <f t="shared" ca="1" si="129"/>
        <v/>
      </c>
      <c r="L1617" s="3">
        <f ca="1">IF(J1616="买",B1617/B1616-1,0)-IF(K1617=1,计算结果!B$17,0)</f>
        <v>0</v>
      </c>
      <c r="M1617" s="2">
        <f t="shared" ca="1" si="128"/>
        <v>3.0165122946806631</v>
      </c>
      <c r="N1617" s="3">
        <f ca="1">1-M1617/MAX(M$2:M1617)</f>
        <v>0.30049359801901809</v>
      </c>
    </row>
    <row r="1618" spans="1:14" x14ac:dyDescent="0.15">
      <c r="A1618" s="1">
        <v>40781</v>
      </c>
      <c r="B1618" s="2">
        <v>2901.22</v>
      </c>
      <c r="C1618" s="3">
        <f t="shared" si="126"/>
        <v>-9.0225356768980358E-4</v>
      </c>
      <c r="D1618" s="3">
        <f>1-B1618/MAX(B$2:B1618)</f>
        <v>0.50636017151024304</v>
      </c>
      <c r="E1618" s="4">
        <f>E1617*(计算结果!B$18-1)/(计算结果!B$18+1)+B1618*2/(计算结果!B$18+1)</f>
        <v>2863.7671067487991</v>
      </c>
      <c r="F1618" s="4">
        <f>F1617*(计算结果!B$18-1)/(计算结果!B$18+1)+E1618*2/(计算结果!B$18+1)</f>
        <v>2885.5823984329263</v>
      </c>
      <c r="G1618" s="4">
        <f>G1617*(计算结果!B$18-1)/(计算结果!B$18+1)+F1618*2/(计算结果!B$18+1)</f>
        <v>2926.41365428976</v>
      </c>
      <c r="H1618" s="3">
        <f t="shared" si="127"/>
        <v>-0.25304280326320727</v>
      </c>
      <c r="I1618" s="3">
        <f ca="1">IFERROR(AVERAGE(OFFSET(H1618,0,0,-计算结果!B$19,1)),AVERAGE(OFFSET(H1618,0,0,-ROW(),1)))</f>
        <v>-0.21813734208997132</v>
      </c>
      <c r="J1618" s="20" t="str">
        <f t="shared" ca="1" si="125"/>
        <v>卖</v>
      </c>
      <c r="K1618" s="4" t="str">
        <f t="shared" ca="1" si="129"/>
        <v/>
      </c>
      <c r="L1618" s="3">
        <f ca="1">IF(J1617="买",B1618/B1617-1,0)-IF(K1618=1,计算结果!B$17,0)</f>
        <v>0</v>
      </c>
      <c r="M1618" s="2">
        <f t="shared" ca="1" si="128"/>
        <v>3.0165122946806631</v>
      </c>
      <c r="N1618" s="3">
        <f ca="1">1-M1618/MAX(M$2:M1618)</f>
        <v>0.30049359801901809</v>
      </c>
    </row>
    <row r="1619" spans="1:14" x14ac:dyDescent="0.15">
      <c r="A1619" s="1">
        <v>40784</v>
      </c>
      <c r="B1619" s="2">
        <v>2852.81</v>
      </c>
      <c r="C1619" s="3">
        <f t="shared" si="126"/>
        <v>-1.6686083785441896E-2</v>
      </c>
      <c r="D1619" s="3">
        <f>1-B1619/MAX(B$2:B1619)</f>
        <v>0.51459708704825424</v>
      </c>
      <c r="E1619" s="4">
        <f>E1618*(计算结果!B$18-1)/(计算结果!B$18+1)+B1619*2/(计算结果!B$18+1)</f>
        <v>2862.0813980182147</v>
      </c>
      <c r="F1619" s="4">
        <f>F1618*(计算结果!B$18-1)/(计算结果!B$18+1)+E1619*2/(计算结果!B$18+1)</f>
        <v>2881.9668599075858</v>
      </c>
      <c r="G1619" s="4">
        <f>G1618*(计算结果!B$18-1)/(计算结果!B$18+1)+F1619*2/(计算结果!B$18+1)</f>
        <v>2919.5756859232715</v>
      </c>
      <c r="H1619" s="3">
        <f t="shared" si="127"/>
        <v>-0.23366376644890324</v>
      </c>
      <c r="I1619" s="3">
        <f ca="1">IFERROR(AVERAGE(OFFSET(H1619,0,0,-计算结果!B$19,1)),AVERAGE(OFFSET(H1619,0,0,-ROW(),1)))</f>
        <v>-0.22803633410347798</v>
      </c>
      <c r="J1619" s="20" t="str">
        <f t="shared" ca="1" si="125"/>
        <v>卖</v>
      </c>
      <c r="K1619" s="4" t="str">
        <f t="shared" ca="1" si="129"/>
        <v/>
      </c>
      <c r="L1619" s="3">
        <f ca="1">IF(J1618="买",B1619/B1618-1,0)-IF(K1619=1,计算结果!B$17,0)</f>
        <v>0</v>
      </c>
      <c r="M1619" s="2">
        <f t="shared" ca="1" si="128"/>
        <v>3.0165122946806631</v>
      </c>
      <c r="N1619" s="3">
        <f ca="1">1-M1619/MAX(M$2:M1619)</f>
        <v>0.30049359801901809</v>
      </c>
    </row>
    <row r="1620" spans="1:14" x14ac:dyDescent="0.15">
      <c r="A1620" s="1">
        <v>40785</v>
      </c>
      <c r="B1620" s="2">
        <v>2841.74</v>
      </c>
      <c r="C1620" s="3">
        <f t="shared" si="126"/>
        <v>-3.8803846032509082E-3</v>
      </c>
      <c r="D1620" s="3">
        <f>1-B1620/MAX(B$2:B1620)</f>
        <v>0.51648063703804536</v>
      </c>
      <c r="E1620" s="4">
        <f>E1619*(计算结果!B$18-1)/(计算结果!B$18+1)+B1620*2/(计算结果!B$18+1)</f>
        <v>2858.9519521692587</v>
      </c>
      <c r="F1620" s="4">
        <f>F1619*(计算结果!B$18-1)/(计算结果!B$18+1)+E1620*2/(计算结果!B$18+1)</f>
        <v>2878.42610487092</v>
      </c>
      <c r="G1620" s="4">
        <f>G1619*(计算结果!B$18-1)/(计算结果!B$18+1)+F1620*2/(计算结果!B$18+1)</f>
        <v>2913.2449811459869</v>
      </c>
      <c r="H1620" s="3">
        <f t="shared" si="127"/>
        <v>-0.21683646729242506</v>
      </c>
      <c r="I1620" s="3">
        <f ca="1">IFERROR(AVERAGE(OFFSET(H1620,0,0,-计算结果!B$19,1)),AVERAGE(OFFSET(H1620,0,0,-ROW(),1)))</f>
        <v>-0.23576965510410225</v>
      </c>
      <c r="J1620" s="20" t="str">
        <f t="shared" ca="1" si="125"/>
        <v>买</v>
      </c>
      <c r="K1620" s="4">
        <f t="shared" ca="1" si="129"/>
        <v>1</v>
      </c>
      <c r="L1620" s="3">
        <f ca="1">IF(J1619="买",B1620/B1619-1,0)-IF(K1620=1,计算结果!B$17,0)</f>
        <v>0</v>
      </c>
      <c r="M1620" s="2">
        <f t="shared" ca="1" si="128"/>
        <v>3.0165122946806631</v>
      </c>
      <c r="N1620" s="3">
        <f ca="1">1-M1620/MAX(M$2:M1620)</f>
        <v>0.30049359801901809</v>
      </c>
    </row>
    <row r="1621" spans="1:14" x14ac:dyDescent="0.15">
      <c r="A1621" s="1">
        <v>40786</v>
      </c>
      <c r="B1621" s="2">
        <v>2846.78</v>
      </c>
      <c r="C1621" s="3">
        <f t="shared" si="126"/>
        <v>1.7735612688003499E-3</v>
      </c>
      <c r="D1621" s="3">
        <f>1-B1621/MAX(B$2:B1621)</f>
        <v>0.51562308582318106</v>
      </c>
      <c r="E1621" s="4">
        <f>E1620*(计算结果!B$18-1)/(计算结果!B$18+1)+B1621*2/(计算结果!B$18+1)</f>
        <v>2857.0793441432188</v>
      </c>
      <c r="F1621" s="4">
        <f>F1620*(计算结果!B$18-1)/(计算结果!B$18+1)+E1621*2/(计算结果!B$18+1)</f>
        <v>2875.1419878358888</v>
      </c>
      <c r="G1621" s="4">
        <f>G1620*(计算结果!B$18-1)/(计算结果!B$18+1)+F1621*2/(计算结果!B$18+1)</f>
        <v>2907.3829821752024</v>
      </c>
      <c r="H1621" s="3">
        <f t="shared" si="127"/>
        <v>-0.20121888164992413</v>
      </c>
      <c r="I1621" s="3">
        <f ca="1">IFERROR(AVERAGE(OFFSET(H1621,0,0,-计算结果!B$19,1)),AVERAGE(OFFSET(H1621,0,0,-ROW(),1)))</f>
        <v>-0.24152447771127056</v>
      </c>
      <c r="J1621" s="20" t="str">
        <f t="shared" ca="1" si="125"/>
        <v>买</v>
      </c>
      <c r="K1621" s="4" t="str">
        <f t="shared" ca="1" si="129"/>
        <v/>
      </c>
      <c r="L1621" s="3">
        <f ca="1">IF(J1620="买",B1621/B1620-1,0)-IF(K1621=1,计算结果!B$17,0)</f>
        <v>1.7735612688003499E-3</v>
      </c>
      <c r="M1621" s="2">
        <f t="shared" ca="1" si="128"/>
        <v>3.0218622640533686</v>
      </c>
      <c r="N1621" s="3">
        <f ca="1">1-M1621/MAX(M$2:M1621)</f>
        <v>0.29925298055718674</v>
      </c>
    </row>
    <row r="1622" spans="1:14" x14ac:dyDescent="0.15">
      <c r="A1622" s="1">
        <v>40787</v>
      </c>
      <c r="B1622" s="2">
        <v>2834.54</v>
      </c>
      <c r="C1622" s="3">
        <f t="shared" si="126"/>
        <v>-4.29959462972207E-3</v>
      </c>
      <c r="D1622" s="3">
        <f>1-B1622/MAX(B$2:B1622)</f>
        <v>0.51770571020213707</v>
      </c>
      <c r="E1622" s="4">
        <f>E1621*(计算结果!B$18-1)/(计算结果!B$18+1)+B1622*2/(计算结果!B$18+1)</f>
        <v>2853.61175273657</v>
      </c>
      <c r="F1622" s="4">
        <f>F1621*(计算结果!B$18-1)/(计算结果!B$18+1)+E1622*2/(计算结果!B$18+1)</f>
        <v>2871.8296439744554</v>
      </c>
      <c r="G1622" s="4">
        <f>G1621*(计算结果!B$18-1)/(计算结果!B$18+1)+F1622*2/(计算结果!B$18+1)</f>
        <v>2901.9132378366257</v>
      </c>
      <c r="H1622" s="3">
        <f t="shared" si="127"/>
        <v>-0.18813291444955776</v>
      </c>
      <c r="I1622" s="3">
        <f ca="1">IFERROR(AVERAGE(OFFSET(H1622,0,0,-计算结果!B$19,1)),AVERAGE(OFFSET(H1622,0,0,-ROW(),1)))</f>
        <v>-0.24562708642842962</v>
      </c>
      <c r="J1622" s="20" t="str">
        <f t="shared" ca="1" si="125"/>
        <v>买</v>
      </c>
      <c r="K1622" s="4" t="str">
        <f t="shared" ca="1" si="129"/>
        <v/>
      </c>
      <c r="L1622" s="3">
        <f ca="1">IF(J1621="买",B1622/B1621-1,0)-IF(K1622=1,计算结果!B$17,0)</f>
        <v>-4.29959462972207E-3</v>
      </c>
      <c r="M1622" s="2">
        <f t="shared" ca="1" si="128"/>
        <v>3.008869481291085</v>
      </c>
      <c r="N1622" s="3">
        <f ca="1">1-M1622/MAX(M$2:M1622)</f>
        <v>0.30226590867877678</v>
      </c>
    </row>
    <row r="1623" spans="1:14" x14ac:dyDescent="0.15">
      <c r="A1623" s="1">
        <v>40788</v>
      </c>
      <c r="B1623" s="2">
        <v>2803.85</v>
      </c>
      <c r="C1623" s="3">
        <f t="shared" si="126"/>
        <v>-1.0827153612226303E-2</v>
      </c>
      <c r="D1623" s="3">
        <f>1-B1623/MAX(B$2:B1623)</f>
        <v>0.52292758456407817</v>
      </c>
      <c r="E1623" s="4">
        <f>E1622*(计算结果!B$18-1)/(计算结果!B$18+1)+B1623*2/(计算结果!B$18+1)</f>
        <v>2845.9560984694053</v>
      </c>
      <c r="F1623" s="4">
        <f>F1622*(计算结果!B$18-1)/(计算结果!B$18+1)+E1623*2/(计算结果!B$18+1)</f>
        <v>2867.8490985121402</v>
      </c>
      <c r="G1623" s="4">
        <f>G1622*(计算结果!B$18-1)/(计算结果!B$18+1)+F1623*2/(计算结果!B$18+1)</f>
        <v>2896.6726010174743</v>
      </c>
      <c r="H1623" s="3">
        <f t="shared" si="127"/>
        <v>-0.18059247088511493</v>
      </c>
      <c r="I1623" s="3">
        <f ca="1">IFERROR(AVERAGE(OFFSET(H1623,0,0,-计算结果!B$19,1)),AVERAGE(OFFSET(H1623,0,0,-ROW(),1)))</f>
        <v>-0.24818171960702431</v>
      </c>
      <c r="J1623" s="20" t="str">
        <f t="shared" ca="1" si="125"/>
        <v>买</v>
      </c>
      <c r="K1623" s="4" t="str">
        <f t="shared" ca="1" si="129"/>
        <v/>
      </c>
      <c r="L1623" s="3">
        <f ca="1">IF(J1622="买",B1623/B1622-1,0)-IF(K1623=1,计算结果!B$17,0)</f>
        <v>-1.0827153612226303E-2</v>
      </c>
      <c r="M1623" s="2">
        <f t="shared" ca="1" si="128"/>
        <v>2.9762919892180069</v>
      </c>
      <c r="N1623" s="3">
        <f ca="1">1-M1623/MAX(M$2:M1623)</f>
        <v>0.30982038286599878</v>
      </c>
    </row>
    <row r="1624" spans="1:14" x14ac:dyDescent="0.15">
      <c r="A1624" s="1">
        <v>40791</v>
      </c>
      <c r="B1624" s="2">
        <v>2743.82</v>
      </c>
      <c r="C1624" s="3">
        <f t="shared" si="126"/>
        <v>-2.1409847174420849E-2</v>
      </c>
      <c r="D1624" s="3">
        <f>1-B1624/MAX(B$2:B1624)</f>
        <v>0.53314163206969301</v>
      </c>
      <c r="E1624" s="4">
        <f>E1623*(计算结果!B$18-1)/(计算结果!B$18+1)+B1624*2/(计算结果!B$18+1)</f>
        <v>2830.2428525510354</v>
      </c>
      <c r="F1624" s="4">
        <f>F1623*(计算结果!B$18-1)/(计算结果!B$18+1)+E1624*2/(计算结果!B$18+1)</f>
        <v>2862.063522210432</v>
      </c>
      <c r="G1624" s="4">
        <f>G1623*(计算结果!B$18-1)/(计算结果!B$18+1)+F1624*2/(计算结果!B$18+1)</f>
        <v>2891.3481273548523</v>
      </c>
      <c r="H1624" s="3">
        <f t="shared" si="127"/>
        <v>-0.18381344376826658</v>
      </c>
      <c r="I1624" s="3">
        <f ca="1">IFERROR(AVERAGE(OFFSET(H1624,0,0,-计算结果!B$19,1)),AVERAGE(OFFSET(H1624,0,0,-ROW(),1)))</f>
        <v>-0.2490978610803197</v>
      </c>
      <c r="J1624" s="20" t="str">
        <f t="shared" ca="1" si="125"/>
        <v>买</v>
      </c>
      <c r="K1624" s="4" t="str">
        <f t="shared" ca="1" si="129"/>
        <v/>
      </c>
      <c r="L1624" s="3">
        <f ca="1">IF(J1623="买",B1624/B1623-1,0)-IF(K1624=1,计算结果!B$17,0)</f>
        <v>-2.1409847174420849E-2</v>
      </c>
      <c r="M1624" s="2">
        <f t="shared" ca="1" si="128"/>
        <v>2.9125700325823964</v>
      </c>
      <c r="N1624" s="3">
        <f ca="1">1-M1624/MAX(M$2:M1624)</f>
        <v>0.32459702299173809</v>
      </c>
    </row>
    <row r="1625" spans="1:14" x14ac:dyDescent="0.15">
      <c r="A1625" s="1">
        <v>40792</v>
      </c>
      <c r="B1625" s="2">
        <v>2723.3</v>
      </c>
      <c r="C1625" s="3">
        <f t="shared" si="126"/>
        <v>-7.4786246911240362E-3</v>
      </c>
      <c r="D1625" s="3">
        <f>1-B1625/MAX(B$2:B1625)</f>
        <v>0.53663309058735442</v>
      </c>
      <c r="E1625" s="4">
        <f>E1624*(计算结果!B$18-1)/(计算结果!B$18+1)+B1625*2/(计算结果!B$18+1)</f>
        <v>2813.7901060047225</v>
      </c>
      <c r="F1625" s="4">
        <f>F1624*(计算结果!B$18-1)/(计算结果!B$18+1)+E1625*2/(计算结果!B$18+1)</f>
        <v>2854.6368427941688</v>
      </c>
      <c r="G1625" s="4">
        <f>G1624*(计算结果!B$18-1)/(计算结果!B$18+1)+F1625*2/(计算结果!B$18+1)</f>
        <v>2885.7002374224394</v>
      </c>
      <c r="H1625" s="3">
        <f t="shared" si="127"/>
        <v>-0.19533759629214476</v>
      </c>
      <c r="I1625" s="3">
        <f ca="1">IFERROR(AVERAGE(OFFSET(H1625,0,0,-计算结果!B$19,1)),AVERAGE(OFFSET(H1625,0,0,-ROW(),1)))</f>
        <v>-0.24857373503441557</v>
      </c>
      <c r="J1625" s="20" t="str">
        <f t="shared" ca="1" si="125"/>
        <v>买</v>
      </c>
      <c r="K1625" s="4" t="str">
        <f t="shared" ca="1" si="129"/>
        <v/>
      </c>
      <c r="L1625" s="3">
        <f ca="1">IF(J1624="买",B1625/B1624-1,0)-IF(K1625=1,计算结果!B$17,0)</f>
        <v>-7.4786246911240362E-3</v>
      </c>
      <c r="M1625" s="2">
        <f t="shared" ca="1" si="128"/>
        <v>2.8907880144220979</v>
      </c>
      <c r="N1625" s="3">
        <f ca="1">1-M1625/MAX(M$2:M1625)</f>
        <v>0.32964810837205072</v>
      </c>
    </row>
    <row r="1626" spans="1:14" x14ac:dyDescent="0.15">
      <c r="A1626" s="1">
        <v>40793</v>
      </c>
      <c r="B1626" s="2">
        <v>2779.09</v>
      </c>
      <c r="C1626" s="3">
        <f t="shared" si="126"/>
        <v>2.0486174861381379E-2</v>
      </c>
      <c r="D1626" s="3">
        <f>1-B1626/MAX(B$2:B1626)</f>
        <v>0.52714047505614914</v>
      </c>
      <c r="E1626" s="4">
        <f>E1625*(计算结果!B$18-1)/(计算结果!B$18+1)+B1626*2/(计算结果!B$18+1)</f>
        <v>2808.4516281578422</v>
      </c>
      <c r="F1626" s="4">
        <f>F1625*(计算结果!B$18-1)/(计算结果!B$18+1)+E1626*2/(计算结果!B$18+1)</f>
        <v>2847.5314251578111</v>
      </c>
      <c r="G1626" s="4">
        <f>G1625*(计算结果!B$18-1)/(计算结果!B$18+1)+F1626*2/(计算结果!B$18+1)</f>
        <v>2879.8281124586501</v>
      </c>
      <c r="H1626" s="3">
        <f t="shared" si="127"/>
        <v>-0.20349046957955472</v>
      </c>
      <c r="I1626" s="3">
        <f ca="1">IFERROR(AVERAGE(OFFSET(H1626,0,0,-计算结果!B$19,1)),AVERAGE(OFFSET(H1626,0,0,-ROW(),1)))</f>
        <v>-0.24662356569827928</v>
      </c>
      <c r="J1626" s="20" t="str">
        <f t="shared" ca="1" si="125"/>
        <v>买</v>
      </c>
      <c r="K1626" s="4" t="str">
        <f t="shared" ca="1" si="129"/>
        <v/>
      </c>
      <c r="L1626" s="3">
        <f ca="1">IF(J1625="买",B1626/B1625-1,0)-IF(K1626=1,计算结果!B$17,0)</f>
        <v>2.0486174861381379E-2</v>
      </c>
      <c r="M1626" s="2">
        <f t="shared" ca="1" si="128"/>
        <v>2.9500092031727343</v>
      </c>
      <c r="N1626" s="3">
        <f ca="1">1-M1626/MAX(M$2:M1626)</f>
        <v>0.31591516230150274</v>
      </c>
    </row>
    <row r="1627" spans="1:14" x14ac:dyDescent="0.15">
      <c r="A1627" s="1">
        <v>40794</v>
      </c>
      <c r="B1627" s="2">
        <v>2756.11</v>
      </c>
      <c r="C1627" s="3">
        <f t="shared" si="126"/>
        <v>-8.2688937745808433E-3</v>
      </c>
      <c r="D1627" s="3">
        <f>1-B1627/MAX(B$2:B1627)</f>
        <v>0.53105050023820866</v>
      </c>
      <c r="E1627" s="4">
        <f>E1626*(计算结果!B$18-1)/(计算结果!B$18+1)+B1627*2/(计算结果!B$18+1)</f>
        <v>2800.3990699797123</v>
      </c>
      <c r="F1627" s="4">
        <f>F1626*(计算结果!B$18-1)/(计算结果!B$18+1)+E1627*2/(计算结果!B$18+1)</f>
        <v>2840.2802935919499</v>
      </c>
      <c r="G1627" s="4">
        <f>G1626*(计算结果!B$18-1)/(计算结果!B$18+1)+F1627*2/(计算结果!B$18+1)</f>
        <v>2873.7438326330039</v>
      </c>
      <c r="H1627" s="3">
        <f t="shared" si="127"/>
        <v>-0.21127232557125836</v>
      </c>
      <c r="I1627" s="3">
        <f ca="1">IFERROR(AVERAGE(OFFSET(H1627,0,0,-计算结果!B$19,1)),AVERAGE(OFFSET(H1627,0,0,-ROW(),1)))</f>
        <v>-0.24375180560681686</v>
      </c>
      <c r="J1627" s="20" t="str">
        <f t="shared" ca="1" si="125"/>
        <v>买</v>
      </c>
      <c r="K1627" s="4" t="str">
        <f t="shared" ca="1" si="129"/>
        <v/>
      </c>
      <c r="L1627" s="3">
        <f ca="1">IF(J1626="买",B1627/B1626-1,0)-IF(K1627=1,计算结果!B$17,0)</f>
        <v>-8.2688937745808433E-3</v>
      </c>
      <c r="M1627" s="2">
        <f t="shared" ca="1" si="128"/>
        <v>2.9256158904376632</v>
      </c>
      <c r="N1627" s="3">
        <f ca="1">1-M1627/MAX(M$2:M1627)</f>
        <v>0.321571787157233</v>
      </c>
    </row>
    <row r="1628" spans="1:14" x14ac:dyDescent="0.15">
      <c r="A1628" s="1">
        <v>40795</v>
      </c>
      <c r="B1628" s="2">
        <v>2751.1</v>
      </c>
      <c r="C1628" s="3">
        <f t="shared" si="126"/>
        <v>-1.8177794064824226E-3</v>
      </c>
      <c r="D1628" s="3">
        <f>1-B1628/MAX(B$2:B1628)</f>
        <v>0.53190294698155582</v>
      </c>
      <c r="E1628" s="4">
        <f>E1627*(计算结果!B$18-1)/(计算结果!B$18+1)+B1628*2/(计算结果!B$18+1)</f>
        <v>2792.8145976751412</v>
      </c>
      <c r="F1628" s="4">
        <f>F1627*(计算结果!B$18-1)/(计算结果!B$18+1)+E1628*2/(计算结果!B$18+1)</f>
        <v>2832.9778788355179</v>
      </c>
      <c r="G1628" s="4">
        <f>G1627*(计算结果!B$18-1)/(计算结果!B$18+1)+F1628*2/(计算结果!B$18+1)</f>
        <v>2867.4721474333905</v>
      </c>
      <c r="H1628" s="3">
        <f t="shared" si="127"/>
        <v>-0.21824092768446374</v>
      </c>
      <c r="I1628" s="3">
        <f ca="1">IFERROR(AVERAGE(OFFSET(H1628,0,0,-计算结果!B$19,1)),AVERAGE(OFFSET(H1628,0,0,-ROW(),1)))</f>
        <v>-0.2404149058332373</v>
      </c>
      <c r="J1628" s="20" t="str">
        <f t="shared" ca="1" si="125"/>
        <v>买</v>
      </c>
      <c r="K1628" s="4" t="str">
        <f t="shared" ca="1" si="129"/>
        <v/>
      </c>
      <c r="L1628" s="3">
        <f ca="1">IF(J1627="买",B1628/B1627-1,0)-IF(K1628=1,计算结果!B$17,0)</f>
        <v>-1.8177794064824226E-3</v>
      </c>
      <c r="M1628" s="2">
        <f t="shared" ca="1" si="128"/>
        <v>2.9202977661207479</v>
      </c>
      <c r="N1628" s="3">
        <f ca="1">1-M1628/MAX(M$2:M1628)</f>
        <v>0.32280501999131528</v>
      </c>
    </row>
    <row r="1629" spans="1:14" x14ac:dyDescent="0.15">
      <c r="A1629" s="1">
        <v>40799</v>
      </c>
      <c r="B1629" s="2">
        <v>2720.28</v>
      </c>
      <c r="C1629" s="3">
        <f t="shared" si="126"/>
        <v>-1.1202791610628315E-2</v>
      </c>
      <c r="D1629" s="3">
        <f>1-B1629/MAX(B$2:B1629)</f>
        <v>0.53714694072007074</v>
      </c>
      <c r="E1629" s="4">
        <f>E1628*(计算结果!B$18-1)/(计算结果!B$18+1)+B1629*2/(计算结果!B$18+1)</f>
        <v>2781.6554288020429</v>
      </c>
      <c r="F1629" s="4">
        <f>F1628*(计算结果!B$18-1)/(计算结果!B$18+1)+E1629*2/(计算结果!B$18+1)</f>
        <v>2825.0821172919068</v>
      </c>
      <c r="G1629" s="4">
        <f>G1628*(计算结果!B$18-1)/(计算结果!B$18+1)+F1629*2/(计算结果!B$18+1)</f>
        <v>2860.950604334701</v>
      </c>
      <c r="H1629" s="3">
        <f t="shared" si="127"/>
        <v>-0.22743178532795336</v>
      </c>
      <c r="I1629" s="3">
        <f ca="1">IFERROR(AVERAGE(OFFSET(H1629,0,0,-计算结果!B$19,1)),AVERAGE(OFFSET(H1629,0,0,-ROW(),1)))</f>
        <v>-0.23738437996158518</v>
      </c>
      <c r="J1629" s="20" t="str">
        <f t="shared" ca="1" si="125"/>
        <v>买</v>
      </c>
      <c r="K1629" s="4" t="str">
        <f t="shared" ca="1" si="129"/>
        <v/>
      </c>
      <c r="L1629" s="3">
        <f ca="1">IF(J1628="买",B1629/B1628-1,0)-IF(K1629=1,计算结果!B$17,0)</f>
        <v>-1.1202791610628315E-2</v>
      </c>
      <c r="M1629" s="2">
        <f t="shared" ca="1" si="128"/>
        <v>2.8875822788059136</v>
      </c>
      <c r="N1629" s="3">
        <f ca="1">1-M1629/MAX(M$2:M1629)</f>
        <v>0.33039149423211622</v>
      </c>
    </row>
    <row r="1630" spans="1:14" x14ac:dyDescent="0.15">
      <c r="A1630" s="1">
        <v>40800</v>
      </c>
      <c r="B1630" s="2">
        <v>2733.11</v>
      </c>
      <c r="C1630" s="3">
        <f t="shared" si="126"/>
        <v>4.7164262502388254E-3</v>
      </c>
      <c r="D1630" s="3">
        <f>1-B1630/MAX(B$2:B1630)</f>
        <v>0.53496392840127949</v>
      </c>
      <c r="E1630" s="4">
        <f>E1629*(计算结果!B$18-1)/(计算结果!B$18+1)+B1630*2/(计算结果!B$18+1)</f>
        <v>2774.186901294036</v>
      </c>
      <c r="F1630" s="4">
        <f>F1629*(计算结果!B$18-1)/(计算结果!B$18+1)+E1630*2/(计算结果!B$18+1)</f>
        <v>2817.2520840614652</v>
      </c>
      <c r="G1630" s="4">
        <f>G1629*(计算结果!B$18-1)/(计算结果!B$18+1)+F1630*2/(计算结果!B$18+1)</f>
        <v>2854.2277550618956</v>
      </c>
      <c r="H1630" s="3">
        <f t="shared" si="127"/>
        <v>-0.23498655525962137</v>
      </c>
      <c r="I1630" s="3">
        <f ca="1">IFERROR(AVERAGE(OFFSET(H1630,0,0,-计算结果!B$19,1)),AVERAGE(OFFSET(H1630,0,0,-ROW(),1)))</f>
        <v>-0.23491915086712628</v>
      </c>
      <c r="J1630" s="20" t="str">
        <f t="shared" ca="1" si="125"/>
        <v>卖</v>
      </c>
      <c r="K1630" s="4">
        <f t="shared" ca="1" si="129"/>
        <v>1</v>
      </c>
      <c r="L1630" s="3">
        <f ca="1">IF(J1629="买",B1630/B1629-1,0)-IF(K1630=1,计算结果!B$17,0)</f>
        <v>4.7164262502388254E-3</v>
      </c>
      <c r="M1630" s="2">
        <f t="shared" ca="1" si="128"/>
        <v>2.9012013476653982</v>
      </c>
      <c r="N1630" s="3">
        <f ca="1">1-M1630/MAX(M$2:M1630)</f>
        <v>0.32723333509812935</v>
      </c>
    </row>
    <row r="1631" spans="1:14" x14ac:dyDescent="0.15">
      <c r="A1631" s="1">
        <v>40801</v>
      </c>
      <c r="B1631" s="2">
        <v>2729.05</v>
      </c>
      <c r="C1631" s="3">
        <f t="shared" si="126"/>
        <v>-1.48548722883457E-3</v>
      </c>
      <c r="D1631" s="3">
        <f>1-B1631/MAX(B$2:B1631)</f>
        <v>0.53565473354658677</v>
      </c>
      <c r="E1631" s="4">
        <f>E1630*(计算结果!B$18-1)/(计算结果!B$18+1)+B1631*2/(计算结果!B$18+1)</f>
        <v>2767.2427626334147</v>
      </c>
      <c r="F1631" s="4">
        <f>F1630*(计算结果!B$18-1)/(计算结果!B$18+1)+E1631*2/(计算结果!B$18+1)</f>
        <v>2809.5583423033036</v>
      </c>
      <c r="G1631" s="4">
        <f>G1630*(计算结果!B$18-1)/(计算结果!B$18+1)+F1631*2/(计算结果!B$18+1)</f>
        <v>2847.3555377144198</v>
      </c>
      <c r="H1631" s="3">
        <f t="shared" si="127"/>
        <v>-0.24077326468737592</v>
      </c>
      <c r="I1631" s="3">
        <f ca="1">IFERROR(AVERAGE(OFFSET(H1631,0,0,-计算结果!B$19,1)),AVERAGE(OFFSET(H1631,0,0,-ROW(),1)))</f>
        <v>-0.2331071409123627</v>
      </c>
      <c r="J1631" s="20" t="str">
        <f t="shared" ca="1" si="125"/>
        <v>卖</v>
      </c>
      <c r="K1631" s="4" t="str">
        <f t="shared" ca="1" si="129"/>
        <v/>
      </c>
      <c r="L1631" s="3">
        <f ca="1">IF(J1630="买",B1631/B1630-1,0)-IF(K1631=1,计算结果!B$17,0)</f>
        <v>0</v>
      </c>
      <c r="M1631" s="2">
        <f t="shared" ca="1" si="128"/>
        <v>2.9012013476653982</v>
      </c>
      <c r="N1631" s="3">
        <f ca="1">1-M1631/MAX(M$2:M1631)</f>
        <v>0.32723333509812935</v>
      </c>
    </row>
    <row r="1632" spans="1:14" x14ac:dyDescent="0.15">
      <c r="A1632" s="1">
        <v>40802</v>
      </c>
      <c r="B1632" s="2">
        <v>2733.99</v>
      </c>
      <c r="C1632" s="3">
        <f t="shared" si="126"/>
        <v>1.8101537164945114E-3</v>
      </c>
      <c r="D1632" s="3">
        <f>1-B1632/MAX(B$2:B1632)</f>
        <v>0.53481419723677948</v>
      </c>
      <c r="E1632" s="4">
        <f>E1631*(计算结果!B$18-1)/(计算结果!B$18+1)+B1632*2/(计算结果!B$18+1)</f>
        <v>2762.1269529975048</v>
      </c>
      <c r="F1632" s="4">
        <f>F1631*(计算结果!B$18-1)/(计算结果!B$18+1)+E1632*2/(计算结果!B$18+1)</f>
        <v>2802.2612054870269</v>
      </c>
      <c r="G1632" s="4">
        <f>G1631*(计算结果!B$18-1)/(计算结果!B$18+1)+F1632*2/(计算结果!B$18+1)</f>
        <v>2840.4179481409747</v>
      </c>
      <c r="H1632" s="3">
        <f t="shared" si="127"/>
        <v>-0.24365027414223051</v>
      </c>
      <c r="I1632" s="3">
        <f ca="1">IFERROR(AVERAGE(OFFSET(H1632,0,0,-计算结果!B$19,1)),AVERAGE(OFFSET(H1632,0,0,-ROW(),1)))</f>
        <v>-0.23162096825230033</v>
      </c>
      <c r="J1632" s="20" t="str">
        <f t="shared" ca="1" si="125"/>
        <v>卖</v>
      </c>
      <c r="K1632" s="4" t="str">
        <f t="shared" ca="1" si="129"/>
        <v/>
      </c>
      <c r="L1632" s="3">
        <f ca="1">IF(J1631="买",B1632/B1631-1,0)-IF(K1632=1,计算结果!B$17,0)</f>
        <v>0</v>
      </c>
      <c r="M1632" s="2">
        <f t="shared" ca="1" si="128"/>
        <v>2.9012013476653982</v>
      </c>
      <c r="N1632" s="3">
        <f ca="1">1-M1632/MAX(M$2:M1632)</f>
        <v>0.32723333509812935</v>
      </c>
    </row>
    <row r="1633" spans="1:14" x14ac:dyDescent="0.15">
      <c r="A1633" s="1">
        <v>40805</v>
      </c>
      <c r="B1633" s="2">
        <v>2679.27</v>
      </c>
      <c r="C1633" s="3">
        <f t="shared" si="126"/>
        <v>-2.001470378457848E-2</v>
      </c>
      <c r="D1633" s="3">
        <f>1-B1633/MAX(B$2:B1633)</f>
        <v>0.54412475328387666</v>
      </c>
      <c r="E1633" s="4">
        <f>E1632*(计算结果!B$18-1)/(计算结果!B$18+1)+B1633*2/(计算结果!B$18+1)</f>
        <v>2749.3797294594269</v>
      </c>
      <c r="F1633" s="4">
        <f>F1632*(计算结果!B$18-1)/(计算结果!B$18+1)+E1633*2/(计算结果!B$18+1)</f>
        <v>2794.125593790473</v>
      </c>
      <c r="G1633" s="4">
        <f>G1632*(计算结果!B$18-1)/(计算结果!B$18+1)+F1633*2/(计算结果!B$18+1)</f>
        <v>2833.296047471667</v>
      </c>
      <c r="H1633" s="3">
        <f t="shared" si="127"/>
        <v>-0.25073425106220437</v>
      </c>
      <c r="I1633" s="3">
        <f ca="1">IFERROR(AVERAGE(OFFSET(H1633,0,0,-计算结果!B$19,1)),AVERAGE(OFFSET(H1633,0,0,-ROW(),1)))</f>
        <v>-0.23043327095017574</v>
      </c>
      <c r="J1633" s="20" t="str">
        <f t="shared" ca="1" si="125"/>
        <v>卖</v>
      </c>
      <c r="K1633" s="4" t="str">
        <f t="shared" ca="1" si="129"/>
        <v/>
      </c>
      <c r="L1633" s="3">
        <f ca="1">IF(J1632="买",B1633/B1632-1,0)-IF(K1633=1,计算结果!B$17,0)</f>
        <v>0</v>
      </c>
      <c r="M1633" s="2">
        <f t="shared" ca="1" si="128"/>
        <v>2.9012013476653982</v>
      </c>
      <c r="N1633" s="3">
        <f ca="1">1-M1633/MAX(M$2:M1633)</f>
        <v>0.32723333509812935</v>
      </c>
    </row>
    <row r="1634" spans="1:14" x14ac:dyDescent="0.15">
      <c r="A1634" s="1">
        <v>40806</v>
      </c>
      <c r="B1634" s="2">
        <v>2689.85</v>
      </c>
      <c r="C1634" s="3">
        <f t="shared" si="126"/>
        <v>3.948836810026668E-3</v>
      </c>
      <c r="D1634" s="3">
        <f>1-B1634/MAX(B$2:B1634)</f>
        <v>0.54232457632886411</v>
      </c>
      <c r="E1634" s="4">
        <f>E1633*(计算结果!B$18-1)/(计算结果!B$18+1)+B1634*2/(计算结果!B$18+1)</f>
        <v>2740.2213095425918</v>
      </c>
      <c r="F1634" s="4">
        <f>F1633*(计算结果!B$18-1)/(计算结果!B$18+1)+E1634*2/(计算结果!B$18+1)</f>
        <v>2785.8326269831064</v>
      </c>
      <c r="G1634" s="4">
        <f>G1633*(计算结果!B$18-1)/(计算结果!B$18+1)+F1634*2/(计算结果!B$18+1)</f>
        <v>2825.9939827811195</v>
      </c>
      <c r="H1634" s="3">
        <f t="shared" si="127"/>
        <v>-0.25772332182030788</v>
      </c>
      <c r="I1634" s="3">
        <f ca="1">IFERROR(AVERAGE(OFFSET(H1634,0,0,-计算结果!B$19,1)),AVERAGE(OFFSET(H1634,0,0,-ROW(),1)))</f>
        <v>-0.22926155217644464</v>
      </c>
      <c r="J1634" s="20" t="str">
        <f t="shared" ca="1" si="125"/>
        <v>卖</v>
      </c>
      <c r="K1634" s="4" t="str">
        <f t="shared" ca="1" si="129"/>
        <v/>
      </c>
      <c r="L1634" s="3">
        <f ca="1">IF(J1633="买",B1634/B1633-1,0)-IF(K1634=1,计算结果!B$17,0)</f>
        <v>0</v>
      </c>
      <c r="M1634" s="2">
        <f t="shared" ca="1" si="128"/>
        <v>2.9012013476653982</v>
      </c>
      <c r="N1634" s="3">
        <f ca="1">1-M1634/MAX(M$2:M1634)</f>
        <v>0.32723333509812935</v>
      </c>
    </row>
    <row r="1635" spans="1:14" x14ac:dyDescent="0.15">
      <c r="A1635" s="1">
        <v>40807</v>
      </c>
      <c r="B1635" s="2">
        <v>2771.01</v>
      </c>
      <c r="C1635" s="3">
        <f t="shared" si="126"/>
        <v>3.0172686209268385E-2</v>
      </c>
      <c r="D1635" s="3">
        <f>1-B1635/MAX(B$2:B1635)</f>
        <v>0.52851527938474097</v>
      </c>
      <c r="E1635" s="4">
        <f>E1634*(计算结果!B$18-1)/(计算结果!B$18+1)+B1635*2/(计算结果!B$18+1)</f>
        <v>2744.9580311514242</v>
      </c>
      <c r="F1635" s="4">
        <f>F1634*(计算结果!B$18-1)/(计算结果!B$18+1)+E1635*2/(计算结果!B$18+1)</f>
        <v>2779.5442276243857</v>
      </c>
      <c r="G1635" s="4">
        <f>G1634*(计算结果!B$18-1)/(计算结果!B$18+1)+F1635*2/(计算结果!B$18+1)</f>
        <v>2818.8478666031606</v>
      </c>
      <c r="H1635" s="3">
        <f t="shared" si="127"/>
        <v>-0.2528708914987236</v>
      </c>
      <c r="I1635" s="3">
        <f ca="1">IFERROR(AVERAGE(OFFSET(H1635,0,0,-计算结果!B$19,1)),AVERAGE(OFFSET(H1635,0,0,-ROW(),1)))</f>
        <v>-0.22767863804303201</v>
      </c>
      <c r="J1635" s="20" t="str">
        <f t="shared" ca="1" si="125"/>
        <v>卖</v>
      </c>
      <c r="K1635" s="4" t="str">
        <f t="shared" ca="1" si="129"/>
        <v/>
      </c>
      <c r="L1635" s="3">
        <f ca="1">IF(J1634="买",B1635/B1634-1,0)-IF(K1635=1,计算结果!B$17,0)</f>
        <v>0</v>
      </c>
      <c r="M1635" s="2">
        <f t="shared" ca="1" si="128"/>
        <v>2.9012013476653982</v>
      </c>
      <c r="N1635" s="3">
        <f ca="1">1-M1635/MAX(M$2:M1635)</f>
        <v>0.32723333509812935</v>
      </c>
    </row>
    <row r="1636" spans="1:14" x14ac:dyDescent="0.15">
      <c r="A1636" s="1">
        <v>40808</v>
      </c>
      <c r="B1636" s="2">
        <v>2685.69</v>
      </c>
      <c r="C1636" s="3">
        <f t="shared" si="126"/>
        <v>-3.0790217285394217E-2</v>
      </c>
      <c r="D1636" s="3">
        <f>1-B1636/MAX(B$2:B1636)</f>
        <v>0.54303239637922818</v>
      </c>
      <c r="E1636" s="4">
        <f>E1635*(计算结果!B$18-1)/(计算结果!B$18+1)+B1636*2/(计算结果!B$18+1)</f>
        <v>2735.8398725127436</v>
      </c>
      <c r="F1636" s="4">
        <f>F1635*(计算结果!B$18-1)/(计算结果!B$18+1)+E1636*2/(计算结果!B$18+1)</f>
        <v>2772.8204806841331</v>
      </c>
      <c r="G1636" s="4">
        <f>G1635*(计算结果!B$18-1)/(计算结果!B$18+1)+F1636*2/(计算结果!B$18+1)</f>
        <v>2811.7667303079256</v>
      </c>
      <c r="H1636" s="3">
        <f t="shared" si="127"/>
        <v>-0.25120675645997337</v>
      </c>
      <c r="I1636" s="3">
        <f ca="1">IFERROR(AVERAGE(OFFSET(H1636,0,0,-计算结果!B$19,1)),AVERAGE(OFFSET(H1636,0,0,-ROW(),1)))</f>
        <v>-0.22593687385197697</v>
      </c>
      <c r="J1636" s="20" t="str">
        <f t="shared" ca="1" si="125"/>
        <v>卖</v>
      </c>
      <c r="K1636" s="4" t="str">
        <f t="shared" ca="1" si="129"/>
        <v/>
      </c>
      <c r="L1636" s="3">
        <f ca="1">IF(J1635="买",B1636/B1635-1,0)-IF(K1636=1,计算结果!B$17,0)</f>
        <v>0</v>
      </c>
      <c r="M1636" s="2">
        <f t="shared" ca="1" si="128"/>
        <v>2.9012013476653982</v>
      </c>
      <c r="N1636" s="3">
        <f ca="1">1-M1636/MAX(M$2:M1636)</f>
        <v>0.32723333509812935</v>
      </c>
    </row>
    <row r="1637" spans="1:14" x14ac:dyDescent="0.15">
      <c r="A1637" s="1">
        <v>40809</v>
      </c>
      <c r="B1637" s="2">
        <v>2669.48</v>
      </c>
      <c r="C1637" s="3">
        <f t="shared" si="126"/>
        <v>-6.0356928759461859E-3</v>
      </c>
      <c r="D1637" s="3">
        <f>1-B1637/MAX(B$2:B1637)</f>
        <v>0.54579051248894028</v>
      </c>
      <c r="E1637" s="4">
        <f>E1636*(计算结果!B$18-1)/(计算结果!B$18+1)+B1637*2/(计算结果!B$18+1)</f>
        <v>2725.6306613569368</v>
      </c>
      <c r="F1637" s="4">
        <f>F1636*(计算结果!B$18-1)/(计算结果!B$18+1)+E1637*2/(计算结果!B$18+1)</f>
        <v>2765.560508479949</v>
      </c>
      <c r="G1637" s="4">
        <f>G1636*(计算结果!B$18-1)/(计算结果!B$18+1)+F1637*2/(计算结果!B$18+1)</f>
        <v>2804.658080795929</v>
      </c>
      <c r="H1637" s="3">
        <f t="shared" si="127"/>
        <v>-0.25281789685370359</v>
      </c>
      <c r="I1637" s="3">
        <f ca="1">IFERROR(AVERAGE(OFFSET(H1637,0,0,-计算结果!B$19,1)),AVERAGE(OFFSET(H1637,0,0,-ROW(),1)))</f>
        <v>-0.22489185319984575</v>
      </c>
      <c r="J1637" s="20" t="str">
        <f t="shared" ca="1" si="125"/>
        <v>卖</v>
      </c>
      <c r="K1637" s="4" t="str">
        <f t="shared" ca="1" si="129"/>
        <v/>
      </c>
      <c r="L1637" s="3">
        <f ca="1">IF(J1636="买",B1637/B1636-1,0)-IF(K1637=1,计算结果!B$17,0)</f>
        <v>0</v>
      </c>
      <c r="M1637" s="2">
        <f t="shared" ca="1" si="128"/>
        <v>2.9012013476653982</v>
      </c>
      <c r="N1637" s="3">
        <f ca="1">1-M1637/MAX(M$2:M1637)</f>
        <v>0.32723333509812935</v>
      </c>
    </row>
    <row r="1638" spans="1:14" x14ac:dyDescent="0.15">
      <c r="A1638" s="1">
        <v>40812</v>
      </c>
      <c r="B1638" s="2">
        <v>2610.92</v>
      </c>
      <c r="C1638" s="3">
        <f t="shared" si="126"/>
        <v>-2.1936856616269762E-2</v>
      </c>
      <c r="D1638" s="3">
        <f>1-B1638/MAX(B$2:B1638)</f>
        <v>0.55575444089021975</v>
      </c>
      <c r="E1638" s="4">
        <f>E1637*(计算结果!B$18-1)/(计算结果!B$18+1)+B1638*2/(计算结果!B$18+1)</f>
        <v>2707.9828673020234</v>
      </c>
      <c r="F1638" s="4">
        <f>F1637*(计算结果!B$18-1)/(计算结果!B$18+1)+E1638*2/(计算结果!B$18+1)</f>
        <v>2756.7024098371912</v>
      </c>
      <c r="G1638" s="4">
        <f>G1637*(计算结果!B$18-1)/(计算结果!B$18+1)+F1638*2/(计算结果!B$18+1)</f>
        <v>2797.2802852638151</v>
      </c>
      <c r="H1638" s="3">
        <f t="shared" si="127"/>
        <v>-0.2630550790711757</v>
      </c>
      <c r="I1638" s="3">
        <f ca="1">IFERROR(AVERAGE(OFFSET(H1638,0,0,-计算结果!B$19,1)),AVERAGE(OFFSET(H1638,0,0,-ROW(),1)))</f>
        <v>-0.22539246699024421</v>
      </c>
      <c r="J1638" s="20" t="str">
        <f t="shared" ca="1" si="125"/>
        <v>卖</v>
      </c>
      <c r="K1638" s="4" t="str">
        <f t="shared" ca="1" si="129"/>
        <v/>
      </c>
      <c r="L1638" s="3">
        <f ca="1">IF(J1637="买",B1638/B1637-1,0)-IF(K1638=1,计算结果!B$17,0)</f>
        <v>0</v>
      </c>
      <c r="M1638" s="2">
        <f t="shared" ca="1" si="128"/>
        <v>2.9012013476653982</v>
      </c>
      <c r="N1638" s="3">
        <f ca="1">1-M1638/MAX(M$2:M1638)</f>
        <v>0.32723333509812935</v>
      </c>
    </row>
    <row r="1639" spans="1:14" x14ac:dyDescent="0.15">
      <c r="A1639" s="1">
        <v>40813</v>
      </c>
      <c r="B1639" s="2">
        <v>2637.88</v>
      </c>
      <c r="C1639" s="3">
        <f t="shared" si="126"/>
        <v>1.0325862148208298E-2</v>
      </c>
      <c r="D1639" s="3">
        <f>1-B1639/MAX(B$2:B1639)</f>
        <v>0.55116722248689842</v>
      </c>
      <c r="E1639" s="4">
        <f>E1638*(计算结果!B$18-1)/(计算结果!B$18+1)+B1639*2/(计算结果!B$18+1)</f>
        <v>2697.1978107940199</v>
      </c>
      <c r="F1639" s="4">
        <f>F1638*(计算结果!B$18-1)/(计算结果!B$18+1)+E1639*2/(计算结果!B$18+1)</f>
        <v>2747.547856138242</v>
      </c>
      <c r="G1639" s="4">
        <f>G1638*(计算结果!B$18-1)/(计算结果!B$18+1)+F1639*2/(计算结果!B$18+1)</f>
        <v>2789.6291423214193</v>
      </c>
      <c r="H1639" s="3">
        <f t="shared" si="127"/>
        <v>-0.27352078312289135</v>
      </c>
      <c r="I1639" s="3">
        <f ca="1">IFERROR(AVERAGE(OFFSET(H1639,0,0,-计算结果!B$19,1)),AVERAGE(OFFSET(H1639,0,0,-ROW(),1)))</f>
        <v>-0.22738531782394356</v>
      </c>
      <c r="J1639" s="20" t="str">
        <f t="shared" ca="1" si="125"/>
        <v>卖</v>
      </c>
      <c r="K1639" s="4" t="str">
        <f t="shared" ca="1" si="129"/>
        <v/>
      </c>
      <c r="L1639" s="3">
        <f ca="1">IF(J1638="买",B1639/B1638-1,0)-IF(K1639=1,计算结果!B$17,0)</f>
        <v>0</v>
      </c>
      <c r="M1639" s="2">
        <f t="shared" ca="1" si="128"/>
        <v>2.9012013476653982</v>
      </c>
      <c r="N1639" s="3">
        <f ca="1">1-M1639/MAX(M$2:M1639)</f>
        <v>0.32723333509812935</v>
      </c>
    </row>
    <row r="1640" spans="1:14" x14ac:dyDescent="0.15">
      <c r="A1640" s="1">
        <v>40814</v>
      </c>
      <c r="B1640" s="2">
        <v>2610.59</v>
      </c>
      <c r="C1640" s="3">
        <f t="shared" si="126"/>
        <v>-1.0345428905029763E-2</v>
      </c>
      <c r="D1640" s="3">
        <f>1-B1640/MAX(B$2:B1640)</f>
        <v>0.55581059007690725</v>
      </c>
      <c r="E1640" s="4">
        <f>E1639*(计算结果!B$18-1)/(计算结果!B$18+1)+B1640*2/(计算结果!B$18+1)</f>
        <v>2683.8735322103244</v>
      </c>
      <c r="F1640" s="4">
        <f>F1639*(计算结果!B$18-1)/(计算结果!B$18+1)+E1640*2/(计算结果!B$18+1)</f>
        <v>2737.7518063031775</v>
      </c>
      <c r="G1640" s="4">
        <f>G1639*(计算结果!B$18-1)/(计算结果!B$18+1)+F1640*2/(计算结果!B$18+1)</f>
        <v>2781.6480137032281</v>
      </c>
      <c r="H1640" s="3">
        <f t="shared" si="127"/>
        <v>-0.28609998716709695</v>
      </c>
      <c r="I1640" s="3">
        <f ca="1">IFERROR(AVERAGE(OFFSET(H1640,0,0,-计算结果!B$19,1)),AVERAGE(OFFSET(H1640,0,0,-ROW(),1)))</f>
        <v>-0.23084849381767714</v>
      </c>
      <c r="J1640" s="20" t="str">
        <f t="shared" ca="1" si="125"/>
        <v>卖</v>
      </c>
      <c r="K1640" s="4" t="str">
        <f t="shared" ca="1" si="129"/>
        <v/>
      </c>
      <c r="L1640" s="3">
        <f ca="1">IF(J1639="买",B1640/B1639-1,0)-IF(K1640=1,计算结果!B$17,0)</f>
        <v>0</v>
      </c>
      <c r="M1640" s="2">
        <f t="shared" ca="1" si="128"/>
        <v>2.9012013476653982</v>
      </c>
      <c r="N1640" s="3">
        <f ca="1">1-M1640/MAX(M$2:M1640)</f>
        <v>0.32723333509812935</v>
      </c>
    </row>
    <row r="1641" spans="1:14" x14ac:dyDescent="0.15">
      <c r="A1641" s="1">
        <v>40815</v>
      </c>
      <c r="B1641" s="2">
        <v>2588.19</v>
      </c>
      <c r="C1641" s="3">
        <f t="shared" si="126"/>
        <v>-8.5804358401740943E-3</v>
      </c>
      <c r="D1641" s="3">
        <f>1-B1641/MAX(B$2:B1641)</f>
        <v>0.55962192880963724</v>
      </c>
      <c r="E1641" s="4">
        <f>E1640*(计算结果!B$18-1)/(计算结果!B$18+1)+B1641*2/(计算结果!B$18+1)</f>
        <v>2669.1529887933511</v>
      </c>
      <c r="F1641" s="4">
        <f>F1640*(计算结果!B$18-1)/(计算结果!B$18+1)+E1641*2/(计算结果!B$18+1)</f>
        <v>2727.1981420708967</v>
      </c>
      <c r="G1641" s="4">
        <f>G1640*(计算结果!B$18-1)/(计算结果!B$18+1)+F1641*2/(计算结果!B$18+1)</f>
        <v>2773.2711103751772</v>
      </c>
      <c r="H1641" s="3">
        <f t="shared" si="127"/>
        <v>-0.30114893353809802</v>
      </c>
      <c r="I1641" s="3">
        <f ca="1">IFERROR(AVERAGE(OFFSET(H1641,0,0,-计算结果!B$19,1)),AVERAGE(OFFSET(H1641,0,0,-ROW(),1)))</f>
        <v>-0.23584499641208581</v>
      </c>
      <c r="J1641" s="20" t="str">
        <f t="shared" ca="1" si="125"/>
        <v>卖</v>
      </c>
      <c r="K1641" s="4" t="str">
        <f t="shared" ca="1" si="129"/>
        <v/>
      </c>
      <c r="L1641" s="3">
        <f ca="1">IF(J1640="买",B1641/B1640-1,0)-IF(K1641=1,计算结果!B$17,0)</f>
        <v>0</v>
      </c>
      <c r="M1641" s="2">
        <f t="shared" ca="1" si="128"/>
        <v>2.9012013476653982</v>
      </c>
      <c r="N1641" s="3">
        <f ca="1">1-M1641/MAX(M$2:M1641)</f>
        <v>0.32723333509812935</v>
      </c>
    </row>
    <row r="1642" spans="1:14" x14ac:dyDescent="0.15">
      <c r="A1642" s="1">
        <v>40816</v>
      </c>
      <c r="B1642" s="2">
        <v>2581.35</v>
      </c>
      <c r="C1642" s="3">
        <f t="shared" si="126"/>
        <v>-2.6427735212639636E-3</v>
      </c>
      <c r="D1642" s="3">
        <f>1-B1642/MAX(B$2:B1642)</f>
        <v>0.56078574831552441</v>
      </c>
      <c r="E1642" s="4">
        <f>E1641*(计算结果!B$18-1)/(计算结果!B$18+1)+B1642*2/(计算结果!B$18+1)</f>
        <v>2655.6448366712971</v>
      </c>
      <c r="F1642" s="4">
        <f>F1641*(计算结果!B$18-1)/(计算结果!B$18+1)+E1642*2/(计算结果!B$18+1)</f>
        <v>2716.1899412401895</v>
      </c>
      <c r="G1642" s="4">
        <f>G1641*(计算结果!B$18-1)/(计算结果!B$18+1)+F1642*2/(计算结果!B$18+1)</f>
        <v>2764.4893920467175</v>
      </c>
      <c r="H1642" s="3">
        <f t="shared" si="127"/>
        <v>-0.31665560195705594</v>
      </c>
      <c r="I1642" s="3">
        <f ca="1">IFERROR(AVERAGE(OFFSET(H1642,0,0,-计算结果!B$19,1)),AVERAGE(OFFSET(H1642,0,0,-ROW(),1)))</f>
        <v>-0.24227113078746071</v>
      </c>
      <c r="J1642" s="20" t="str">
        <f t="shared" ca="1" si="125"/>
        <v>卖</v>
      </c>
      <c r="K1642" s="4" t="str">
        <f t="shared" ca="1" si="129"/>
        <v/>
      </c>
      <c r="L1642" s="3">
        <f ca="1">IF(J1641="买",B1642/B1641-1,0)-IF(K1642=1,计算结果!B$17,0)</f>
        <v>0</v>
      </c>
      <c r="M1642" s="2">
        <f t="shared" ca="1" si="128"/>
        <v>2.9012013476653982</v>
      </c>
      <c r="N1642" s="3">
        <f ca="1">1-M1642/MAX(M$2:M1642)</f>
        <v>0.32723333509812935</v>
      </c>
    </row>
    <row r="1643" spans="1:14" x14ac:dyDescent="0.15">
      <c r="A1643" s="1">
        <v>40826</v>
      </c>
      <c r="B1643" s="2">
        <v>2557.08</v>
      </c>
      <c r="C1643" s="3">
        <f t="shared" si="126"/>
        <v>-9.4020570631646594E-3</v>
      </c>
      <c r="D1643" s="3">
        <f>1-B1643/MAX(B$2:B1643)</f>
        <v>0.56491526577281692</v>
      </c>
      <c r="E1643" s="4">
        <f>E1642*(计算结果!B$18-1)/(计算结果!B$18+1)+B1643*2/(计算结果!B$18+1)</f>
        <v>2640.4810156449439</v>
      </c>
      <c r="F1643" s="4">
        <f>F1642*(计算结果!B$18-1)/(计算结果!B$18+1)+E1643*2/(计算结果!B$18+1)</f>
        <v>2704.5424142255365</v>
      </c>
      <c r="G1643" s="4">
        <f>G1642*(计算结果!B$18-1)/(计算结果!B$18+1)+F1643*2/(计算结果!B$18+1)</f>
        <v>2755.2667800742279</v>
      </c>
      <c r="H1643" s="3">
        <f t="shared" si="127"/>
        <v>-0.33360996063224452</v>
      </c>
      <c r="I1643" s="3">
        <f ca="1">IFERROR(AVERAGE(OFFSET(H1643,0,0,-计算结果!B$19,1)),AVERAGE(OFFSET(H1643,0,0,-ROW(),1)))</f>
        <v>-0.24992200527481723</v>
      </c>
      <c r="J1643" s="20" t="str">
        <f t="shared" ca="1" si="125"/>
        <v>卖</v>
      </c>
      <c r="K1643" s="4" t="str">
        <f t="shared" ca="1" si="129"/>
        <v/>
      </c>
      <c r="L1643" s="3">
        <f ca="1">IF(J1642="买",B1643/B1642-1,0)-IF(K1643=1,计算结果!B$17,0)</f>
        <v>0</v>
      </c>
      <c r="M1643" s="2">
        <f t="shared" ca="1" si="128"/>
        <v>2.9012013476653982</v>
      </c>
      <c r="N1643" s="3">
        <f ca="1">1-M1643/MAX(M$2:M1643)</f>
        <v>0.32723333509812935</v>
      </c>
    </row>
    <row r="1644" spans="1:14" x14ac:dyDescent="0.15">
      <c r="A1644" s="1">
        <v>40827</v>
      </c>
      <c r="B1644" s="2">
        <v>2551.9899999999998</v>
      </c>
      <c r="C1644" s="3">
        <f t="shared" si="126"/>
        <v>-1.9905517230591752E-3</v>
      </c>
      <c r="D1644" s="3">
        <f>1-B1644/MAX(B$2:B1644)</f>
        <v>0.56578132444020968</v>
      </c>
      <c r="E1644" s="4">
        <f>E1643*(计算结果!B$18-1)/(计算结果!B$18+1)+B1644*2/(计算结果!B$18+1)</f>
        <v>2626.8670132380294</v>
      </c>
      <c r="F1644" s="4">
        <f>F1643*(计算结果!B$18-1)/(计算结果!B$18+1)+E1644*2/(计算结果!B$18+1)</f>
        <v>2692.5923525351504</v>
      </c>
      <c r="G1644" s="4">
        <f>G1643*(计算结果!B$18-1)/(计算结果!B$18+1)+F1644*2/(计算结果!B$18+1)</f>
        <v>2745.6245604528312</v>
      </c>
      <c r="H1644" s="3">
        <f t="shared" si="127"/>
        <v>-0.34995593497980143</v>
      </c>
      <c r="I1644" s="3">
        <f ca="1">IFERROR(AVERAGE(OFFSET(H1644,0,0,-计算结果!B$19,1)),AVERAGE(OFFSET(H1644,0,0,-ROW(),1)))</f>
        <v>-0.25822912983539403</v>
      </c>
      <c r="J1644" s="20" t="str">
        <f t="shared" ca="1" si="125"/>
        <v>卖</v>
      </c>
      <c r="K1644" s="4" t="str">
        <f t="shared" ca="1" si="129"/>
        <v/>
      </c>
      <c r="L1644" s="3">
        <f ca="1">IF(J1643="买",B1644/B1643-1,0)-IF(K1644=1,计算结果!B$17,0)</f>
        <v>0</v>
      </c>
      <c r="M1644" s="2">
        <f t="shared" ca="1" si="128"/>
        <v>2.9012013476653982</v>
      </c>
      <c r="N1644" s="3">
        <f ca="1">1-M1644/MAX(M$2:M1644)</f>
        <v>0.32723333509812935</v>
      </c>
    </row>
    <row r="1645" spans="1:14" x14ac:dyDescent="0.15">
      <c r="A1645" s="1">
        <v>40828</v>
      </c>
      <c r="B1645" s="2">
        <v>2644.76</v>
      </c>
      <c r="C1645" s="3">
        <f t="shared" si="126"/>
        <v>3.6352023322975491E-2</v>
      </c>
      <c r="D1645" s="3">
        <f>1-B1645/MAX(B$2:B1645)</f>
        <v>0.54999659701898862</v>
      </c>
      <c r="E1645" s="4">
        <f>E1644*(计算结果!B$18-1)/(计算结果!B$18+1)+B1645*2/(计算结果!B$18+1)</f>
        <v>2629.6197804321787</v>
      </c>
      <c r="F1645" s="4">
        <f>F1644*(计算结果!B$18-1)/(计算结果!B$18+1)+E1645*2/(计算结果!B$18+1)</f>
        <v>2682.9042645193085</v>
      </c>
      <c r="G1645" s="4">
        <f>G1644*(计算结果!B$18-1)/(计算结果!B$18+1)+F1645*2/(计算结果!B$18+1)</f>
        <v>2735.9752841553664</v>
      </c>
      <c r="H1645" s="3">
        <f t="shared" si="127"/>
        <v>-0.35144194280784896</v>
      </c>
      <c r="I1645" s="3">
        <f ca="1">IFERROR(AVERAGE(OFFSET(H1645,0,0,-计算结果!B$19,1)),AVERAGE(OFFSET(H1645,0,0,-ROW(),1)))</f>
        <v>-0.26603434716117924</v>
      </c>
      <c r="J1645" s="20" t="str">
        <f t="shared" ca="1" si="125"/>
        <v>卖</v>
      </c>
      <c r="K1645" s="4" t="str">
        <f t="shared" ca="1" si="129"/>
        <v/>
      </c>
      <c r="L1645" s="3">
        <f ca="1">IF(J1644="买",B1645/B1644-1,0)-IF(K1645=1,计算结果!B$17,0)</f>
        <v>0</v>
      </c>
      <c r="M1645" s="2">
        <f t="shared" ca="1" si="128"/>
        <v>2.9012013476653982</v>
      </c>
      <c r="N1645" s="3">
        <f ca="1">1-M1645/MAX(M$2:M1645)</f>
        <v>0.32723333509812935</v>
      </c>
    </row>
    <row r="1646" spans="1:14" x14ac:dyDescent="0.15">
      <c r="A1646" s="1">
        <v>40829</v>
      </c>
      <c r="B1646" s="2">
        <v>2662.6</v>
      </c>
      <c r="C1646" s="3">
        <f t="shared" si="126"/>
        <v>6.7454135724980269E-3</v>
      </c>
      <c r="D1646" s="3">
        <f>1-B1646/MAX(B$2:B1646)</f>
        <v>0.5469611379568502</v>
      </c>
      <c r="E1646" s="4">
        <f>E1645*(计算结果!B$18-1)/(计算结果!B$18+1)+B1646*2/(计算结果!B$18+1)</f>
        <v>2634.6936603656895</v>
      </c>
      <c r="F1646" s="4">
        <f>F1645*(计算结果!B$18-1)/(计算结果!B$18+1)+E1646*2/(计算结果!B$18+1)</f>
        <v>2675.4872484956745</v>
      </c>
      <c r="G1646" s="4">
        <f>G1645*(计算结果!B$18-1)/(计算结果!B$18+1)+F1646*2/(计算结果!B$18+1)</f>
        <v>2726.669432515414</v>
      </c>
      <c r="H1646" s="3">
        <f t="shared" si="127"/>
        <v>-0.34012922901184856</v>
      </c>
      <c r="I1646" s="3">
        <f ca="1">IFERROR(AVERAGE(OFFSET(H1646,0,0,-计算结果!B$19,1)),AVERAGE(OFFSET(H1646,0,0,-ROW(),1)))</f>
        <v>-0.27286628513279393</v>
      </c>
      <c r="J1646" s="20" t="str">
        <f t="shared" ca="1" si="125"/>
        <v>卖</v>
      </c>
      <c r="K1646" s="4" t="str">
        <f t="shared" ca="1" si="129"/>
        <v/>
      </c>
      <c r="L1646" s="3">
        <f ca="1">IF(J1645="买",B1646/B1645-1,0)-IF(K1646=1,计算结果!B$17,0)</f>
        <v>0</v>
      </c>
      <c r="M1646" s="2">
        <f t="shared" ca="1" si="128"/>
        <v>2.9012013476653982</v>
      </c>
      <c r="N1646" s="3">
        <f ca="1">1-M1646/MAX(M$2:M1646)</f>
        <v>0.32723333509812935</v>
      </c>
    </row>
    <row r="1647" spans="1:14" x14ac:dyDescent="0.15">
      <c r="A1647" s="1">
        <v>40830</v>
      </c>
      <c r="B1647" s="2">
        <v>2653.78</v>
      </c>
      <c r="C1647" s="3">
        <f t="shared" si="126"/>
        <v>-3.31255164125277E-3</v>
      </c>
      <c r="D1647" s="3">
        <f>1-B1647/MAX(B$2:B1647)</f>
        <v>0.54846185258286262</v>
      </c>
      <c r="E1647" s="4">
        <f>E1646*(计算结果!B$18-1)/(计算结果!B$18+1)+B1647*2/(计算结果!B$18+1)</f>
        <v>2637.6300203094293</v>
      </c>
      <c r="F1647" s="4">
        <f>F1646*(计算结果!B$18-1)/(计算结果!B$18+1)+E1647*2/(计算结果!B$18+1)</f>
        <v>2669.6630595439447</v>
      </c>
      <c r="G1647" s="4">
        <f>G1646*(计算结果!B$18-1)/(计算结果!B$18+1)+F1647*2/(计算结果!B$18+1)</f>
        <v>2717.8992212890344</v>
      </c>
      <c r="H1647" s="3">
        <f t="shared" si="127"/>
        <v>-0.321645562230435</v>
      </c>
      <c r="I1647" s="3">
        <f ca="1">IFERROR(AVERAGE(OFFSET(H1647,0,0,-计算结果!B$19,1)),AVERAGE(OFFSET(H1647,0,0,-ROW(),1)))</f>
        <v>-0.27838494696575278</v>
      </c>
      <c r="J1647" s="20" t="str">
        <f t="shared" ca="1" si="125"/>
        <v>卖</v>
      </c>
      <c r="K1647" s="4" t="str">
        <f t="shared" ca="1" si="129"/>
        <v/>
      </c>
      <c r="L1647" s="3">
        <f ca="1">IF(J1646="买",B1647/B1646-1,0)-IF(K1647=1,计算结果!B$17,0)</f>
        <v>0</v>
      </c>
      <c r="M1647" s="2">
        <f t="shared" ca="1" si="128"/>
        <v>2.9012013476653982</v>
      </c>
      <c r="N1647" s="3">
        <f ca="1">1-M1647/MAX(M$2:M1647)</f>
        <v>0.32723333509812935</v>
      </c>
    </row>
    <row r="1648" spans="1:14" x14ac:dyDescent="0.15">
      <c r="A1648" s="1">
        <v>40833</v>
      </c>
      <c r="B1648" s="2">
        <v>2666.95</v>
      </c>
      <c r="C1648" s="3">
        <f t="shared" si="126"/>
        <v>4.9627324043437504E-3</v>
      </c>
      <c r="D1648" s="3">
        <f>1-B1648/MAX(B$2:B1648)</f>
        <v>0.54622098958687815</v>
      </c>
      <c r="E1648" s="4">
        <f>E1647*(计算结果!B$18-1)/(计算结果!B$18+1)+B1648*2/(计算结果!B$18+1)</f>
        <v>2642.1407864156708</v>
      </c>
      <c r="F1648" s="4">
        <f>F1647*(计算结果!B$18-1)/(计算结果!B$18+1)+E1648*2/(计算结果!B$18+1)</f>
        <v>2665.4288636780561</v>
      </c>
      <c r="G1648" s="4">
        <f>G1647*(计算结果!B$18-1)/(计算结果!B$18+1)+F1648*2/(计算结果!B$18+1)</f>
        <v>2709.8268585796532</v>
      </c>
      <c r="H1648" s="3">
        <f t="shared" si="127"/>
        <v>-0.29700743302588933</v>
      </c>
      <c r="I1648" s="3">
        <f ca="1">IFERROR(AVERAGE(OFFSET(H1648,0,0,-计算结果!B$19,1)),AVERAGE(OFFSET(H1648,0,0,-ROW(),1)))</f>
        <v>-0.28232327223282405</v>
      </c>
      <c r="J1648" s="20" t="str">
        <f t="shared" ca="1" si="125"/>
        <v>卖</v>
      </c>
      <c r="K1648" s="4" t="str">
        <f t="shared" ca="1" si="129"/>
        <v/>
      </c>
      <c r="L1648" s="3">
        <f ca="1">IF(J1647="买",B1648/B1647-1,0)-IF(K1648=1,计算结果!B$17,0)</f>
        <v>0</v>
      </c>
      <c r="M1648" s="2">
        <f t="shared" ca="1" si="128"/>
        <v>2.9012013476653982</v>
      </c>
      <c r="N1648" s="3">
        <f ca="1">1-M1648/MAX(M$2:M1648)</f>
        <v>0.32723333509812935</v>
      </c>
    </row>
    <row r="1649" spans="1:14" x14ac:dyDescent="0.15">
      <c r="A1649" s="1">
        <v>40834</v>
      </c>
      <c r="B1649" s="2">
        <v>2592.21</v>
      </c>
      <c r="C1649" s="3">
        <f t="shared" si="126"/>
        <v>-2.8024522394495488E-2</v>
      </c>
      <c r="D1649" s="3">
        <f>1-B1649/MAX(B$2:B1649)</f>
        <v>0.55893792962635269</v>
      </c>
      <c r="E1649" s="4">
        <f>E1648*(计算结果!B$18-1)/(计算结果!B$18+1)+B1649*2/(计算结果!B$18+1)</f>
        <v>2634.4591269671064</v>
      </c>
      <c r="F1649" s="4">
        <f>F1648*(计算结果!B$18-1)/(计算结果!B$18+1)+E1649*2/(计算结果!B$18+1)</f>
        <v>2660.6642887994481</v>
      </c>
      <c r="G1649" s="4">
        <f>G1648*(计算结果!B$18-1)/(计算结果!B$18+1)+F1649*2/(计算结果!B$18+1)</f>
        <v>2702.2633863057754</v>
      </c>
      <c r="H1649" s="3">
        <f t="shared" si="127"/>
        <v>-0.27911275031948524</v>
      </c>
      <c r="I1649" s="3">
        <f ca="1">IFERROR(AVERAGE(OFFSET(H1649,0,0,-计算结果!B$19,1)),AVERAGE(OFFSET(H1649,0,0,-ROW(),1)))</f>
        <v>-0.28490732048240058</v>
      </c>
      <c r="J1649" s="20" t="str">
        <f t="shared" ca="1" si="125"/>
        <v>买</v>
      </c>
      <c r="K1649" s="4">
        <f t="shared" ca="1" si="129"/>
        <v>1</v>
      </c>
      <c r="L1649" s="3">
        <f ca="1">IF(J1648="买",B1649/B1648-1,0)-IF(K1649=1,计算结果!B$17,0)</f>
        <v>0</v>
      </c>
      <c r="M1649" s="2">
        <f t="shared" ca="1" si="128"/>
        <v>2.9012013476653982</v>
      </c>
      <c r="N1649" s="3">
        <f ca="1">1-M1649/MAX(M$2:M1649)</f>
        <v>0.32723333509812935</v>
      </c>
    </row>
    <row r="1650" spans="1:14" x14ac:dyDescent="0.15">
      <c r="A1650" s="1">
        <v>40835</v>
      </c>
      <c r="B1650" s="2">
        <v>2583.08</v>
      </c>
      <c r="C1650" s="3">
        <f t="shared" si="126"/>
        <v>-3.5220911885996964E-3</v>
      </c>
      <c r="D1650" s="3">
        <f>1-B1650/MAX(B$2:B1650)</f>
        <v>0.56049139045804131</v>
      </c>
      <c r="E1650" s="4">
        <f>E1649*(计算结果!B$18-1)/(计算结果!B$18+1)+B1650*2/(计算结果!B$18+1)</f>
        <v>2626.5546458952435</v>
      </c>
      <c r="F1650" s="4">
        <f>F1649*(计算结果!B$18-1)/(计算结果!B$18+1)+E1650*2/(计算结果!B$18+1)</f>
        <v>2655.4166514295703</v>
      </c>
      <c r="G1650" s="4">
        <f>G1649*(计算结果!B$18-1)/(计算结果!B$18+1)+F1650*2/(计算结果!B$18+1)</f>
        <v>2695.0561963248206</v>
      </c>
      <c r="H1650" s="3">
        <f t="shared" si="127"/>
        <v>-0.26670938212309686</v>
      </c>
      <c r="I1650" s="3">
        <f ca="1">IFERROR(AVERAGE(OFFSET(H1650,0,0,-计算结果!B$19,1)),AVERAGE(OFFSET(H1650,0,0,-ROW(),1)))</f>
        <v>-0.28649346182557439</v>
      </c>
      <c r="J1650" s="20" t="str">
        <f t="shared" ca="1" si="125"/>
        <v>买</v>
      </c>
      <c r="K1650" s="4" t="str">
        <f t="shared" ca="1" si="129"/>
        <v/>
      </c>
      <c r="L1650" s="3">
        <f ca="1">IF(J1649="买",B1650/B1649-1,0)-IF(K1650=1,计算结果!B$17,0)</f>
        <v>-3.5220911885996964E-3</v>
      </c>
      <c r="M1650" s="2">
        <f t="shared" ca="1" si="128"/>
        <v>2.8909830519624324</v>
      </c>
      <c r="N1650" s="3">
        <f ca="1">1-M1650/MAX(M$2:M1650)</f>
        <v>0.32960288064056387</v>
      </c>
    </row>
    <row r="1651" spans="1:14" x14ac:dyDescent="0.15">
      <c r="A1651" s="1">
        <v>40836</v>
      </c>
      <c r="B1651" s="2">
        <v>2520.5300000000002</v>
      </c>
      <c r="C1651" s="3">
        <f t="shared" si="126"/>
        <v>-2.4215277885315079E-2</v>
      </c>
      <c r="D1651" s="3">
        <f>1-B1651/MAX(B$2:B1651)</f>
        <v>0.57113421357108818</v>
      </c>
      <c r="E1651" s="4">
        <f>E1650*(计算结果!B$18-1)/(计算结果!B$18+1)+B1651*2/(计算结果!B$18+1)</f>
        <v>2610.2431619113599</v>
      </c>
      <c r="F1651" s="4">
        <f>F1650*(计算结果!B$18-1)/(计算结果!B$18+1)+E1651*2/(计算结果!B$18+1)</f>
        <v>2648.4668838113839</v>
      </c>
      <c r="G1651" s="4">
        <f>G1650*(计算结果!B$18-1)/(计算结果!B$18+1)+F1651*2/(计算结果!B$18+1)</f>
        <v>2687.8886097842919</v>
      </c>
      <c r="H1651" s="3">
        <f t="shared" si="127"/>
        <v>-0.26595313857658703</v>
      </c>
      <c r="I1651" s="3">
        <f ca="1">IFERROR(AVERAGE(OFFSET(H1651,0,0,-计算结果!B$19,1)),AVERAGE(OFFSET(H1651,0,0,-ROW(),1)))</f>
        <v>-0.28775245552003492</v>
      </c>
      <c r="J1651" s="20" t="str">
        <f t="shared" ca="1" si="125"/>
        <v>买</v>
      </c>
      <c r="K1651" s="4" t="str">
        <f t="shared" ca="1" si="129"/>
        <v/>
      </c>
      <c r="L1651" s="3">
        <f ca="1">IF(J1650="买",B1651/B1650-1,0)-IF(K1651=1,计算结果!B$17,0)</f>
        <v>-2.4215277885315079E-2</v>
      </c>
      <c r="M1651" s="2">
        <f t="shared" ca="1" si="128"/>
        <v>2.8209770939974259</v>
      </c>
      <c r="N1651" s="3">
        <f ca="1">1-M1651/MAX(M$2:M1651)</f>
        <v>0.34583673317936725</v>
      </c>
    </row>
    <row r="1652" spans="1:14" x14ac:dyDescent="0.15">
      <c r="A1652" s="1">
        <v>40837</v>
      </c>
      <c r="B1652" s="2">
        <v>2507.88</v>
      </c>
      <c r="C1652" s="3">
        <f t="shared" si="126"/>
        <v>-5.0187857315723283E-3</v>
      </c>
      <c r="D1652" s="3">
        <f>1-B1652/MAX(B$2:B1652)</f>
        <v>0.57328659906077717</v>
      </c>
      <c r="E1652" s="4">
        <f>E1651*(计算结果!B$18-1)/(计算结果!B$18+1)+B1652*2/(计算结果!B$18+1)</f>
        <v>2594.494983155766</v>
      </c>
      <c r="F1652" s="4">
        <f>F1651*(计算结果!B$18-1)/(计算结果!B$18+1)+E1652*2/(计算结果!B$18+1)</f>
        <v>2640.1635144797501</v>
      </c>
      <c r="G1652" s="4">
        <f>G1651*(计算结果!B$18-1)/(计算结果!B$18+1)+F1652*2/(计算结果!B$18+1)</f>
        <v>2680.5462874297473</v>
      </c>
      <c r="H1652" s="3">
        <f t="shared" si="127"/>
        <v>-0.2731631931404287</v>
      </c>
      <c r="I1652" s="3">
        <f ca="1">IFERROR(AVERAGE(OFFSET(H1652,0,0,-计算结果!B$19,1)),AVERAGE(OFFSET(H1652,0,0,-ROW(),1)))</f>
        <v>-0.28922810146994482</v>
      </c>
      <c r="J1652" s="20" t="str">
        <f t="shared" ca="1" si="125"/>
        <v>买</v>
      </c>
      <c r="K1652" s="4" t="str">
        <f t="shared" ca="1" si="129"/>
        <v/>
      </c>
      <c r="L1652" s="3">
        <f ca="1">IF(J1651="买",B1652/B1651-1,0)-IF(K1652=1,计算结果!B$17,0)</f>
        <v>-5.0187857315723283E-3</v>
      </c>
      <c r="M1652" s="2">
        <f t="shared" ca="1" si="128"/>
        <v>2.8068192144089794</v>
      </c>
      <c r="N1652" s="3">
        <f ca="1">1-M1652/MAX(M$2:M1652)</f>
        <v>0.3491198384490054</v>
      </c>
    </row>
    <row r="1653" spans="1:14" x14ac:dyDescent="0.15">
      <c r="A1653" s="1">
        <v>40840</v>
      </c>
      <c r="B1653" s="2">
        <v>2576.67</v>
      </c>
      <c r="C1653" s="3">
        <f t="shared" si="126"/>
        <v>2.7429542083353242E-2</v>
      </c>
      <c r="D1653" s="3">
        <f>1-B1653/MAX(B$2:B1653)</f>
        <v>0.56158204587218408</v>
      </c>
      <c r="E1653" s="4">
        <f>E1652*(计算结果!B$18-1)/(计算结果!B$18+1)+B1653*2/(计算结果!B$18+1)</f>
        <v>2591.7526780548787</v>
      </c>
      <c r="F1653" s="4">
        <f>F1652*(计算结果!B$18-1)/(计算结果!B$18+1)+E1653*2/(计算结果!B$18+1)</f>
        <v>2632.7156934913082</v>
      </c>
      <c r="G1653" s="4">
        <f>G1652*(计算结果!B$18-1)/(计算结果!B$18+1)+F1653*2/(计算结果!B$18+1)</f>
        <v>2673.1877345161411</v>
      </c>
      <c r="H1653" s="3">
        <f t="shared" si="127"/>
        <v>-0.27451691276937418</v>
      </c>
      <c r="I1653" s="3">
        <f ca="1">IFERROR(AVERAGE(OFFSET(H1653,0,0,-计算结果!B$19,1)),AVERAGE(OFFSET(H1653,0,0,-ROW(),1)))</f>
        <v>-0.29041723455530338</v>
      </c>
      <c r="J1653" s="20" t="str">
        <f t="shared" ca="1" si="125"/>
        <v>买</v>
      </c>
      <c r="K1653" s="4" t="str">
        <f t="shared" ca="1" si="129"/>
        <v/>
      </c>
      <c r="L1653" s="3">
        <f ca="1">IF(J1652="买",B1653/B1652-1,0)-IF(K1653=1,计算结果!B$17,0)</f>
        <v>2.7429542083353242E-2</v>
      </c>
      <c r="M1653" s="2">
        <f t="shared" ca="1" si="128"/>
        <v>2.8838089801709752</v>
      </c>
      <c r="N1653" s="3">
        <f ca="1">1-M1653/MAX(M$2:M1653)</f>
        <v>0.33126649366652261</v>
      </c>
    </row>
    <row r="1654" spans="1:14" x14ac:dyDescent="0.15">
      <c r="A1654" s="1">
        <v>40841</v>
      </c>
      <c r="B1654" s="2">
        <v>2625.43</v>
      </c>
      <c r="C1654" s="3">
        <f t="shared" si="126"/>
        <v>1.8923649516624064E-2</v>
      </c>
      <c r="D1654" s="3">
        <f>1-B1654/MAX(B$2:B1654)</f>
        <v>0.55328557816647383</v>
      </c>
      <c r="E1654" s="4">
        <f>E1653*(计算结果!B$18-1)/(计算结果!B$18+1)+B1654*2/(计算结果!B$18+1)</f>
        <v>2596.9338045079739</v>
      </c>
      <c r="F1654" s="4">
        <f>F1653*(计算结果!B$18-1)/(计算结果!B$18+1)+E1654*2/(计算结果!B$18+1)</f>
        <v>2627.2107874938724</v>
      </c>
      <c r="G1654" s="4">
        <f>G1653*(计算结果!B$18-1)/(计算结果!B$18+1)+F1654*2/(计算结果!B$18+1)</f>
        <v>2666.1143580511766</v>
      </c>
      <c r="H1654" s="3">
        <f t="shared" si="127"/>
        <v>-0.26460455334405286</v>
      </c>
      <c r="I1654" s="3">
        <f ca="1">IFERROR(AVERAGE(OFFSET(H1654,0,0,-计算结果!B$19,1)),AVERAGE(OFFSET(H1654,0,0,-ROW(),1)))</f>
        <v>-0.2907612961314906</v>
      </c>
      <c r="J1654" s="20" t="str">
        <f t="shared" ca="1" si="125"/>
        <v>买</v>
      </c>
      <c r="K1654" s="4" t="str">
        <f t="shared" ca="1" si="129"/>
        <v/>
      </c>
      <c r="L1654" s="3">
        <f ca="1">IF(J1653="买",B1654/B1653-1,0)-IF(K1654=1,计算结果!B$17,0)</f>
        <v>1.8923649516624064E-2</v>
      </c>
      <c r="M1654" s="2">
        <f t="shared" ca="1" si="128"/>
        <v>2.9383811705846239</v>
      </c>
      <c r="N1654" s="3">
        <f ca="1">1-M1654/MAX(M$2:M1654)</f>
        <v>0.31861161517264469</v>
      </c>
    </row>
    <row r="1655" spans="1:14" x14ac:dyDescent="0.15">
      <c r="A1655" s="1">
        <v>40842</v>
      </c>
      <c r="B1655" s="2">
        <v>2651.65</v>
      </c>
      <c r="C1655" s="3">
        <f t="shared" si="126"/>
        <v>9.9869354734272164E-3</v>
      </c>
      <c r="D1655" s="3">
        <f>1-B1655/MAX(B$2:B1655)</f>
        <v>0.54882427006057299</v>
      </c>
      <c r="E1655" s="4">
        <f>E1654*(计算结果!B$18-1)/(计算结果!B$18+1)+B1655*2/(计算结果!B$18+1)</f>
        <v>2605.3516807375163</v>
      </c>
      <c r="F1655" s="4">
        <f>F1654*(计算结果!B$18-1)/(计算结果!B$18+1)+E1655*2/(计算结果!B$18+1)</f>
        <v>2623.8478479928945</v>
      </c>
      <c r="G1655" s="4">
        <f>G1654*(计算结果!B$18-1)/(计算结果!B$18+1)+F1655*2/(计算结果!B$18+1)</f>
        <v>2659.61181804221</v>
      </c>
      <c r="H1655" s="3">
        <f t="shared" si="127"/>
        <v>-0.24389576498585605</v>
      </c>
      <c r="I1655" s="3">
        <f ca="1">IFERROR(AVERAGE(OFFSET(H1655,0,0,-计算结果!B$19,1)),AVERAGE(OFFSET(H1655,0,0,-ROW(),1)))</f>
        <v>-0.29031253980584715</v>
      </c>
      <c r="J1655" s="20" t="str">
        <f t="shared" ca="1" si="125"/>
        <v>买</v>
      </c>
      <c r="K1655" s="4" t="str">
        <f t="shared" ca="1" si="129"/>
        <v/>
      </c>
      <c r="L1655" s="3">
        <f ca="1">IF(J1654="买",B1655/B1654-1,0)-IF(K1655=1,计算结果!B$17,0)</f>
        <v>9.9869354734272164E-3</v>
      </c>
      <c r="M1655" s="2">
        <f t="shared" ca="1" si="128"/>
        <v>2.967726593731586</v>
      </c>
      <c r="N1655" s="3">
        <f ca="1">1-M1655/MAX(M$2:M1655)</f>
        <v>0.3118066333410312</v>
      </c>
    </row>
    <row r="1656" spans="1:14" x14ac:dyDescent="0.15">
      <c r="A1656" s="1">
        <v>40843</v>
      </c>
      <c r="B1656" s="2">
        <v>2657.48</v>
      </c>
      <c r="C1656" s="3">
        <f t="shared" si="126"/>
        <v>2.1986310410497811E-3</v>
      </c>
      <c r="D1656" s="3">
        <f>1-B1656/MAX(B$2:B1656)</f>
        <v>0.54783230109575987</v>
      </c>
      <c r="E1656" s="4">
        <f>E1655*(计算结果!B$18-1)/(计算结果!B$18+1)+B1656*2/(计算结果!B$18+1)</f>
        <v>2613.3714221625137</v>
      </c>
      <c r="F1656" s="4">
        <f>F1655*(计算结果!B$18-1)/(计算结果!B$18+1)+E1656*2/(计算结果!B$18+1)</f>
        <v>2622.2360901728357</v>
      </c>
      <c r="G1656" s="4">
        <f>G1655*(计算结果!B$18-1)/(计算结果!B$18+1)+F1656*2/(计算结果!B$18+1)</f>
        <v>2653.8617060623064</v>
      </c>
      <c r="H1656" s="3">
        <f t="shared" si="127"/>
        <v>-0.2162011742050495</v>
      </c>
      <c r="I1656" s="3">
        <f ca="1">IFERROR(AVERAGE(OFFSET(H1656,0,0,-计算结果!B$19,1)),AVERAGE(OFFSET(H1656,0,0,-ROW(),1)))</f>
        <v>-0.28856226069310098</v>
      </c>
      <c r="J1656" s="20" t="str">
        <f t="shared" ca="1" si="125"/>
        <v>买</v>
      </c>
      <c r="K1656" s="4" t="str">
        <f t="shared" ca="1" si="129"/>
        <v/>
      </c>
      <c r="L1656" s="3">
        <f ca="1">IF(J1655="买",B1656/B1655-1,0)-IF(K1656=1,计算结果!B$17,0)</f>
        <v>2.1986310410497811E-3</v>
      </c>
      <c r="M1656" s="2">
        <f t="shared" ca="1" si="128"/>
        <v>2.9742515295419132</v>
      </c>
      <c r="N1656" s="3">
        <f ca="1">1-M1656/MAX(M$2:M1656)</f>
        <v>0.3102935500428502</v>
      </c>
    </row>
    <row r="1657" spans="1:14" x14ac:dyDescent="0.15">
      <c r="A1657" s="1">
        <v>40844</v>
      </c>
      <c r="B1657" s="2">
        <v>2709.02</v>
      </c>
      <c r="C1657" s="3">
        <f t="shared" si="126"/>
        <v>1.9394313409696329E-2</v>
      </c>
      <c r="D1657" s="3">
        <f>1-B1657/MAX(B$2:B1657)</f>
        <v>0.53906281902946973</v>
      </c>
      <c r="E1657" s="4">
        <f>E1656*(计算结果!B$18-1)/(计算结果!B$18+1)+B1657*2/(计算结果!B$18+1)</f>
        <v>2628.0865879836651</v>
      </c>
      <c r="F1657" s="4">
        <f>F1656*(计算结果!B$18-1)/(计算结果!B$18+1)+E1657*2/(计算结果!B$18+1)</f>
        <v>2623.1361667591173</v>
      </c>
      <c r="G1657" s="4">
        <f>G1656*(计算结果!B$18-1)/(计算结果!B$18+1)+F1657*2/(计算结果!B$18+1)</f>
        <v>2649.134700015662</v>
      </c>
      <c r="H1657" s="3">
        <f t="shared" si="127"/>
        <v>-0.17811802460717371</v>
      </c>
      <c r="I1657" s="3">
        <f ca="1">IFERROR(AVERAGE(OFFSET(H1657,0,0,-计算结果!B$19,1)),AVERAGE(OFFSET(H1657,0,0,-ROW(),1)))</f>
        <v>-0.28482726708077444</v>
      </c>
      <c r="J1657" s="20" t="str">
        <f t="shared" ca="1" si="125"/>
        <v>买</v>
      </c>
      <c r="K1657" s="4" t="str">
        <f t="shared" ca="1" si="129"/>
        <v/>
      </c>
      <c r="L1657" s="3">
        <f ca="1">IF(J1656="买",B1657/B1656-1,0)-IF(K1657=1,计算结果!B$17,0)</f>
        <v>1.9394313409696329E-2</v>
      </c>
      <c r="M1657" s="2">
        <f t="shared" ca="1" si="128"/>
        <v>3.0319350958651179</v>
      </c>
      <c r="N1657" s="3">
        <f ca="1">1-M1657/MAX(M$2:M1657)</f>
        <v>0.29691716699169213</v>
      </c>
    </row>
    <row r="1658" spans="1:14" x14ac:dyDescent="0.15">
      <c r="A1658" s="1">
        <v>40847</v>
      </c>
      <c r="B1658" s="2">
        <v>2695.31</v>
      </c>
      <c r="C1658" s="3">
        <f t="shared" si="126"/>
        <v>-5.0608707207773218E-3</v>
      </c>
      <c r="D1658" s="3">
        <f>1-B1658/MAX(B$2:B1658)</f>
        <v>0.54139556251276111</v>
      </c>
      <c r="E1658" s="4">
        <f>E1657*(计算结果!B$18-1)/(计算结果!B$18+1)+B1658*2/(计算结果!B$18+1)</f>
        <v>2638.4286513707934</v>
      </c>
      <c r="F1658" s="4">
        <f>F1657*(计算结果!B$18-1)/(计算结果!B$18+1)+E1658*2/(计算结果!B$18+1)</f>
        <v>2625.488856699375</v>
      </c>
      <c r="G1658" s="4">
        <f>G1657*(计算结果!B$18-1)/(计算结果!B$18+1)+F1658*2/(计算结果!B$18+1)</f>
        <v>2645.4968779670025</v>
      </c>
      <c r="H1658" s="3">
        <f t="shared" si="127"/>
        <v>-0.13732114296181186</v>
      </c>
      <c r="I1658" s="3">
        <f ca="1">IFERROR(AVERAGE(OFFSET(H1658,0,0,-计算结果!B$19,1)),AVERAGE(OFFSET(H1658,0,0,-ROW(),1)))</f>
        <v>-0.27854057027530627</v>
      </c>
      <c r="J1658" s="20" t="str">
        <f t="shared" ca="1" si="125"/>
        <v>买</v>
      </c>
      <c r="K1658" s="4" t="str">
        <f t="shared" ca="1" si="129"/>
        <v/>
      </c>
      <c r="L1658" s="3">
        <f ca="1">IF(J1657="买",B1658/B1657-1,0)-IF(K1658=1,计算结果!B$17,0)</f>
        <v>-5.0608707207773218E-3</v>
      </c>
      <c r="M1658" s="2">
        <f t="shared" ca="1" si="128"/>
        <v>3.0165908643111567</v>
      </c>
      <c r="N1658" s="3">
        <f ca="1">1-M1658/MAX(M$2:M1658)</f>
        <v>0.30047537831554516</v>
      </c>
    </row>
    <row r="1659" spans="1:14" x14ac:dyDescent="0.15">
      <c r="A1659" s="1">
        <v>40848</v>
      </c>
      <c r="B1659" s="2">
        <v>2697.53</v>
      </c>
      <c r="C1659" s="3">
        <f t="shared" si="126"/>
        <v>8.2365293788111416E-4</v>
      </c>
      <c r="D1659" s="3">
        <f>1-B1659/MAX(B$2:B1659)</f>
        <v>0.54101783162049943</v>
      </c>
      <c r="E1659" s="4">
        <f>E1658*(计算结果!B$18-1)/(计算结果!B$18+1)+B1659*2/(计算结果!B$18+1)</f>
        <v>2647.5211665445177</v>
      </c>
      <c r="F1659" s="4">
        <f>F1658*(计算结果!B$18-1)/(计算结果!B$18+1)+E1659*2/(计算结果!B$18+1)</f>
        <v>2628.878442829397</v>
      </c>
      <c r="G1659" s="4">
        <f>G1658*(计算结果!B$18-1)/(计算结果!B$18+1)+F1659*2/(计算结果!B$18+1)</f>
        <v>2642.9401956381403</v>
      </c>
      <c r="H1659" s="3">
        <f t="shared" si="127"/>
        <v>-9.6642802724720117E-2</v>
      </c>
      <c r="I1659" s="3">
        <f ca="1">IFERROR(AVERAGE(OFFSET(H1659,0,0,-计算结果!B$19,1)),AVERAGE(OFFSET(H1659,0,0,-ROW(),1)))</f>
        <v>-0.26969667125539776</v>
      </c>
      <c r="J1659" s="20" t="str">
        <f t="shared" ca="1" si="125"/>
        <v>买</v>
      </c>
      <c r="K1659" s="4" t="str">
        <f t="shared" ca="1" si="129"/>
        <v/>
      </c>
      <c r="L1659" s="3">
        <f ca="1">IF(J1658="买",B1659/B1658-1,0)-IF(K1659=1,计算结果!B$17,0)</f>
        <v>8.2365293788111416E-4</v>
      </c>
      <c r="M1659" s="2">
        <f t="shared" ca="1" si="128"/>
        <v>3.0190754882389319</v>
      </c>
      <c r="N1659" s="3">
        <f ca="1">1-M1659/MAX(M$2:M1659)</f>
        <v>0.29989921280577458</v>
      </c>
    </row>
    <row r="1660" spans="1:14" x14ac:dyDescent="0.15">
      <c r="A1660" s="1">
        <v>40849</v>
      </c>
      <c r="B1660" s="2">
        <v>2742.39</v>
      </c>
      <c r="C1660" s="3">
        <f t="shared" si="126"/>
        <v>1.6630028210992798E-2</v>
      </c>
      <c r="D1660" s="3">
        <f>1-B1660/MAX(B$2:B1660)</f>
        <v>0.53338494521200575</v>
      </c>
      <c r="E1660" s="4">
        <f>E1659*(计算结果!B$18-1)/(计算结果!B$18+1)+B1660*2/(计算结果!B$18+1)</f>
        <v>2662.1163716915148</v>
      </c>
      <c r="F1660" s="4">
        <f>F1659*(计算结果!B$18-1)/(计算结果!B$18+1)+E1660*2/(计算结果!B$18+1)</f>
        <v>2633.9919703466458</v>
      </c>
      <c r="G1660" s="4">
        <f>G1659*(计算结果!B$18-1)/(计算结果!B$18+1)+F1660*2/(计算结果!B$18+1)</f>
        <v>2641.5635455932952</v>
      </c>
      <c r="H1660" s="3">
        <f t="shared" si="127"/>
        <v>-5.2087824276805889E-2</v>
      </c>
      <c r="I1660" s="3">
        <f ca="1">IFERROR(AVERAGE(OFFSET(H1660,0,0,-计算结果!B$19,1)),AVERAGE(OFFSET(H1660,0,0,-ROW(),1)))</f>
        <v>-0.25799606311088319</v>
      </c>
      <c r="J1660" s="20" t="str">
        <f t="shared" ca="1" si="125"/>
        <v>买</v>
      </c>
      <c r="K1660" s="4" t="str">
        <f t="shared" ca="1" si="129"/>
        <v/>
      </c>
      <c r="L1660" s="3">
        <f ca="1">IF(J1659="买",B1660/B1659-1,0)-IF(K1660=1,计算结果!B$17,0)</f>
        <v>1.6630028210992798E-2</v>
      </c>
      <c r="M1660" s="2">
        <f t="shared" ca="1" si="128"/>
        <v>3.069282798779462</v>
      </c>
      <c r="N1660" s="3">
        <f ca="1">1-M1660/MAX(M$2:M1660)</f>
        <v>0.28825651696419641</v>
      </c>
    </row>
    <row r="1661" spans="1:14" x14ac:dyDescent="0.15">
      <c r="A1661" s="1">
        <v>40850</v>
      </c>
      <c r="B1661" s="2">
        <v>2744.3</v>
      </c>
      <c r="C1661" s="3">
        <f t="shared" si="126"/>
        <v>6.9647278468787377E-4</v>
      </c>
      <c r="D1661" s="3">
        <f>1-B1661/MAX(B$2:B1661)</f>
        <v>0.53305996052542026</v>
      </c>
      <c r="E1661" s="4">
        <f>E1660*(计算结果!B$18-1)/(计算结果!B$18+1)+B1661*2/(计算结果!B$18+1)</f>
        <v>2674.7600068158972</v>
      </c>
      <c r="F1661" s="4">
        <f>F1660*(计算结果!B$18-1)/(计算结果!B$18+1)+E1661*2/(计算结果!B$18+1)</f>
        <v>2640.2639759573003</v>
      </c>
      <c r="G1661" s="4">
        <f>G1660*(计算结果!B$18-1)/(计算结果!B$18+1)+F1661*2/(计算结果!B$18+1)</f>
        <v>2641.3636118031422</v>
      </c>
      <c r="H1661" s="3">
        <f t="shared" si="127"/>
        <v>-7.5687670087091997E-3</v>
      </c>
      <c r="I1661" s="3">
        <f ca="1">IFERROR(AVERAGE(OFFSET(H1661,0,0,-计算结果!B$19,1)),AVERAGE(OFFSET(H1661,0,0,-ROW(),1)))</f>
        <v>-0.24331705478441373</v>
      </c>
      <c r="J1661" s="20" t="str">
        <f t="shared" ca="1" si="125"/>
        <v>买</v>
      </c>
      <c r="K1661" s="4" t="str">
        <f t="shared" ca="1" si="129"/>
        <v/>
      </c>
      <c r="L1661" s="3">
        <f ca="1">IF(J1660="买",B1661/B1660-1,0)-IF(K1661=1,计算结果!B$17,0)</f>
        <v>6.9647278468787377E-4</v>
      </c>
      <c r="M1661" s="2">
        <f t="shared" ca="1" si="128"/>
        <v>3.0714204707173227</v>
      </c>
      <c r="N1661" s="3">
        <f ca="1">1-M1661/MAX(M$2:M1661)</f>
        <v>0.28776080699858297</v>
      </c>
    </row>
    <row r="1662" spans="1:14" x14ac:dyDescent="0.15">
      <c r="A1662" s="1">
        <v>40851</v>
      </c>
      <c r="B1662" s="2">
        <v>2763.75</v>
      </c>
      <c r="C1662" s="3">
        <f t="shared" si="126"/>
        <v>7.0874175563895303E-3</v>
      </c>
      <c r="D1662" s="3">
        <f>1-B1662/MAX(B$2:B1662)</f>
        <v>0.52975056149186683</v>
      </c>
      <c r="E1662" s="4">
        <f>E1661*(计算结果!B$18-1)/(计算结果!B$18+1)+B1662*2/(计算结果!B$18+1)</f>
        <v>2688.4507749980667</v>
      </c>
      <c r="F1662" s="4">
        <f>F1661*(计算结果!B$18-1)/(计算结果!B$18+1)+E1662*2/(计算结果!B$18+1)</f>
        <v>2647.6773296558799</v>
      </c>
      <c r="G1662" s="4">
        <f>G1661*(计算结果!B$18-1)/(计算结果!B$18+1)+F1662*2/(计算结果!B$18+1)</f>
        <v>2642.3349530112555</v>
      </c>
      <c r="H1662" s="3">
        <f t="shared" si="127"/>
        <v>3.6774232967120832E-2</v>
      </c>
      <c r="I1662" s="3">
        <f ca="1">IFERROR(AVERAGE(OFFSET(H1662,0,0,-计算结果!B$19,1)),AVERAGE(OFFSET(H1662,0,0,-ROW(),1)))</f>
        <v>-0.2256455630382049</v>
      </c>
      <c r="J1662" s="20" t="str">
        <f t="shared" ca="1" si="125"/>
        <v>买</v>
      </c>
      <c r="K1662" s="4" t="str">
        <f t="shared" ca="1" si="129"/>
        <v/>
      </c>
      <c r="L1662" s="3">
        <f ca="1">IF(J1661="买",B1662/B1661-1,0)-IF(K1662=1,计算结果!B$17,0)</f>
        <v>7.0874175563895303E-3</v>
      </c>
      <c r="M1662" s="2">
        <f t="shared" ca="1" si="128"/>
        <v>3.0931889100845389</v>
      </c>
      <c r="N1662" s="3">
        <f ca="1">1-M1662/MAX(M$2:M1662)</f>
        <v>0.28271287043775595</v>
      </c>
    </row>
    <row r="1663" spans="1:14" x14ac:dyDescent="0.15">
      <c r="A1663" s="1">
        <v>40854</v>
      </c>
      <c r="B1663" s="2">
        <v>2736.25</v>
      </c>
      <c r="C1663" s="3">
        <f t="shared" si="126"/>
        <v>-9.9502487562188602E-3</v>
      </c>
      <c r="D1663" s="3">
        <f>1-B1663/MAX(B$2:B1663)</f>
        <v>0.53442966038249506</v>
      </c>
      <c r="E1663" s="4">
        <f>E1662*(计算结果!B$18-1)/(计算结果!B$18+1)+B1663*2/(计算结果!B$18+1)</f>
        <v>2695.804501921441</v>
      </c>
      <c r="F1663" s="4">
        <f>F1662*(计算结果!B$18-1)/(计算结果!B$18+1)+E1663*2/(计算结果!B$18+1)</f>
        <v>2655.0815100044279</v>
      </c>
      <c r="G1663" s="4">
        <f>G1662*(计算结果!B$18-1)/(计算结果!B$18+1)+F1663*2/(计算结果!B$18+1)</f>
        <v>2644.2959617794359</v>
      </c>
      <c r="H1663" s="3">
        <f t="shared" si="127"/>
        <v>7.4214995564644837E-2</v>
      </c>
      <c r="I1663" s="3">
        <f ca="1">IFERROR(AVERAGE(OFFSET(H1663,0,0,-计算结果!B$19,1)),AVERAGE(OFFSET(H1663,0,0,-ROW(),1)))</f>
        <v>-0.20525431522836049</v>
      </c>
      <c r="J1663" s="20" t="str">
        <f t="shared" ca="1" si="125"/>
        <v>买</v>
      </c>
      <c r="K1663" s="4" t="str">
        <f t="shared" ca="1" si="129"/>
        <v/>
      </c>
      <c r="L1663" s="3">
        <f ca="1">IF(J1662="买",B1663/B1662-1,0)-IF(K1663=1,计算结果!B$17,0)</f>
        <v>-9.9502487562188602E-3</v>
      </c>
      <c r="M1663" s="2">
        <f t="shared" ca="1" si="128"/>
        <v>3.0624109109792204</v>
      </c>
      <c r="N1663" s="3">
        <f ca="1">1-M1663/MAX(M$2:M1663)</f>
        <v>0.28985005580653445</v>
      </c>
    </row>
    <row r="1664" spans="1:14" x14ac:dyDescent="0.15">
      <c r="A1664" s="1">
        <v>40855</v>
      </c>
      <c r="B1664" s="2">
        <v>2727.71</v>
      </c>
      <c r="C1664" s="3">
        <f t="shared" si="126"/>
        <v>-3.1210598446779203E-3</v>
      </c>
      <c r="D1664" s="3">
        <f>1-B1664/MAX(B$2:B1664)</f>
        <v>0.53588273327434832</v>
      </c>
      <c r="E1664" s="4">
        <f>E1663*(计算结果!B$18-1)/(计算结果!B$18+1)+B1664*2/(计算结果!B$18+1)</f>
        <v>2700.713040087373</v>
      </c>
      <c r="F1664" s="4">
        <f>F1663*(计算结果!B$18-1)/(计算结果!B$18+1)+E1664*2/(计算结果!B$18+1)</f>
        <v>2662.1017454018038</v>
      </c>
      <c r="G1664" s="4">
        <f>G1663*(计算结果!B$18-1)/(计算结果!B$18+1)+F1664*2/(计算结果!B$18+1)</f>
        <v>2647.0353131059542</v>
      </c>
      <c r="H1664" s="3">
        <f t="shared" si="127"/>
        <v>0.10359473243966669</v>
      </c>
      <c r="I1664" s="3">
        <f ca="1">IFERROR(AVERAGE(OFFSET(H1664,0,0,-计算结果!B$19,1)),AVERAGE(OFFSET(H1664,0,0,-ROW(),1)))</f>
        <v>-0.18257678185738699</v>
      </c>
      <c r="J1664" s="20" t="str">
        <f t="shared" ca="1" si="125"/>
        <v>买</v>
      </c>
      <c r="K1664" s="4" t="str">
        <f t="shared" ca="1" si="129"/>
        <v/>
      </c>
      <c r="L1664" s="3">
        <f ca="1">IF(J1663="买",B1664/B1663-1,0)-IF(K1664=1,计算结果!B$17,0)</f>
        <v>-3.1210598446779203E-3</v>
      </c>
      <c r="M1664" s="2">
        <f t="shared" ca="1" si="128"/>
        <v>3.0528529432570597</v>
      </c>
      <c r="N1664" s="3">
        <f ca="1">1-M1664/MAX(M$2:M1664)</f>
        <v>0.29206647628105697</v>
      </c>
    </row>
    <row r="1665" spans="1:14" x14ac:dyDescent="0.15">
      <c r="A1665" s="1">
        <v>40856</v>
      </c>
      <c r="B1665" s="2">
        <v>2751.65</v>
      </c>
      <c r="C1665" s="3">
        <f t="shared" si="126"/>
        <v>8.7765928196179566E-3</v>
      </c>
      <c r="D1665" s="3">
        <f>1-B1665/MAX(B$2:B1665)</f>
        <v>0.53180936500374321</v>
      </c>
      <c r="E1665" s="4">
        <f>E1664*(计算结果!B$18-1)/(计算结果!B$18+1)+B1665*2/(计算结果!B$18+1)</f>
        <v>2708.5494954585465</v>
      </c>
      <c r="F1665" s="4">
        <f>F1664*(计算结果!B$18-1)/(计算结果!B$18+1)+E1665*2/(计算结果!B$18+1)</f>
        <v>2669.2475531028413</v>
      </c>
      <c r="G1665" s="4">
        <f>G1664*(计算结果!B$18-1)/(计算结果!B$18+1)+F1665*2/(计算结果!B$18+1)</f>
        <v>2650.452580797783</v>
      </c>
      <c r="H1665" s="3">
        <f t="shared" si="127"/>
        <v>0.12909792608014212</v>
      </c>
      <c r="I1665" s="3">
        <f ca="1">IFERROR(AVERAGE(OFFSET(H1665,0,0,-计算结果!B$19,1)),AVERAGE(OFFSET(H1665,0,0,-ROW(),1)))</f>
        <v>-0.15854978841298745</v>
      </c>
      <c r="J1665" s="20" t="str">
        <f t="shared" ca="1" si="125"/>
        <v>买</v>
      </c>
      <c r="K1665" s="4" t="str">
        <f t="shared" ca="1" si="129"/>
        <v/>
      </c>
      <c r="L1665" s="3">
        <f ca="1">IF(J1664="买",B1665/B1664-1,0)-IF(K1665=1,计算结果!B$17,0)</f>
        <v>8.7765928196179566E-3</v>
      </c>
      <c r="M1665" s="2">
        <f t="shared" ca="1" si="128"/>
        <v>3.0796465904781991</v>
      </c>
      <c r="N1665" s="3">
        <f ca="1">1-M1665/MAX(M$2:M1665)</f>
        <v>0.28585323200001844</v>
      </c>
    </row>
    <row r="1666" spans="1:14" x14ac:dyDescent="0.15">
      <c r="A1666" s="1">
        <v>40857</v>
      </c>
      <c r="B1666" s="2">
        <v>2699.59</v>
      </c>
      <c r="C1666" s="3">
        <f t="shared" si="126"/>
        <v>-1.8919557356495198E-2</v>
      </c>
      <c r="D1666" s="3">
        <f>1-B1666/MAX(B$2:B1666)</f>
        <v>0.54066732457632882</v>
      </c>
      <c r="E1666" s="4">
        <f>E1665*(计算结果!B$18-1)/(计算结果!B$18+1)+B1666*2/(计算结果!B$18+1)</f>
        <v>2707.1711115418475</v>
      </c>
      <c r="F1666" s="4">
        <f>F1665*(计算结果!B$18-1)/(计算结果!B$18+1)+E1666*2/(计算结果!B$18+1)</f>
        <v>2675.0819467088422</v>
      </c>
      <c r="G1666" s="4">
        <f>G1665*(计算结果!B$18-1)/(计算结果!B$18+1)+F1666*2/(计算结果!B$18+1)</f>
        <v>2654.2417140148691</v>
      </c>
      <c r="H1666" s="3">
        <f t="shared" si="127"/>
        <v>0.14296174338443066</v>
      </c>
      <c r="I1666" s="3">
        <f ca="1">IFERROR(AVERAGE(OFFSET(H1666,0,0,-计算结果!B$19,1)),AVERAGE(OFFSET(H1666,0,0,-ROW(),1)))</f>
        <v>-0.13439523979317347</v>
      </c>
      <c r="J1666" s="20" t="str">
        <f t="shared" ca="1" si="125"/>
        <v>买</v>
      </c>
      <c r="K1666" s="4" t="str">
        <f t="shared" ca="1" si="129"/>
        <v/>
      </c>
      <c r="L1666" s="3">
        <f ca="1">IF(J1665="买",B1666/B1665-1,0)-IF(K1666=1,计算结果!B$17,0)</f>
        <v>-1.8919557356495198E-2</v>
      </c>
      <c r="M1666" s="2">
        <f t="shared" ca="1" si="128"/>
        <v>3.0213810401719119</v>
      </c>
      <c r="N1666" s="3">
        <f ca="1">1-M1666/MAX(M$2:M1666)</f>
        <v>0.29936457273814976</v>
      </c>
    </row>
    <row r="1667" spans="1:14" x14ac:dyDescent="0.15">
      <c r="A1667" s="1">
        <v>40858</v>
      </c>
      <c r="B1667" s="2">
        <v>2695</v>
      </c>
      <c r="C1667" s="3">
        <f t="shared" si="126"/>
        <v>-1.7002581873544198E-3</v>
      </c>
      <c r="D1667" s="3">
        <f>1-B1667/MAX(B$2:B1667)</f>
        <v>0.54144830871843741</v>
      </c>
      <c r="E1667" s="4">
        <f>E1666*(计算结果!B$18-1)/(计算结果!B$18+1)+B1667*2/(计算结果!B$18+1)</f>
        <v>2705.298632843102</v>
      </c>
      <c r="F1667" s="4">
        <f>F1666*(计算结果!B$18-1)/(计算结果!B$18+1)+E1667*2/(计算结果!B$18+1)</f>
        <v>2679.7306676525745</v>
      </c>
      <c r="G1667" s="4">
        <f>G1666*(计算结果!B$18-1)/(计算结果!B$18+1)+F1667*2/(计算结果!B$18+1)</f>
        <v>2658.1630914975931</v>
      </c>
      <c r="H1667" s="3">
        <f t="shared" si="127"/>
        <v>0.14774002917738846</v>
      </c>
      <c r="I1667" s="3">
        <f ca="1">IFERROR(AVERAGE(OFFSET(H1667,0,0,-计算结果!B$19,1)),AVERAGE(OFFSET(H1667,0,0,-ROW(),1)))</f>
        <v>-0.1109259602227823</v>
      </c>
      <c r="J1667" s="20" t="str">
        <f t="shared" ref="J1667:J1730" ca="1" si="130">IF(H1667&gt;I1667,"买","卖")</f>
        <v>买</v>
      </c>
      <c r="K1667" s="4" t="str">
        <f t="shared" ca="1" si="129"/>
        <v/>
      </c>
      <c r="L1667" s="3">
        <f ca="1">IF(J1666="买",B1667/B1666-1,0)-IF(K1667=1,计算结果!B$17,0)</f>
        <v>-1.7002581873544198E-3</v>
      </c>
      <c r="M1667" s="2">
        <f t="shared" ca="1" si="128"/>
        <v>3.0162439123212423</v>
      </c>
      <c r="N1667" s="3">
        <f ca="1">1-M1667/MAX(M$2:M1667)</f>
        <v>0.3005558338597023</v>
      </c>
    </row>
    <row r="1668" spans="1:14" x14ac:dyDescent="0.15">
      <c r="A1668" s="1">
        <v>40861</v>
      </c>
      <c r="B1668" s="2">
        <v>2750.2</v>
      </c>
      <c r="C1668" s="3">
        <f t="shared" ref="C1668:C1731" si="131">B1668/B1667-1</f>
        <v>2.0482374768088896E-2</v>
      </c>
      <c r="D1668" s="3">
        <f>1-B1668/MAX(B$2:B1668)</f>
        <v>0.53205608112706737</v>
      </c>
      <c r="E1668" s="4">
        <f>E1667*(计算结果!B$18-1)/(计算结果!B$18+1)+B1668*2/(计算结果!B$18+1)</f>
        <v>2712.2065354826245</v>
      </c>
      <c r="F1668" s="4">
        <f>F1667*(计算结果!B$18-1)/(计算结果!B$18+1)+E1668*2/(计算结果!B$18+1)</f>
        <v>2684.7269550110441</v>
      </c>
      <c r="G1668" s="4">
        <f>G1667*(计算结果!B$18-1)/(计算结果!B$18+1)+F1668*2/(计算结果!B$18+1)</f>
        <v>2662.2498397304316</v>
      </c>
      <c r="H1668" s="3">
        <f t="shared" ref="H1668:H1731" si="132">(G1668-G1667)/G1667*100</f>
        <v>0.15374332169122457</v>
      </c>
      <c r="I1668" s="3">
        <f ca="1">IFERROR(AVERAGE(OFFSET(H1668,0,0,-计算结果!B$19,1)),AVERAGE(OFFSET(H1668,0,0,-ROW(),1)))</f>
        <v>-8.8388422486926577E-2</v>
      </c>
      <c r="J1668" s="20" t="str">
        <f t="shared" ca="1" si="130"/>
        <v>买</v>
      </c>
      <c r="K1668" s="4" t="str">
        <f t="shared" ca="1" si="129"/>
        <v/>
      </c>
      <c r="L1668" s="3">
        <f ca="1">IF(J1667="买",B1668/B1667-1,0)-IF(K1668=1,计算结果!B$17,0)</f>
        <v>2.0482374768088896E-2</v>
      </c>
      <c r="M1668" s="2">
        <f t="shared" ref="M1668:M1731" ca="1" si="133">IFERROR(M1667*(1+L1668),M1667)</f>
        <v>3.0780237505253725</v>
      </c>
      <c r="N1668" s="3">
        <f ca="1">1-M1668/MAX(M$2:M1668)</f>
        <v>0.28622955631946334</v>
      </c>
    </row>
    <row r="1669" spans="1:14" x14ac:dyDescent="0.15">
      <c r="A1669" s="1">
        <v>40862</v>
      </c>
      <c r="B1669" s="2">
        <v>2744.68</v>
      </c>
      <c r="C1669" s="3">
        <f t="shared" si="131"/>
        <v>-2.0071267544178317E-3</v>
      </c>
      <c r="D1669" s="3">
        <f>1-B1669/MAX(B$2:B1669)</f>
        <v>0.53299530388620431</v>
      </c>
      <c r="E1669" s="4">
        <f>E1668*(计算结果!B$18-1)/(计算结果!B$18+1)+B1669*2/(计算结果!B$18+1)</f>
        <v>2717.2024531006823</v>
      </c>
      <c r="F1669" s="4">
        <f>F1668*(计算结果!B$18-1)/(计算结果!B$18+1)+E1669*2/(计算结果!B$18+1)</f>
        <v>2689.723185486373</v>
      </c>
      <c r="G1669" s="4">
        <f>G1668*(计算结果!B$18-1)/(计算结果!B$18+1)+F1669*2/(计算结果!B$18+1)</f>
        <v>2666.4765083082689</v>
      </c>
      <c r="H1669" s="3">
        <f t="shared" si="132"/>
        <v>0.15876303248327811</v>
      </c>
      <c r="I1669" s="3">
        <f ca="1">IFERROR(AVERAGE(OFFSET(H1669,0,0,-计算结果!B$19,1)),AVERAGE(OFFSET(H1669,0,0,-ROW(),1)))</f>
        <v>-6.6494633346788456E-2</v>
      </c>
      <c r="J1669" s="20" t="str">
        <f t="shared" ca="1" si="130"/>
        <v>买</v>
      </c>
      <c r="K1669" s="4" t="str">
        <f t="shared" ref="K1669:K1732" ca="1" si="134">IF(J1668&lt;&gt;J1669,1,"")</f>
        <v/>
      </c>
      <c r="L1669" s="3">
        <f ca="1">IF(J1668="买",B1669/B1668-1,0)-IF(K1669=1,计算结果!B$17,0)</f>
        <v>-2.0071267544178317E-3</v>
      </c>
      <c r="M1669" s="2">
        <f t="shared" ca="1" si="133"/>
        <v>3.0718457667049597</v>
      </c>
      <c r="N1669" s="3">
        <f ca="1">1-M1669/MAX(M$2:M1669)</f>
        <v>0.28766218407348709</v>
      </c>
    </row>
    <row r="1670" spans="1:14" x14ac:dyDescent="0.15">
      <c r="A1670" s="1">
        <v>40863</v>
      </c>
      <c r="B1670" s="2">
        <v>2670.12</v>
      </c>
      <c r="C1670" s="3">
        <f t="shared" si="131"/>
        <v>-2.7165279741171999E-2</v>
      </c>
      <c r="D1670" s="3">
        <f>1-B1670/MAX(B$2:B1670)</f>
        <v>0.54568161709657659</v>
      </c>
      <c r="E1670" s="4">
        <f>E1669*(计算结果!B$18-1)/(计算结果!B$18+1)+B1670*2/(计算结果!B$18+1)</f>
        <v>2709.9589987775007</v>
      </c>
      <c r="F1670" s="4">
        <f>F1669*(计算结果!B$18-1)/(计算结果!B$18+1)+E1670*2/(计算结果!B$18+1)</f>
        <v>2692.836387531162</v>
      </c>
      <c r="G1670" s="4">
        <f>G1669*(计算结果!B$18-1)/(计算结果!B$18+1)+F1670*2/(计算结果!B$18+1)</f>
        <v>2670.5318743425605</v>
      </c>
      <c r="H1670" s="3">
        <f t="shared" si="132"/>
        <v>0.15208707152138168</v>
      </c>
      <c r="I1670" s="3">
        <f ca="1">IFERROR(AVERAGE(OFFSET(H1670,0,0,-计算结果!B$19,1)),AVERAGE(OFFSET(H1670,0,0,-ROW(),1)))</f>
        <v>-4.5554810664564543E-2</v>
      </c>
      <c r="J1670" s="20" t="str">
        <f t="shared" ca="1" si="130"/>
        <v>买</v>
      </c>
      <c r="K1670" s="4" t="str">
        <f t="shared" ca="1" si="134"/>
        <v/>
      </c>
      <c r="L1670" s="3">
        <f ca="1">IF(J1669="买",B1670/B1669-1,0)-IF(K1670=1,计算结果!B$17,0)</f>
        <v>-2.7165279741171999E-2</v>
      </c>
      <c r="M1670" s="2">
        <f t="shared" ca="1" si="133"/>
        <v>2.9883982171306847</v>
      </c>
      <c r="N1670" s="3">
        <f ca="1">1-M1670/MAX(M$2:M1670)</f>
        <v>0.30701304011334629</v>
      </c>
    </row>
    <row r="1671" spans="1:14" x14ac:dyDescent="0.15">
      <c r="A1671" s="1">
        <v>40864</v>
      </c>
      <c r="B1671" s="2">
        <v>2662.02</v>
      </c>
      <c r="C1671" s="3">
        <f t="shared" si="131"/>
        <v>-3.033571524875267E-3</v>
      </c>
      <c r="D1671" s="3">
        <f>1-B1671/MAX(B$2:B1671)</f>
        <v>0.54705982440617973</v>
      </c>
      <c r="E1671" s="4">
        <f>E1670*(计算结果!B$18-1)/(计算结果!B$18+1)+B1671*2/(计算结果!B$18+1)</f>
        <v>2702.5837681963467</v>
      </c>
      <c r="F1671" s="4">
        <f>F1670*(计算结果!B$18-1)/(计算结果!B$18+1)+E1671*2/(计算结果!B$18+1)</f>
        <v>2694.3359845565751</v>
      </c>
      <c r="G1671" s="4">
        <f>G1670*(计算结果!B$18-1)/(计算结果!B$18+1)+F1671*2/(计算结果!B$18+1)</f>
        <v>2674.1940451447167</v>
      </c>
      <c r="H1671" s="3">
        <f t="shared" si="132"/>
        <v>0.13713263778429013</v>
      </c>
      <c r="I1671" s="3">
        <f ca="1">IFERROR(AVERAGE(OFFSET(H1671,0,0,-计算结果!B$19,1)),AVERAGE(OFFSET(H1671,0,0,-ROW(),1)))</f>
        <v>-2.5400521846520717E-2</v>
      </c>
      <c r="J1671" s="20" t="str">
        <f t="shared" ca="1" si="130"/>
        <v>买</v>
      </c>
      <c r="K1671" s="4" t="str">
        <f t="shared" ca="1" si="134"/>
        <v/>
      </c>
      <c r="L1671" s="3">
        <f ca="1">IF(J1670="买",B1671/B1670-1,0)-IF(K1671=1,计算结果!B$17,0)</f>
        <v>-3.033571524875267E-3</v>
      </c>
      <c r="M1671" s="2">
        <f t="shared" ca="1" si="133"/>
        <v>2.9793326973942089</v>
      </c>
      <c r="N1671" s="3">
        <f ca="1">1-M1671/MAX(M$2:M1671)</f>
        <v>0.30911526562196834</v>
      </c>
    </row>
    <row r="1672" spans="1:14" x14ac:dyDescent="0.15">
      <c r="A1672" s="1">
        <v>40865</v>
      </c>
      <c r="B1672" s="2">
        <v>2606.5</v>
      </c>
      <c r="C1672" s="3">
        <f t="shared" si="131"/>
        <v>-2.0856342176242104E-2</v>
      </c>
      <c r="D1672" s="3">
        <f>1-B1672/MAX(B$2:B1672)</f>
        <v>0.55650649969373167</v>
      </c>
      <c r="E1672" s="4">
        <f>E1671*(计算结果!B$18-1)/(计算结果!B$18+1)+B1672*2/(计算结果!B$18+1)</f>
        <v>2687.8016500122935</v>
      </c>
      <c r="F1672" s="4">
        <f>F1671*(计算结果!B$18-1)/(计算结果!B$18+1)+E1672*2/(计算结果!B$18+1)</f>
        <v>2693.3307023189936</v>
      </c>
      <c r="G1672" s="4">
        <f>G1671*(计算结果!B$18-1)/(计算结果!B$18+1)+F1672*2/(计算结果!B$18+1)</f>
        <v>2677.1381462484519</v>
      </c>
      <c r="H1672" s="3">
        <f t="shared" si="132"/>
        <v>0.11009302444153299</v>
      </c>
      <c r="I1672" s="3">
        <f ca="1">IFERROR(AVERAGE(OFFSET(H1672,0,0,-计算结果!B$19,1)),AVERAGE(OFFSET(H1672,0,0,-ROW(),1)))</f>
        <v>-6.2377109674226199E-3</v>
      </c>
      <c r="J1672" s="20" t="str">
        <f t="shared" ca="1" si="130"/>
        <v>买</v>
      </c>
      <c r="K1672" s="4" t="str">
        <f t="shared" ca="1" si="134"/>
        <v/>
      </c>
      <c r="L1672" s="3">
        <f ca="1">IF(J1671="买",B1672/B1671-1,0)-IF(K1672=1,计算结果!B$17,0)</f>
        <v>-2.0856342176242104E-2</v>
      </c>
      <c r="M1672" s="2">
        <f t="shared" ca="1" si="133"/>
        <v>2.9171947152004889</v>
      </c>
      <c r="N1672" s="3">
        <f ca="1">1-M1672/MAX(M$2:M1672)</f>
        <v>0.32352459404649869</v>
      </c>
    </row>
    <row r="1673" spans="1:14" x14ac:dyDescent="0.15">
      <c r="A1673" s="1">
        <v>40868</v>
      </c>
      <c r="B1673" s="2">
        <v>2609.69</v>
      </c>
      <c r="C1673" s="3">
        <f t="shared" si="131"/>
        <v>1.2238634183772135E-3</v>
      </c>
      <c r="D1673" s="3">
        <f>1-B1673/MAX(B$2:B1673)</f>
        <v>0.5559637242224188</v>
      </c>
      <c r="E1673" s="4">
        <f>E1672*(计算结果!B$18-1)/(计算结果!B$18+1)+B1673*2/(计算结果!B$18+1)</f>
        <v>2675.7844730873253</v>
      </c>
      <c r="F1673" s="4">
        <f>F1672*(计算结果!B$18-1)/(计算结果!B$18+1)+E1673*2/(计算结果!B$18+1)</f>
        <v>2690.6312824371989</v>
      </c>
      <c r="G1673" s="4">
        <f>G1672*(计算结果!B$18-1)/(计算结果!B$18+1)+F1673*2/(计算结果!B$18+1)</f>
        <v>2679.2140133544131</v>
      </c>
      <c r="H1673" s="3">
        <f t="shared" si="132"/>
        <v>7.7540529945013176E-2</v>
      </c>
      <c r="I1673" s="3">
        <f ca="1">IFERROR(AVERAGE(OFFSET(H1673,0,0,-计算结果!B$19,1)),AVERAGE(OFFSET(H1673,0,0,-ROW(),1)))</f>
        <v>1.1365161168296741E-2</v>
      </c>
      <c r="J1673" s="20" t="str">
        <f t="shared" ca="1" si="130"/>
        <v>买</v>
      </c>
      <c r="K1673" s="4" t="str">
        <f t="shared" ca="1" si="134"/>
        <v/>
      </c>
      <c r="L1673" s="3">
        <f ca="1">IF(J1672="买",B1673/B1672-1,0)-IF(K1673=1,计算结果!B$17,0)</f>
        <v>1.2238634183772135E-3</v>
      </c>
      <c r="M1673" s="2">
        <f t="shared" ca="1" si="133"/>
        <v>2.9207649630967061</v>
      </c>
      <c r="N1673" s="3">
        <f ca="1">1-M1673/MAX(M$2:M1673)</f>
        <v>0.32269668054372036</v>
      </c>
    </row>
    <row r="1674" spans="1:14" x14ac:dyDescent="0.15">
      <c r="A1674" s="1">
        <v>40869</v>
      </c>
      <c r="B1674" s="2">
        <v>2609.48</v>
      </c>
      <c r="C1674" s="3">
        <f t="shared" si="131"/>
        <v>-8.0469327774612687E-5</v>
      </c>
      <c r="D1674" s="3">
        <f>1-B1674/MAX(B$2:B1674)</f>
        <v>0.55599945552303809</v>
      </c>
      <c r="E1674" s="4">
        <f>E1673*(计算结果!B$18-1)/(计算结果!B$18+1)+B1674*2/(计算结果!B$18+1)</f>
        <v>2665.5837849200448</v>
      </c>
      <c r="F1674" s="4">
        <f>F1673*(计算结果!B$18-1)/(计算结果!B$18+1)+E1674*2/(计算结果!B$18+1)</f>
        <v>2686.7778212807139</v>
      </c>
      <c r="G1674" s="4">
        <f>G1673*(计算结果!B$18-1)/(计算结果!B$18+1)+F1674*2/(计算结果!B$18+1)</f>
        <v>2680.3776761123054</v>
      </c>
      <c r="H1674" s="3">
        <f t="shared" si="132"/>
        <v>4.3432990126660451E-2</v>
      </c>
      <c r="I1674" s="3">
        <f ca="1">IFERROR(AVERAGE(OFFSET(H1674,0,0,-计算结果!B$19,1)),AVERAGE(OFFSET(H1674,0,0,-ROW(),1)))</f>
        <v>2.676703834183241E-2</v>
      </c>
      <c r="J1674" s="20" t="str">
        <f t="shared" ca="1" si="130"/>
        <v>买</v>
      </c>
      <c r="K1674" s="4" t="str">
        <f t="shared" ca="1" si="134"/>
        <v/>
      </c>
      <c r="L1674" s="3">
        <f ca="1">IF(J1673="买",B1674/B1673-1,0)-IF(K1674=1,计算结果!B$17,0)</f>
        <v>-8.0469327774612687E-5</v>
      </c>
      <c r="M1674" s="2">
        <f t="shared" ca="1" si="133"/>
        <v>2.920529931103538</v>
      </c>
      <c r="N1674" s="3">
        <f ca="1">1-M1674/MAX(M$2:M1674)</f>
        <v>0.32275118268653658</v>
      </c>
    </row>
    <row r="1675" spans="1:14" x14ac:dyDescent="0.15">
      <c r="A1675" s="1">
        <v>40870</v>
      </c>
      <c r="B1675" s="2">
        <v>2584.0100000000002</v>
      </c>
      <c r="C1675" s="3">
        <f t="shared" si="131"/>
        <v>-9.7605653233593381E-3</v>
      </c>
      <c r="D1675" s="3">
        <f>1-B1675/MAX(B$2:B1675)</f>
        <v>0.56033315184101262</v>
      </c>
      <c r="E1675" s="4">
        <f>E1674*(计算结果!B$18-1)/(计算结果!B$18+1)+B1675*2/(计算结果!B$18+1)</f>
        <v>2653.0339718554224</v>
      </c>
      <c r="F1675" s="4">
        <f>F1674*(计算结果!B$18-1)/(计算结果!B$18+1)+E1675*2/(计算结果!B$18+1)</f>
        <v>2681.5864598306689</v>
      </c>
      <c r="G1675" s="4">
        <f>G1674*(计算结果!B$18-1)/(计算结果!B$18+1)+F1675*2/(计算结果!B$18+1)</f>
        <v>2680.5636428382077</v>
      </c>
      <c r="H1675" s="3">
        <f t="shared" si="132"/>
        <v>6.9380791953177747E-3</v>
      </c>
      <c r="I1675" s="3">
        <f ca="1">IFERROR(AVERAGE(OFFSET(H1675,0,0,-计算结果!B$19,1)),AVERAGE(OFFSET(H1675,0,0,-ROW(),1)))</f>
        <v>3.9308730550891104E-2</v>
      </c>
      <c r="J1675" s="20" t="str">
        <f t="shared" ca="1" si="130"/>
        <v>卖</v>
      </c>
      <c r="K1675" s="4">
        <f t="shared" ca="1" si="134"/>
        <v>1</v>
      </c>
      <c r="L1675" s="3">
        <f ca="1">IF(J1674="买",B1675/B1674-1,0)-IF(K1675=1,计算结果!B$17,0)</f>
        <v>-9.7605653233593381E-3</v>
      </c>
      <c r="M1675" s="2">
        <f t="shared" ca="1" si="133"/>
        <v>2.8920239079321757</v>
      </c>
      <c r="N1675" s="3">
        <f ca="1">1-M1675/MAX(M$2:M1675)</f>
        <v>0.32936151400809244</v>
      </c>
    </row>
    <row r="1676" spans="1:14" x14ac:dyDescent="0.15">
      <c r="A1676" s="1">
        <v>40871</v>
      </c>
      <c r="B1676" s="2">
        <v>2588.92</v>
      </c>
      <c r="C1676" s="3">
        <f t="shared" si="131"/>
        <v>1.9001474452498002E-3</v>
      </c>
      <c r="D1676" s="3">
        <f>1-B1676/MAX(B$2:B1676)</f>
        <v>0.55949772000272235</v>
      </c>
      <c r="E1676" s="4">
        <f>E1675*(计算结果!B$18-1)/(计算结果!B$18+1)+B1676*2/(计算结果!B$18+1)</f>
        <v>2643.170283877665</v>
      </c>
      <c r="F1676" s="4">
        <f>F1675*(计算结果!B$18-1)/(计算结果!B$18+1)+E1676*2/(计算结果!B$18+1)</f>
        <v>2675.6762789148224</v>
      </c>
      <c r="G1676" s="4">
        <f>G1675*(计算结果!B$18-1)/(计算结果!B$18+1)+F1676*2/(计算结果!B$18+1)</f>
        <v>2679.8117406961483</v>
      </c>
      <c r="H1676" s="3">
        <f t="shared" si="132"/>
        <v>-2.805015072364727E-2</v>
      </c>
      <c r="I1676" s="3">
        <f ca="1">IFERROR(AVERAGE(OFFSET(H1676,0,0,-计算结果!B$19,1)),AVERAGE(OFFSET(H1676,0,0,-ROW(),1)))</f>
        <v>4.8716281724961216E-2</v>
      </c>
      <c r="J1676" s="20" t="str">
        <f t="shared" ca="1" si="130"/>
        <v>卖</v>
      </c>
      <c r="K1676" s="4" t="str">
        <f t="shared" ca="1" si="134"/>
        <v/>
      </c>
      <c r="L1676" s="3">
        <f ca="1">IF(J1675="买",B1676/B1675-1,0)-IF(K1676=1,计算结果!B$17,0)</f>
        <v>0</v>
      </c>
      <c r="M1676" s="2">
        <f t="shared" ca="1" si="133"/>
        <v>2.8920239079321757</v>
      </c>
      <c r="N1676" s="3">
        <f ca="1">1-M1676/MAX(M$2:M1676)</f>
        <v>0.32936151400809244</v>
      </c>
    </row>
    <row r="1677" spans="1:14" x14ac:dyDescent="0.15">
      <c r="A1677" s="1">
        <v>40872</v>
      </c>
      <c r="B1677" s="2">
        <v>2569.9699999999998</v>
      </c>
      <c r="C1677" s="3">
        <f t="shared" si="131"/>
        <v>-7.319654527756847E-3</v>
      </c>
      <c r="D1677" s="3">
        <f>1-B1677/MAX(B$2:B1677)</f>
        <v>0.56272204451099173</v>
      </c>
      <c r="E1677" s="4">
        <f>E1676*(计算结果!B$18-1)/(计算结果!B$18+1)+B1677*2/(计算结果!B$18+1)</f>
        <v>2631.90870174264</v>
      </c>
      <c r="F1677" s="4">
        <f>F1676*(计算结果!B$18-1)/(计算结果!B$18+1)+E1677*2/(计算结果!B$18+1)</f>
        <v>2668.942805503717</v>
      </c>
      <c r="G1677" s="4">
        <f>G1676*(计算结果!B$18-1)/(计算结果!B$18+1)+F1677*2/(计算结果!B$18+1)</f>
        <v>2678.1395968203897</v>
      </c>
      <c r="H1677" s="3">
        <f t="shared" si="132"/>
        <v>-6.2397811397162238E-2</v>
      </c>
      <c r="I1677" s="3">
        <f ca="1">IFERROR(AVERAGE(OFFSET(H1677,0,0,-计算结果!B$19,1)),AVERAGE(OFFSET(H1677,0,0,-ROW(),1)))</f>
        <v>5.4502292385461795E-2</v>
      </c>
      <c r="J1677" s="20" t="str">
        <f t="shared" ca="1" si="130"/>
        <v>卖</v>
      </c>
      <c r="K1677" s="4" t="str">
        <f t="shared" ca="1" si="134"/>
        <v/>
      </c>
      <c r="L1677" s="3">
        <f ca="1">IF(J1676="买",B1677/B1676-1,0)-IF(K1677=1,计算结果!B$17,0)</f>
        <v>0</v>
      </c>
      <c r="M1677" s="2">
        <f t="shared" ca="1" si="133"/>
        <v>2.8920239079321757</v>
      </c>
      <c r="N1677" s="3">
        <f ca="1">1-M1677/MAX(M$2:M1677)</f>
        <v>0.32936151400809244</v>
      </c>
    </row>
    <row r="1678" spans="1:14" x14ac:dyDescent="0.15">
      <c r="A1678" s="1">
        <v>40875</v>
      </c>
      <c r="B1678" s="2">
        <v>2573.3200000000002</v>
      </c>
      <c r="C1678" s="3">
        <f t="shared" si="131"/>
        <v>1.3035171616790908E-3</v>
      </c>
      <c r="D1678" s="3">
        <f>1-B1678/MAX(B$2:B1678)</f>
        <v>0.56215204519158779</v>
      </c>
      <c r="E1678" s="4">
        <f>E1677*(计算结果!B$18-1)/(计算结果!B$18+1)+B1678*2/(计算结果!B$18+1)</f>
        <v>2622.8950553206955</v>
      </c>
      <c r="F1678" s="4">
        <f>F1677*(计算结果!B$18-1)/(计算结果!B$18+1)+E1678*2/(计算结果!B$18+1)</f>
        <v>2661.8585362447907</v>
      </c>
      <c r="G1678" s="4">
        <f>G1677*(计算结果!B$18-1)/(计算结果!B$18+1)+F1678*2/(计算结果!B$18+1)</f>
        <v>2675.6348182702973</v>
      </c>
      <c r="H1678" s="3">
        <f t="shared" si="132"/>
        <v>-9.352681066611257E-2</v>
      </c>
      <c r="I1678" s="3">
        <f ca="1">IFERROR(AVERAGE(OFFSET(H1678,0,0,-计算结果!B$19,1)),AVERAGE(OFFSET(H1678,0,0,-ROW(),1)))</f>
        <v>5.6692009000246756E-2</v>
      </c>
      <c r="J1678" s="20" t="str">
        <f t="shared" ca="1" si="130"/>
        <v>卖</v>
      </c>
      <c r="K1678" s="4" t="str">
        <f t="shared" ca="1" si="134"/>
        <v/>
      </c>
      <c r="L1678" s="3">
        <f ca="1">IF(J1677="买",B1678/B1677-1,0)-IF(K1678=1,计算结果!B$17,0)</f>
        <v>0</v>
      </c>
      <c r="M1678" s="2">
        <f t="shared" ca="1" si="133"/>
        <v>2.8920239079321757</v>
      </c>
      <c r="N1678" s="3">
        <f ca="1">1-M1678/MAX(M$2:M1678)</f>
        <v>0.32936151400809244</v>
      </c>
    </row>
    <row r="1679" spans="1:14" x14ac:dyDescent="0.15">
      <c r="A1679" s="1">
        <v>40876</v>
      </c>
      <c r="B1679" s="2">
        <v>2608.5700000000002</v>
      </c>
      <c r="C1679" s="3">
        <f t="shared" si="131"/>
        <v>1.3698257503924838E-2</v>
      </c>
      <c r="D1679" s="3">
        <f>1-B1679/MAX(B$2:B1679)</f>
        <v>0.55615429115905535</v>
      </c>
      <c r="E1679" s="4">
        <f>E1678*(计算结果!B$18-1)/(计算结果!B$18+1)+B1679*2/(计算结果!B$18+1)</f>
        <v>2620.6912006559733</v>
      </c>
      <c r="F1679" s="4">
        <f>F1678*(计算结果!B$18-1)/(计算结果!B$18+1)+E1679*2/(计算结果!B$18+1)</f>
        <v>2655.5251000003573</v>
      </c>
      <c r="G1679" s="4">
        <f>G1678*(计算结果!B$18-1)/(计算结果!B$18+1)+F1679*2/(计算结果!B$18+1)</f>
        <v>2672.541015459537</v>
      </c>
      <c r="H1679" s="3">
        <f t="shared" si="132"/>
        <v>-0.11562873937932658</v>
      </c>
      <c r="I1679" s="3">
        <f ca="1">IFERROR(AVERAGE(OFFSET(H1679,0,0,-计算结果!B$19,1)),AVERAGE(OFFSET(H1679,0,0,-ROW(),1)))</f>
        <v>5.5742712167516438E-2</v>
      </c>
      <c r="J1679" s="20" t="str">
        <f t="shared" ca="1" si="130"/>
        <v>卖</v>
      </c>
      <c r="K1679" s="4" t="str">
        <f t="shared" ca="1" si="134"/>
        <v/>
      </c>
      <c r="L1679" s="3">
        <f ca="1">IF(J1678="买",B1679/B1678-1,0)-IF(K1679=1,计算结果!B$17,0)</f>
        <v>0</v>
      </c>
      <c r="M1679" s="2">
        <f t="shared" ca="1" si="133"/>
        <v>2.8920239079321757</v>
      </c>
      <c r="N1679" s="3">
        <f ca="1">1-M1679/MAX(M$2:M1679)</f>
        <v>0.32936151400809244</v>
      </c>
    </row>
    <row r="1680" spans="1:14" x14ac:dyDescent="0.15">
      <c r="A1680" s="1">
        <v>40877</v>
      </c>
      <c r="B1680" s="2">
        <v>2521.52</v>
      </c>
      <c r="C1680" s="3">
        <f t="shared" si="131"/>
        <v>-3.3370774025615613E-2</v>
      </c>
      <c r="D1680" s="3">
        <f>1-B1680/MAX(B$2:B1680)</f>
        <v>0.57096576601102567</v>
      </c>
      <c r="E1680" s="4">
        <f>E1679*(计算结果!B$18-1)/(计算结果!B$18+1)+B1680*2/(计算结果!B$18+1)</f>
        <v>2605.4340928627466</v>
      </c>
      <c r="F1680" s="4">
        <f>F1679*(计算结果!B$18-1)/(计算结果!B$18+1)+E1680*2/(计算结果!B$18+1)</f>
        <v>2647.8187912099556</v>
      </c>
      <c r="G1680" s="4">
        <f>G1679*(计算结果!B$18-1)/(计算结果!B$18+1)+F1680*2/(计算结果!B$18+1)</f>
        <v>2668.7375963442169</v>
      </c>
      <c r="H1680" s="3">
        <f t="shared" si="132"/>
        <v>-0.14231471447281607</v>
      </c>
      <c r="I1680" s="3">
        <f ca="1">IFERROR(AVERAGE(OFFSET(H1680,0,0,-计算结果!B$19,1)),AVERAGE(OFFSET(H1680,0,0,-ROW(),1)))</f>
        <v>5.1231367657715944E-2</v>
      </c>
      <c r="J1680" s="20" t="str">
        <f t="shared" ca="1" si="130"/>
        <v>卖</v>
      </c>
      <c r="K1680" s="4" t="str">
        <f t="shared" ca="1" si="134"/>
        <v/>
      </c>
      <c r="L1680" s="3">
        <f ca="1">IF(J1679="买",B1680/B1679-1,0)-IF(K1680=1,计算结果!B$17,0)</f>
        <v>0</v>
      </c>
      <c r="M1680" s="2">
        <f t="shared" ca="1" si="133"/>
        <v>2.8920239079321757</v>
      </c>
      <c r="N1680" s="3">
        <f ca="1">1-M1680/MAX(M$2:M1680)</f>
        <v>0.32936151400809244</v>
      </c>
    </row>
    <row r="1681" spans="1:14" x14ac:dyDescent="0.15">
      <c r="A1681" s="1">
        <v>40878</v>
      </c>
      <c r="B1681" s="2">
        <v>2583.61</v>
      </c>
      <c r="C1681" s="3">
        <f t="shared" si="131"/>
        <v>2.4624036295567864E-2</v>
      </c>
      <c r="D1681" s="3">
        <f>1-B1681/MAX(B$2:B1681)</f>
        <v>0.56040121146124</v>
      </c>
      <c r="E1681" s="4">
        <f>E1680*(计算结果!B$18-1)/(计算结果!B$18+1)+B1681*2/(计算结果!B$18+1)</f>
        <v>2602.0765401146318</v>
      </c>
      <c r="F1681" s="4">
        <f>F1680*(计算结果!B$18-1)/(计算结果!B$18+1)+E1681*2/(计算结果!B$18+1)</f>
        <v>2640.7815218106748</v>
      </c>
      <c r="G1681" s="4">
        <f>G1680*(计算结果!B$18-1)/(计算结果!B$18+1)+F1681*2/(计算结果!B$18+1)</f>
        <v>2664.4366618005947</v>
      </c>
      <c r="H1681" s="3">
        <f t="shared" si="132"/>
        <v>-0.16115988883709625</v>
      </c>
      <c r="I1681" s="3">
        <f ca="1">IFERROR(AVERAGE(OFFSET(H1681,0,0,-计算结果!B$19,1)),AVERAGE(OFFSET(H1681,0,0,-ROW(),1)))</f>
        <v>4.3551811566296582E-2</v>
      </c>
      <c r="J1681" s="20" t="str">
        <f t="shared" ca="1" si="130"/>
        <v>卖</v>
      </c>
      <c r="K1681" s="4" t="str">
        <f t="shared" ca="1" si="134"/>
        <v/>
      </c>
      <c r="L1681" s="3">
        <f ca="1">IF(J1680="买",B1681/B1680-1,0)-IF(K1681=1,计算结果!B$17,0)</f>
        <v>0</v>
      </c>
      <c r="M1681" s="2">
        <f t="shared" ca="1" si="133"/>
        <v>2.8920239079321757</v>
      </c>
      <c r="N1681" s="3">
        <f ca="1">1-M1681/MAX(M$2:M1681)</f>
        <v>0.32936151400809244</v>
      </c>
    </row>
    <row r="1682" spans="1:14" x14ac:dyDescent="0.15">
      <c r="A1682" s="1">
        <v>40879</v>
      </c>
      <c r="B1682" s="2">
        <v>2557.31</v>
      </c>
      <c r="C1682" s="3">
        <f t="shared" si="131"/>
        <v>-1.0179554963791082E-2</v>
      </c>
      <c r="D1682" s="3">
        <f>1-B1682/MAX(B$2:B1682)</f>
        <v>0.56487613149118632</v>
      </c>
      <c r="E1682" s="4">
        <f>E1681*(计算结果!B$18-1)/(计算结果!B$18+1)+B1682*2/(计算结果!B$18+1)</f>
        <v>2595.1893800969965</v>
      </c>
      <c r="F1682" s="4">
        <f>F1681*(计算结果!B$18-1)/(计算结果!B$18+1)+E1682*2/(计算结果!B$18+1)</f>
        <v>2633.7673461624167</v>
      </c>
      <c r="G1682" s="4">
        <f>G1681*(计算结果!B$18-1)/(计算结果!B$18+1)+F1682*2/(计算结果!B$18+1)</f>
        <v>2659.7183055485675</v>
      </c>
      <c r="H1682" s="3">
        <f t="shared" si="132"/>
        <v>-0.17708644831656825</v>
      </c>
      <c r="I1682" s="3">
        <f ca="1">IFERROR(AVERAGE(OFFSET(H1682,0,0,-计算结果!B$19,1)),AVERAGE(OFFSET(H1682,0,0,-ROW(),1)))</f>
        <v>3.2858777502112121E-2</v>
      </c>
      <c r="J1682" s="20" t="str">
        <f t="shared" ca="1" si="130"/>
        <v>卖</v>
      </c>
      <c r="K1682" s="4" t="str">
        <f t="shared" ca="1" si="134"/>
        <v/>
      </c>
      <c r="L1682" s="3">
        <f ca="1">IF(J1681="买",B1682/B1681-1,0)-IF(K1682=1,计算结果!B$17,0)</f>
        <v>0</v>
      </c>
      <c r="M1682" s="2">
        <f t="shared" ca="1" si="133"/>
        <v>2.8920239079321757</v>
      </c>
      <c r="N1682" s="3">
        <f ca="1">1-M1682/MAX(M$2:M1682)</f>
        <v>0.32936151400809244</v>
      </c>
    </row>
    <row r="1683" spans="1:14" x14ac:dyDescent="0.15">
      <c r="A1683" s="1">
        <v>40882</v>
      </c>
      <c r="B1683" s="2">
        <v>2521.39</v>
      </c>
      <c r="C1683" s="3">
        <f t="shared" si="131"/>
        <v>-1.4046009283192107E-2</v>
      </c>
      <c r="D1683" s="3">
        <f>1-B1683/MAX(B$2:B1683)</f>
        <v>0.57098788538759959</v>
      </c>
      <c r="E1683" s="4">
        <f>E1682*(计算结果!B$18-1)/(计算结果!B$18+1)+B1683*2/(计算结果!B$18+1)</f>
        <v>2583.8356293128431</v>
      </c>
      <c r="F1683" s="4">
        <f>F1682*(计算结果!B$18-1)/(计算结果!B$18+1)+E1683*2/(计算结果!B$18+1)</f>
        <v>2626.0855435701751</v>
      </c>
      <c r="G1683" s="4">
        <f>G1682*(计算结果!B$18-1)/(计算结果!B$18+1)+F1683*2/(计算结果!B$18+1)</f>
        <v>2654.5440344749686</v>
      </c>
      <c r="H1683" s="3">
        <f t="shared" si="132"/>
        <v>-0.19454207097062137</v>
      </c>
      <c r="I1683" s="3">
        <f ca="1">IFERROR(AVERAGE(OFFSET(H1683,0,0,-计算结果!B$19,1)),AVERAGE(OFFSET(H1683,0,0,-ROW(),1)))</f>
        <v>1.9420924175348825E-2</v>
      </c>
      <c r="J1683" s="20" t="str">
        <f t="shared" ca="1" si="130"/>
        <v>卖</v>
      </c>
      <c r="K1683" s="4" t="str">
        <f t="shared" ca="1" si="134"/>
        <v/>
      </c>
      <c r="L1683" s="3">
        <f ca="1">IF(J1682="买",B1683/B1682-1,0)-IF(K1683=1,计算结果!B$17,0)</f>
        <v>0</v>
      </c>
      <c r="M1683" s="2">
        <f t="shared" ca="1" si="133"/>
        <v>2.8920239079321757</v>
      </c>
      <c r="N1683" s="3">
        <f ca="1">1-M1683/MAX(M$2:M1683)</f>
        <v>0.32936151400809244</v>
      </c>
    </row>
    <row r="1684" spans="1:14" x14ac:dyDescent="0.15">
      <c r="A1684" s="1">
        <v>40883</v>
      </c>
      <c r="B1684" s="2">
        <v>2516.34</v>
      </c>
      <c r="C1684" s="3">
        <f t="shared" si="131"/>
        <v>-2.0028634998947581E-3</v>
      </c>
      <c r="D1684" s="3">
        <f>1-B1684/MAX(B$2:B1684)</f>
        <v>0.57184713809296939</v>
      </c>
      <c r="E1684" s="4">
        <f>E1683*(计算结果!B$18-1)/(计算结果!B$18+1)+B1684*2/(计算结果!B$18+1)</f>
        <v>2573.4516863416361</v>
      </c>
      <c r="F1684" s="4">
        <f>F1683*(计算结果!B$18-1)/(计算结果!B$18+1)+E1684*2/(计算结果!B$18+1)</f>
        <v>2617.988027073477</v>
      </c>
      <c r="G1684" s="4">
        <f>G1683*(计算结果!B$18-1)/(计算结果!B$18+1)+F1684*2/(计算结果!B$18+1)</f>
        <v>2648.9200333362774</v>
      </c>
      <c r="H1684" s="3">
        <f t="shared" si="132"/>
        <v>-0.21186316993244392</v>
      </c>
      <c r="I1684" s="3">
        <f ca="1">IFERROR(AVERAGE(OFFSET(H1684,0,0,-计算结果!B$19,1)),AVERAGE(OFFSET(H1684,0,0,-ROW(),1)))</f>
        <v>3.6480290567432738E-3</v>
      </c>
      <c r="J1684" s="20" t="str">
        <f t="shared" ca="1" si="130"/>
        <v>卖</v>
      </c>
      <c r="K1684" s="4" t="str">
        <f t="shared" ca="1" si="134"/>
        <v/>
      </c>
      <c r="L1684" s="3">
        <f ca="1">IF(J1683="买",B1684/B1683-1,0)-IF(K1684=1,计算结果!B$17,0)</f>
        <v>0</v>
      </c>
      <c r="M1684" s="2">
        <f t="shared" ca="1" si="133"/>
        <v>2.8920239079321757</v>
      </c>
      <c r="N1684" s="3">
        <f ca="1">1-M1684/MAX(M$2:M1684)</f>
        <v>0.32936151400809244</v>
      </c>
    </row>
    <row r="1685" spans="1:14" x14ac:dyDescent="0.15">
      <c r="A1685" s="1">
        <v>40884</v>
      </c>
      <c r="B1685" s="2">
        <v>2528.23</v>
      </c>
      <c r="C1685" s="3">
        <f t="shared" si="131"/>
        <v>4.7251166376562903E-3</v>
      </c>
      <c r="D1685" s="3">
        <f>1-B1685/MAX(B$2:B1685)</f>
        <v>0.56982406588171242</v>
      </c>
      <c r="E1685" s="4">
        <f>E1684*(计算结果!B$18-1)/(计算结果!B$18+1)+B1685*2/(计算结果!B$18+1)</f>
        <v>2566.4945038275382</v>
      </c>
      <c r="F1685" s="4">
        <f>F1684*(计算结果!B$18-1)/(计算结果!B$18+1)+E1685*2/(计算结果!B$18+1)</f>
        <v>2610.0659465741019</v>
      </c>
      <c r="G1685" s="4">
        <f>G1684*(计算结果!B$18-1)/(计算结果!B$18+1)+F1685*2/(计算结果!B$18+1)</f>
        <v>2642.9424815267116</v>
      </c>
      <c r="H1685" s="3">
        <f t="shared" si="132"/>
        <v>-0.22565995705189698</v>
      </c>
      <c r="I1685" s="3">
        <f ca="1">IFERROR(AVERAGE(OFFSET(H1685,0,0,-计算结果!B$19,1)),AVERAGE(OFFSET(H1685,0,0,-ROW(),1)))</f>
        <v>-1.4089865099858673E-2</v>
      </c>
      <c r="J1685" s="20" t="str">
        <f t="shared" ca="1" si="130"/>
        <v>卖</v>
      </c>
      <c r="K1685" s="4" t="str">
        <f t="shared" ca="1" si="134"/>
        <v/>
      </c>
      <c r="L1685" s="3">
        <f ca="1">IF(J1684="买",B1685/B1684-1,0)-IF(K1685=1,计算结果!B$17,0)</f>
        <v>0</v>
      </c>
      <c r="M1685" s="2">
        <f t="shared" ca="1" si="133"/>
        <v>2.8920239079321757</v>
      </c>
      <c r="N1685" s="3">
        <f ca="1">1-M1685/MAX(M$2:M1685)</f>
        <v>0.32936151400809244</v>
      </c>
    </row>
    <row r="1686" spans="1:14" x14ac:dyDescent="0.15">
      <c r="A1686" s="1">
        <v>40885</v>
      </c>
      <c r="B1686" s="2">
        <v>2525</v>
      </c>
      <c r="C1686" s="3">
        <f t="shared" si="131"/>
        <v>-1.2775736384743608E-3</v>
      </c>
      <c r="D1686" s="3">
        <f>1-B1686/MAX(B$2:B1686)</f>
        <v>0.57037364731504803</v>
      </c>
      <c r="E1686" s="4">
        <f>E1685*(计算结果!B$18-1)/(计算结果!B$18+1)+B1686*2/(计算结果!B$18+1)</f>
        <v>2560.110734007917</v>
      </c>
      <c r="F1686" s="4">
        <f>F1685*(计算结果!B$18-1)/(计算结果!B$18+1)+E1686*2/(计算结果!B$18+1)</f>
        <v>2602.3805292562274</v>
      </c>
      <c r="G1686" s="4">
        <f>G1685*(计算结果!B$18-1)/(计算结果!B$18+1)+F1686*2/(计算结果!B$18+1)</f>
        <v>2636.7021811774066</v>
      </c>
      <c r="H1686" s="3">
        <f t="shared" si="132"/>
        <v>-0.23611184855223447</v>
      </c>
      <c r="I1686" s="3">
        <f ca="1">IFERROR(AVERAGE(OFFSET(H1686,0,0,-计算结果!B$19,1)),AVERAGE(OFFSET(H1686,0,0,-ROW(),1)))</f>
        <v>-3.3043544696691934E-2</v>
      </c>
      <c r="J1686" s="20" t="str">
        <f t="shared" ca="1" si="130"/>
        <v>卖</v>
      </c>
      <c r="K1686" s="4" t="str">
        <f t="shared" ca="1" si="134"/>
        <v/>
      </c>
      <c r="L1686" s="3">
        <f ca="1">IF(J1685="买",B1686/B1685-1,0)-IF(K1686=1,计算结果!B$17,0)</f>
        <v>0</v>
      </c>
      <c r="M1686" s="2">
        <f t="shared" ca="1" si="133"/>
        <v>2.8920239079321757</v>
      </c>
      <c r="N1686" s="3">
        <f ca="1">1-M1686/MAX(M$2:M1686)</f>
        <v>0.32936151400809244</v>
      </c>
    </row>
    <row r="1687" spans="1:14" x14ac:dyDescent="0.15">
      <c r="A1687" s="1">
        <v>40886</v>
      </c>
      <c r="B1687" s="2">
        <v>2503.46</v>
      </c>
      <c r="C1687" s="3">
        <f t="shared" si="131"/>
        <v>-8.5306930693068717E-3</v>
      </c>
      <c r="D1687" s="3">
        <f>1-B1687/MAX(B$2:B1687)</f>
        <v>0.57403865786428909</v>
      </c>
      <c r="E1687" s="4">
        <f>E1686*(计算结果!B$18-1)/(计算结果!B$18+1)+B1687*2/(计算结果!B$18+1)</f>
        <v>2551.3952364682373</v>
      </c>
      <c r="F1687" s="4">
        <f>F1686*(计算结果!B$18-1)/(计算结果!B$18+1)+E1687*2/(计算结果!B$18+1)</f>
        <v>2594.5366380580749</v>
      </c>
      <c r="G1687" s="4">
        <f>G1686*(计算结果!B$18-1)/(计算结果!B$18+1)+F1687*2/(计算结果!B$18+1)</f>
        <v>2630.2151745436636</v>
      </c>
      <c r="H1687" s="3">
        <f t="shared" si="132"/>
        <v>-0.24602727907807473</v>
      </c>
      <c r="I1687" s="3">
        <f ca="1">IFERROR(AVERAGE(OFFSET(H1687,0,0,-计算结果!B$19,1)),AVERAGE(OFFSET(H1687,0,0,-ROW(),1)))</f>
        <v>-5.2731910109465097E-2</v>
      </c>
      <c r="J1687" s="20" t="str">
        <f t="shared" ca="1" si="130"/>
        <v>卖</v>
      </c>
      <c r="K1687" s="4" t="str">
        <f t="shared" ca="1" si="134"/>
        <v/>
      </c>
      <c r="L1687" s="3">
        <f ca="1">IF(J1686="买",B1687/B1686-1,0)-IF(K1687=1,计算结果!B$17,0)</f>
        <v>0</v>
      </c>
      <c r="M1687" s="2">
        <f t="shared" ca="1" si="133"/>
        <v>2.8920239079321757</v>
      </c>
      <c r="N1687" s="3">
        <f ca="1">1-M1687/MAX(M$2:M1687)</f>
        <v>0.32936151400809244</v>
      </c>
    </row>
    <row r="1688" spans="1:14" x14ac:dyDescent="0.15">
      <c r="A1688" s="1">
        <v>40889</v>
      </c>
      <c r="B1688" s="2">
        <v>2477.69</v>
      </c>
      <c r="C1688" s="3">
        <f t="shared" si="131"/>
        <v>-1.0293753445231757E-2</v>
      </c>
      <c r="D1688" s="3">
        <f>1-B1688/MAX(B$2:B1688)</f>
        <v>0.5784233988974341</v>
      </c>
      <c r="E1688" s="4">
        <f>E1687*(计算结果!B$18-1)/(计算结果!B$18+1)+B1688*2/(计算结果!B$18+1)</f>
        <v>2540.0559693192777</v>
      </c>
      <c r="F1688" s="4">
        <f>F1687*(计算结果!B$18-1)/(计算结果!B$18+1)+E1688*2/(计算结果!B$18+1)</f>
        <v>2586.1549967136443</v>
      </c>
      <c r="G1688" s="4">
        <f>G1687*(计算结果!B$18-1)/(计算结果!B$18+1)+F1688*2/(计算结果!B$18+1)</f>
        <v>2623.4366856467377</v>
      </c>
      <c r="H1688" s="3">
        <f t="shared" si="132"/>
        <v>-0.25771613526265646</v>
      </c>
      <c r="I1688" s="3">
        <f ca="1">IFERROR(AVERAGE(OFFSET(H1688,0,0,-计算结果!B$19,1)),AVERAGE(OFFSET(H1688,0,0,-ROW(),1)))</f>
        <v>-7.3304882957159145E-2</v>
      </c>
      <c r="J1688" s="20" t="str">
        <f t="shared" ca="1" si="130"/>
        <v>卖</v>
      </c>
      <c r="K1688" s="4" t="str">
        <f t="shared" ca="1" si="134"/>
        <v/>
      </c>
      <c r="L1688" s="3">
        <f ca="1">IF(J1687="买",B1688/B1687-1,0)-IF(K1688=1,计算结果!B$17,0)</f>
        <v>0</v>
      </c>
      <c r="M1688" s="2">
        <f t="shared" ca="1" si="133"/>
        <v>2.8920239079321757</v>
      </c>
      <c r="N1688" s="3">
        <f ca="1">1-M1688/MAX(M$2:M1688)</f>
        <v>0.32936151400809244</v>
      </c>
    </row>
    <row r="1689" spans="1:14" x14ac:dyDescent="0.15">
      <c r="A1689" s="1">
        <v>40890</v>
      </c>
      <c r="B1689" s="2">
        <v>2421.9299999999998</v>
      </c>
      <c r="C1689" s="3">
        <f t="shared" si="131"/>
        <v>-2.2504833130859936E-2</v>
      </c>
      <c r="D1689" s="3">
        <f>1-B1689/MAX(B$2:B1689)</f>
        <v>0.58791090995712247</v>
      </c>
      <c r="E1689" s="4">
        <f>E1688*(计算结果!B$18-1)/(计算结果!B$18+1)+B1689*2/(计算结果!B$18+1)</f>
        <v>2521.8827432701582</v>
      </c>
      <c r="F1689" s="4">
        <f>F1688*(计算结果!B$18-1)/(计算结果!B$18+1)+E1689*2/(计算结果!B$18+1)</f>
        <v>2576.2669577223387</v>
      </c>
      <c r="G1689" s="4">
        <f>G1688*(计算结果!B$18-1)/(计算结果!B$18+1)+F1689*2/(计算结果!B$18+1)</f>
        <v>2616.1798044275993</v>
      </c>
      <c r="H1689" s="3">
        <f t="shared" si="132"/>
        <v>-0.27661735687550854</v>
      </c>
      <c r="I1689" s="3">
        <f ca="1">IFERROR(AVERAGE(OFFSET(H1689,0,0,-计算结果!B$19,1)),AVERAGE(OFFSET(H1689,0,0,-ROW(),1)))</f>
        <v>-9.5073902425098472E-2</v>
      </c>
      <c r="J1689" s="20" t="str">
        <f t="shared" ca="1" si="130"/>
        <v>卖</v>
      </c>
      <c r="K1689" s="4" t="str">
        <f t="shared" ca="1" si="134"/>
        <v/>
      </c>
      <c r="L1689" s="3">
        <f ca="1">IF(J1688="买",B1689/B1688-1,0)-IF(K1689=1,计算结果!B$17,0)</f>
        <v>0</v>
      </c>
      <c r="M1689" s="2">
        <f t="shared" ca="1" si="133"/>
        <v>2.8920239079321757</v>
      </c>
      <c r="N1689" s="3">
        <f ca="1">1-M1689/MAX(M$2:M1689)</f>
        <v>0.32936151400809244</v>
      </c>
    </row>
    <row r="1690" spans="1:14" x14ac:dyDescent="0.15">
      <c r="A1690" s="1">
        <v>40891</v>
      </c>
      <c r="B1690" s="2">
        <v>2397.48</v>
      </c>
      <c r="C1690" s="3">
        <f t="shared" si="131"/>
        <v>-1.0095254610992033E-2</v>
      </c>
      <c r="D1690" s="3">
        <f>1-B1690/MAX(B$2:B1690)</f>
        <v>0.59207105424351725</v>
      </c>
      <c r="E1690" s="4">
        <f>E1689*(计算结果!B$18-1)/(计算结果!B$18+1)+B1690*2/(计算结果!B$18+1)</f>
        <v>2502.7438596901338</v>
      </c>
      <c r="F1690" s="4">
        <f>F1689*(计算结果!B$18-1)/(计算结果!B$18+1)+E1690*2/(计算结果!B$18+1)</f>
        <v>2564.9557118712305</v>
      </c>
      <c r="G1690" s="4">
        <f>G1689*(计算结果!B$18-1)/(计算结果!B$18+1)+F1690*2/(计算结果!B$18+1)</f>
        <v>2608.2991748035424</v>
      </c>
      <c r="H1690" s="3">
        <f t="shared" si="132"/>
        <v>-0.3012266057065241</v>
      </c>
      <c r="I1690" s="3">
        <f ca="1">IFERROR(AVERAGE(OFFSET(H1690,0,0,-计算结果!B$19,1)),AVERAGE(OFFSET(H1690,0,0,-ROW(),1)))</f>
        <v>-0.11773958628649377</v>
      </c>
      <c r="J1690" s="20" t="str">
        <f t="shared" ca="1" si="130"/>
        <v>卖</v>
      </c>
      <c r="K1690" s="4" t="str">
        <f t="shared" ca="1" si="134"/>
        <v/>
      </c>
      <c r="L1690" s="3">
        <f ca="1">IF(J1689="买",B1690/B1689-1,0)-IF(K1690=1,计算结果!B$17,0)</f>
        <v>0</v>
      </c>
      <c r="M1690" s="2">
        <f t="shared" ca="1" si="133"/>
        <v>2.8920239079321757</v>
      </c>
      <c r="N1690" s="3">
        <f ca="1">1-M1690/MAX(M$2:M1690)</f>
        <v>0.32936151400809244</v>
      </c>
    </row>
    <row r="1691" spans="1:14" x14ac:dyDescent="0.15">
      <c r="A1691" s="1">
        <v>40892</v>
      </c>
      <c r="B1691" s="2">
        <v>2340.79</v>
      </c>
      <c r="C1691" s="3">
        <f t="shared" si="131"/>
        <v>-2.3645661277674868E-2</v>
      </c>
      <c r="D1691" s="3">
        <f>1-B1691/MAX(B$2:B1691)</f>
        <v>0.60171680392023408</v>
      </c>
      <c r="E1691" s="4">
        <f>E1690*(计算结果!B$18-1)/(计算结果!B$18+1)+B1691*2/(计算结果!B$18+1)</f>
        <v>2477.8278812762669</v>
      </c>
      <c r="F1691" s="4">
        <f>F1690*(计算结果!B$18-1)/(计算结果!B$18+1)+E1691*2/(计算结果!B$18+1)</f>
        <v>2551.5514302412362</v>
      </c>
      <c r="G1691" s="4">
        <f>G1690*(计算结果!B$18-1)/(计算结果!B$18+1)+F1691*2/(计算结果!B$18+1)</f>
        <v>2599.5687525631879</v>
      </c>
      <c r="H1691" s="3">
        <f t="shared" si="132"/>
        <v>-0.33471705718007233</v>
      </c>
      <c r="I1691" s="3">
        <f ca="1">IFERROR(AVERAGE(OFFSET(H1691,0,0,-计算结果!B$19,1)),AVERAGE(OFFSET(H1691,0,0,-ROW(),1)))</f>
        <v>-0.14133207103471188</v>
      </c>
      <c r="J1691" s="20" t="str">
        <f t="shared" ca="1" si="130"/>
        <v>卖</v>
      </c>
      <c r="K1691" s="4" t="str">
        <f t="shared" ca="1" si="134"/>
        <v/>
      </c>
      <c r="L1691" s="3">
        <f ca="1">IF(J1690="买",B1691/B1690-1,0)-IF(K1691=1,计算结果!B$17,0)</f>
        <v>0</v>
      </c>
      <c r="M1691" s="2">
        <f t="shared" ca="1" si="133"/>
        <v>2.8920239079321757</v>
      </c>
      <c r="N1691" s="3">
        <f ca="1">1-M1691/MAX(M$2:M1691)</f>
        <v>0.32936151400809244</v>
      </c>
    </row>
    <row r="1692" spans="1:14" x14ac:dyDescent="0.15">
      <c r="A1692" s="1">
        <v>40893</v>
      </c>
      <c r="B1692" s="2">
        <v>2390.13</v>
      </c>
      <c r="C1692" s="3">
        <f t="shared" si="131"/>
        <v>2.1078353889071755E-2</v>
      </c>
      <c r="D1692" s="3">
        <f>1-B1692/MAX(B$2:B1692)</f>
        <v>0.5933216497651943</v>
      </c>
      <c r="E1692" s="4">
        <f>E1691*(计算结果!B$18-1)/(计算结果!B$18+1)+B1692*2/(计算结果!B$18+1)</f>
        <v>2464.3358995414565</v>
      </c>
      <c r="F1692" s="4">
        <f>F1691*(计算结果!B$18-1)/(计算结果!B$18+1)+E1692*2/(计算结果!B$18+1)</f>
        <v>2538.1336562874239</v>
      </c>
      <c r="G1692" s="4">
        <f>G1691*(计算结果!B$18-1)/(计算结果!B$18+1)+F1692*2/(计算结果!B$18+1)</f>
        <v>2590.1171992899936</v>
      </c>
      <c r="H1692" s="3">
        <f t="shared" si="132"/>
        <v>-0.36358158497924203</v>
      </c>
      <c r="I1692" s="3">
        <f ca="1">IFERROR(AVERAGE(OFFSET(H1692,0,0,-计算结果!B$19,1)),AVERAGE(OFFSET(H1692,0,0,-ROW(),1)))</f>
        <v>-0.16501580150575063</v>
      </c>
      <c r="J1692" s="20" t="str">
        <f t="shared" ca="1" si="130"/>
        <v>卖</v>
      </c>
      <c r="K1692" s="4" t="str">
        <f t="shared" ca="1" si="134"/>
        <v/>
      </c>
      <c r="L1692" s="3">
        <f ca="1">IF(J1691="买",B1692/B1691-1,0)-IF(K1692=1,计算结果!B$17,0)</f>
        <v>0</v>
      </c>
      <c r="M1692" s="2">
        <f t="shared" ca="1" si="133"/>
        <v>2.8920239079321757</v>
      </c>
      <c r="N1692" s="3">
        <f ca="1">1-M1692/MAX(M$2:M1692)</f>
        <v>0.32936151400809244</v>
      </c>
    </row>
    <row r="1693" spans="1:14" x14ac:dyDescent="0.15">
      <c r="A1693" s="1">
        <v>40896</v>
      </c>
      <c r="B1693" s="2">
        <v>2384.41</v>
      </c>
      <c r="C1693" s="3">
        <f t="shared" si="131"/>
        <v>-2.39317526661742E-3</v>
      </c>
      <c r="D1693" s="3">
        <f>1-B1693/MAX(B$2:B1693)</f>
        <v>0.59429490233444504</v>
      </c>
      <c r="E1693" s="4">
        <f>E1692*(计算结果!B$18-1)/(计算结果!B$18+1)+B1693*2/(计算结果!B$18+1)</f>
        <v>2452.0396073043089</v>
      </c>
      <c r="F1693" s="4">
        <f>F1692*(计算结果!B$18-1)/(计算结果!B$18+1)+E1693*2/(计算结果!B$18+1)</f>
        <v>2524.8884179823294</v>
      </c>
      <c r="G1693" s="4">
        <f>G1692*(计算结果!B$18-1)/(计算结果!B$18+1)+F1693*2/(计算结果!B$18+1)</f>
        <v>2580.0820021657373</v>
      </c>
      <c r="H1693" s="3">
        <f t="shared" si="132"/>
        <v>-0.38744181641692083</v>
      </c>
      <c r="I1693" s="3">
        <f ca="1">IFERROR(AVERAGE(OFFSET(H1693,0,0,-计算结果!B$19,1)),AVERAGE(OFFSET(H1693,0,0,-ROW(),1)))</f>
        <v>-0.1882649188238473</v>
      </c>
      <c r="J1693" s="20" t="str">
        <f t="shared" ca="1" si="130"/>
        <v>卖</v>
      </c>
      <c r="K1693" s="4" t="str">
        <f t="shared" ca="1" si="134"/>
        <v/>
      </c>
      <c r="L1693" s="3">
        <f ca="1">IF(J1692="买",B1693/B1692-1,0)-IF(K1693=1,计算结果!B$17,0)</f>
        <v>0</v>
      </c>
      <c r="M1693" s="2">
        <f t="shared" ca="1" si="133"/>
        <v>2.8920239079321757</v>
      </c>
      <c r="N1693" s="3">
        <f ca="1">1-M1693/MAX(M$2:M1693)</f>
        <v>0.32936151400809244</v>
      </c>
    </row>
    <row r="1694" spans="1:14" x14ac:dyDescent="0.15">
      <c r="A1694" s="1">
        <v>40897</v>
      </c>
      <c r="B1694" s="2">
        <v>2377.0700000000002</v>
      </c>
      <c r="C1694" s="3">
        <f t="shared" si="131"/>
        <v>-3.0783296496825763E-3</v>
      </c>
      <c r="D1694" s="3">
        <f>1-B1694/MAX(B$2:B1694)</f>
        <v>0.59554379636561627</v>
      </c>
      <c r="E1694" s="4">
        <f>E1693*(计算结果!B$18-1)/(计算结果!B$18+1)+B1694*2/(计算结果!B$18+1)</f>
        <v>2440.5058215651843</v>
      </c>
      <c r="F1694" s="4">
        <f>F1693*(计算结果!B$18-1)/(计算结果!B$18+1)+E1694*2/(计算结果!B$18+1)</f>
        <v>2511.9064800719993</v>
      </c>
      <c r="G1694" s="4">
        <f>G1693*(计算结果!B$18-1)/(计算结果!B$18+1)+F1694*2/(计算结果!B$18+1)</f>
        <v>2569.5934603051624</v>
      </c>
      <c r="H1694" s="3">
        <f t="shared" si="132"/>
        <v>-0.40651970951972921</v>
      </c>
      <c r="I1694" s="3">
        <f ca="1">IFERROR(AVERAGE(OFFSET(H1694,0,0,-计算结果!B$19,1)),AVERAGE(OFFSET(H1694,0,0,-ROW(),1)))</f>
        <v>-0.21076255380616682</v>
      </c>
      <c r="J1694" s="20" t="str">
        <f t="shared" ca="1" si="130"/>
        <v>卖</v>
      </c>
      <c r="K1694" s="4" t="str">
        <f t="shared" ca="1" si="134"/>
        <v/>
      </c>
      <c r="L1694" s="3">
        <f ca="1">IF(J1693="买",B1694/B1693-1,0)-IF(K1694=1,计算结果!B$17,0)</f>
        <v>0</v>
      </c>
      <c r="M1694" s="2">
        <f t="shared" ca="1" si="133"/>
        <v>2.8920239079321757</v>
      </c>
      <c r="N1694" s="3">
        <f ca="1">1-M1694/MAX(M$2:M1694)</f>
        <v>0.32936151400809244</v>
      </c>
    </row>
    <row r="1695" spans="1:14" x14ac:dyDescent="0.15">
      <c r="A1695" s="1">
        <v>40898</v>
      </c>
      <c r="B1695" s="2">
        <v>2339.11</v>
      </c>
      <c r="C1695" s="3">
        <f t="shared" si="131"/>
        <v>-1.5969239441833816E-2</v>
      </c>
      <c r="D1695" s="3">
        <f>1-B1695/MAX(B$2:B1695)</f>
        <v>0.60200265432518885</v>
      </c>
      <c r="E1695" s="4">
        <f>E1694*(计算结果!B$18-1)/(计算结果!B$18+1)+B1695*2/(计算结果!B$18+1)</f>
        <v>2424.9064644013097</v>
      </c>
      <c r="F1695" s="4">
        <f>F1694*(计算结果!B$18-1)/(计算结果!B$18+1)+E1695*2/(计算结果!B$18+1)</f>
        <v>2498.5218622765083</v>
      </c>
      <c r="G1695" s="4">
        <f>G1694*(计算结果!B$18-1)/(计算结果!B$18+1)+F1695*2/(计算结果!B$18+1)</f>
        <v>2558.6593683007541</v>
      </c>
      <c r="H1695" s="3">
        <f t="shared" si="132"/>
        <v>-0.42551836208011534</v>
      </c>
      <c r="I1695" s="3">
        <f ca="1">IFERROR(AVERAGE(OFFSET(H1695,0,0,-计算结果!B$19,1)),AVERAGE(OFFSET(H1695,0,0,-ROW(),1)))</f>
        <v>-0.23238537586993849</v>
      </c>
      <c r="J1695" s="20" t="str">
        <f t="shared" ca="1" si="130"/>
        <v>卖</v>
      </c>
      <c r="K1695" s="4" t="str">
        <f t="shared" ca="1" si="134"/>
        <v/>
      </c>
      <c r="L1695" s="3">
        <f ca="1">IF(J1694="买",B1695/B1694-1,0)-IF(K1695=1,计算结果!B$17,0)</f>
        <v>0</v>
      </c>
      <c r="M1695" s="2">
        <f t="shared" ca="1" si="133"/>
        <v>2.8920239079321757</v>
      </c>
      <c r="N1695" s="3">
        <f ca="1">1-M1695/MAX(M$2:M1695)</f>
        <v>0.32936151400809244</v>
      </c>
    </row>
    <row r="1696" spans="1:14" x14ac:dyDescent="0.15">
      <c r="A1696" s="1">
        <v>40899</v>
      </c>
      <c r="B1696" s="2">
        <v>2341.34</v>
      </c>
      <c r="C1696" s="3">
        <f t="shared" si="131"/>
        <v>9.5335405346475E-4</v>
      </c>
      <c r="D1696" s="3">
        <f>1-B1696/MAX(B$2:B1696)</f>
        <v>0.60162322194242157</v>
      </c>
      <c r="E1696" s="4">
        <f>E1695*(计算结果!B$18-1)/(计算结果!B$18+1)+B1696*2/(计算结果!B$18+1)</f>
        <v>2412.0500852626469</v>
      </c>
      <c r="F1696" s="4">
        <f>F1695*(计算结果!B$18-1)/(计算结果!B$18+1)+E1696*2/(计算结果!B$18+1)</f>
        <v>2485.2185119666833</v>
      </c>
      <c r="G1696" s="4">
        <f>G1695*(计算结果!B$18-1)/(计算结果!B$18+1)+F1696*2/(计算结果!B$18+1)</f>
        <v>2547.3607750185893</v>
      </c>
      <c r="H1696" s="3">
        <f t="shared" si="132"/>
        <v>-0.44158254991434737</v>
      </c>
      <c r="I1696" s="3">
        <f ca="1">IFERROR(AVERAGE(OFFSET(H1696,0,0,-计算结果!B$19,1)),AVERAGE(OFFSET(H1696,0,0,-ROW(),1)))</f>
        <v>-0.25306199582947347</v>
      </c>
      <c r="J1696" s="20" t="str">
        <f t="shared" ca="1" si="130"/>
        <v>卖</v>
      </c>
      <c r="K1696" s="4" t="str">
        <f t="shared" ca="1" si="134"/>
        <v/>
      </c>
      <c r="L1696" s="3">
        <f ca="1">IF(J1695="买",B1696/B1695-1,0)-IF(K1696=1,计算结果!B$17,0)</f>
        <v>0</v>
      </c>
      <c r="M1696" s="2">
        <f t="shared" ca="1" si="133"/>
        <v>2.8920239079321757</v>
      </c>
      <c r="N1696" s="3">
        <f ca="1">1-M1696/MAX(M$2:M1696)</f>
        <v>0.32936151400809244</v>
      </c>
    </row>
    <row r="1697" spans="1:14" x14ac:dyDescent="0.15">
      <c r="A1697" s="1">
        <v>40900</v>
      </c>
      <c r="B1697" s="2">
        <v>2359.16</v>
      </c>
      <c r="C1697" s="3">
        <f t="shared" si="131"/>
        <v>7.6110261645039312E-3</v>
      </c>
      <c r="D1697" s="3">
        <f>1-B1697/MAX(B$2:B1697)</f>
        <v>0.59859116586129457</v>
      </c>
      <c r="E1697" s="4">
        <f>E1696*(计算结果!B$18-1)/(计算结果!B$18+1)+B1697*2/(计算结果!B$18+1)</f>
        <v>2403.9131490683935</v>
      </c>
      <c r="F1697" s="4">
        <f>F1696*(计算结果!B$18-1)/(计算结果!B$18+1)+E1697*2/(计算结果!B$18+1)</f>
        <v>2472.7099945977156</v>
      </c>
      <c r="G1697" s="4">
        <f>G1696*(计算结果!B$18-1)/(计算结果!B$18+1)+F1697*2/(计算结果!B$18+1)</f>
        <v>2535.8760395692243</v>
      </c>
      <c r="H1697" s="3">
        <f t="shared" si="132"/>
        <v>-0.45084840600488374</v>
      </c>
      <c r="I1697" s="3">
        <f ca="1">IFERROR(AVERAGE(OFFSET(H1697,0,0,-计算结果!B$19,1)),AVERAGE(OFFSET(H1697,0,0,-ROW(),1)))</f>
        <v>-0.27248452555985953</v>
      </c>
      <c r="J1697" s="20" t="str">
        <f t="shared" ca="1" si="130"/>
        <v>卖</v>
      </c>
      <c r="K1697" s="4" t="str">
        <f t="shared" ca="1" si="134"/>
        <v/>
      </c>
      <c r="L1697" s="3">
        <f ca="1">IF(J1696="买",B1697/B1696-1,0)-IF(K1697=1,计算结果!B$17,0)</f>
        <v>0</v>
      </c>
      <c r="M1697" s="2">
        <f t="shared" ca="1" si="133"/>
        <v>2.8920239079321757</v>
      </c>
      <c r="N1697" s="3">
        <f ca="1">1-M1697/MAX(M$2:M1697)</f>
        <v>0.32936151400809244</v>
      </c>
    </row>
    <row r="1698" spans="1:14" x14ac:dyDescent="0.15">
      <c r="A1698" s="1">
        <v>40903</v>
      </c>
      <c r="B1698" s="2">
        <v>2335.6999999999998</v>
      </c>
      <c r="C1698" s="3">
        <f t="shared" si="131"/>
        <v>-9.9442174333237432E-3</v>
      </c>
      <c r="D1698" s="3">
        <f>1-B1698/MAX(B$2:B1698)</f>
        <v>0.60258286258762683</v>
      </c>
      <c r="E1698" s="4">
        <f>E1697*(计算结果!B$18-1)/(计算结果!B$18+1)+B1698*2/(计算结果!B$18+1)</f>
        <v>2393.418818442487</v>
      </c>
      <c r="F1698" s="4">
        <f>F1697*(计算结果!B$18-1)/(计算结果!B$18+1)+E1698*2/(计算结果!B$18+1)</f>
        <v>2460.5113521122962</v>
      </c>
      <c r="G1698" s="4">
        <f>G1697*(计算结果!B$18-1)/(计算结果!B$18+1)+F1698*2/(计算结果!B$18+1)</f>
        <v>2524.2814722681583</v>
      </c>
      <c r="H1698" s="3">
        <f t="shared" si="132"/>
        <v>-0.4572213751834508</v>
      </c>
      <c r="I1698" s="3">
        <f ca="1">IFERROR(AVERAGE(OFFSET(H1698,0,0,-计算结果!B$19,1)),AVERAGE(OFFSET(H1698,0,0,-ROW(),1)))</f>
        <v>-0.29066925378572644</v>
      </c>
      <c r="J1698" s="20" t="str">
        <f t="shared" ca="1" si="130"/>
        <v>卖</v>
      </c>
      <c r="K1698" s="4" t="str">
        <f t="shared" ca="1" si="134"/>
        <v/>
      </c>
      <c r="L1698" s="3">
        <f ca="1">IF(J1697="买",B1698/B1697-1,0)-IF(K1698=1,计算结果!B$17,0)</f>
        <v>0</v>
      </c>
      <c r="M1698" s="2">
        <f t="shared" ca="1" si="133"/>
        <v>2.8920239079321757</v>
      </c>
      <c r="N1698" s="3">
        <f ca="1">1-M1698/MAX(M$2:M1698)</f>
        <v>0.32936151400809244</v>
      </c>
    </row>
    <row r="1699" spans="1:14" x14ac:dyDescent="0.15">
      <c r="A1699" s="1">
        <v>40904</v>
      </c>
      <c r="B1699" s="2">
        <v>2305.04</v>
      </c>
      <c r="C1699" s="3">
        <f t="shared" si="131"/>
        <v>-1.3126685790127102E-2</v>
      </c>
      <c r="D1699" s="3">
        <f>1-B1699/MAX(B$2:B1699)</f>
        <v>0.6077996324780508</v>
      </c>
      <c r="E1699" s="4">
        <f>E1698*(计算结果!B$18-1)/(计算结果!B$18+1)+B1699*2/(计算结果!B$18+1)</f>
        <v>2379.8220771436427</v>
      </c>
      <c r="F1699" s="4">
        <f>F1698*(计算结果!B$18-1)/(计算结果!B$18+1)+E1699*2/(计算结果!B$18+1)</f>
        <v>2448.097617501734</v>
      </c>
      <c r="G1699" s="4">
        <f>G1698*(计算结果!B$18-1)/(计算结果!B$18+1)+F1699*2/(计算结果!B$18+1)</f>
        <v>2512.5608792271701</v>
      </c>
      <c r="H1699" s="3">
        <f t="shared" si="132"/>
        <v>-0.46431403033897123</v>
      </c>
      <c r="I1699" s="3">
        <f ca="1">IFERROR(AVERAGE(OFFSET(H1699,0,0,-计算结果!B$19,1)),AVERAGE(OFFSET(H1699,0,0,-ROW(),1)))</f>
        <v>-0.30810351833370869</v>
      </c>
      <c r="J1699" s="20" t="str">
        <f t="shared" ca="1" si="130"/>
        <v>卖</v>
      </c>
      <c r="K1699" s="4" t="str">
        <f t="shared" ca="1" si="134"/>
        <v/>
      </c>
      <c r="L1699" s="3">
        <f ca="1">IF(J1698="买",B1699/B1698-1,0)-IF(K1699=1,计算结果!B$17,0)</f>
        <v>0</v>
      </c>
      <c r="M1699" s="2">
        <f t="shared" ca="1" si="133"/>
        <v>2.8920239079321757</v>
      </c>
      <c r="N1699" s="3">
        <f ca="1">1-M1699/MAX(M$2:M1699)</f>
        <v>0.32936151400809244</v>
      </c>
    </row>
    <row r="1700" spans="1:14" x14ac:dyDescent="0.15">
      <c r="A1700" s="1">
        <v>40905</v>
      </c>
      <c r="B1700" s="2">
        <v>2307.9299999999998</v>
      </c>
      <c r="C1700" s="3">
        <f t="shared" si="131"/>
        <v>1.2537743379723576E-3</v>
      </c>
      <c r="D1700" s="3">
        <f>1-B1700/MAX(B$2:B1700)</f>
        <v>0.60730790172190841</v>
      </c>
      <c r="E1700" s="4">
        <f>E1699*(计算结果!B$18-1)/(计算结果!B$18+1)+B1700*2/(计算结果!B$18+1)</f>
        <v>2368.7617575830823</v>
      </c>
      <c r="F1700" s="4">
        <f>F1699*(计算结果!B$18-1)/(计算结果!B$18+1)+E1700*2/(计算结果!B$18+1)</f>
        <v>2435.892100591172</v>
      </c>
      <c r="G1700" s="4">
        <f>G1699*(计算结果!B$18-1)/(计算结果!B$18+1)+F1700*2/(计算结果!B$18+1)</f>
        <v>2500.7656825139397</v>
      </c>
      <c r="H1700" s="3">
        <f t="shared" si="132"/>
        <v>-0.46944919069417207</v>
      </c>
      <c r="I1700" s="3">
        <f ca="1">IFERROR(AVERAGE(OFFSET(H1700,0,0,-计算结果!B$19,1)),AVERAGE(OFFSET(H1700,0,0,-ROW(),1)))</f>
        <v>-0.32446024214477653</v>
      </c>
      <c r="J1700" s="20" t="str">
        <f t="shared" ca="1" si="130"/>
        <v>卖</v>
      </c>
      <c r="K1700" s="4" t="str">
        <f t="shared" ca="1" si="134"/>
        <v/>
      </c>
      <c r="L1700" s="3">
        <f ca="1">IF(J1699="买",B1700/B1699-1,0)-IF(K1700=1,计算结果!B$17,0)</f>
        <v>0</v>
      </c>
      <c r="M1700" s="2">
        <f t="shared" ca="1" si="133"/>
        <v>2.8920239079321757</v>
      </c>
      <c r="N1700" s="3">
        <f ca="1">1-M1700/MAX(M$2:M1700)</f>
        <v>0.32936151400809244</v>
      </c>
    </row>
    <row r="1701" spans="1:14" x14ac:dyDescent="0.15">
      <c r="A1701" s="1">
        <v>40906</v>
      </c>
      <c r="B1701" s="2">
        <v>2311.36</v>
      </c>
      <c r="C1701" s="3">
        <f t="shared" si="131"/>
        <v>1.4861802567669447E-3</v>
      </c>
      <c r="D1701" s="3">
        <f>1-B1701/MAX(B$2:B1701)</f>
        <v>0.60672429047845911</v>
      </c>
      <c r="E1701" s="4">
        <f>E1700*(计算结果!B$18-1)/(计算结果!B$18+1)+B1701*2/(计算结果!B$18+1)</f>
        <v>2359.9307179549155</v>
      </c>
      <c r="F1701" s="4">
        <f>F1700*(计算结果!B$18-1)/(计算结果!B$18+1)+E1701*2/(计算结果!B$18+1)</f>
        <v>2424.2057340317483</v>
      </c>
      <c r="G1701" s="4">
        <f>G1700*(计算结果!B$18-1)/(计算结果!B$18+1)+F1701*2/(计算结果!B$18+1)</f>
        <v>2488.9872289012947</v>
      </c>
      <c r="H1701" s="3">
        <f t="shared" si="132"/>
        <v>-0.47099389179095646</v>
      </c>
      <c r="I1701" s="3">
        <f ca="1">IFERROR(AVERAGE(OFFSET(H1701,0,0,-计算结果!B$19,1)),AVERAGE(OFFSET(H1701,0,0,-ROW(),1)))</f>
        <v>-0.3399519422924695</v>
      </c>
      <c r="J1701" s="20" t="str">
        <f t="shared" ca="1" si="130"/>
        <v>卖</v>
      </c>
      <c r="K1701" s="4" t="str">
        <f t="shared" ca="1" si="134"/>
        <v/>
      </c>
      <c r="L1701" s="3">
        <f ca="1">IF(J1700="买",B1701/B1700-1,0)-IF(K1701=1,计算结果!B$17,0)</f>
        <v>0</v>
      </c>
      <c r="M1701" s="2">
        <f t="shared" ca="1" si="133"/>
        <v>2.8920239079321757</v>
      </c>
      <c r="N1701" s="3">
        <f ca="1">1-M1701/MAX(M$2:M1701)</f>
        <v>0.32936151400809244</v>
      </c>
    </row>
    <row r="1702" spans="1:14" x14ac:dyDescent="0.15">
      <c r="A1702" s="1">
        <v>40907</v>
      </c>
      <c r="B1702" s="2">
        <v>2345.7399999999998</v>
      </c>
      <c r="C1702" s="3">
        <f t="shared" si="131"/>
        <v>1.4874359684341476E-2</v>
      </c>
      <c r="D1702" s="3">
        <f>1-B1702/MAX(B$2:B1702)</f>
        <v>0.60087456611992107</v>
      </c>
      <c r="E1702" s="4">
        <f>E1701*(计算结果!B$18-1)/(计算结果!B$18+1)+B1702*2/(计算结果!B$18+1)</f>
        <v>2357.7475305772359</v>
      </c>
      <c r="F1702" s="4">
        <f>F1701*(计算结果!B$18-1)/(计算结果!B$18+1)+E1702*2/(计算结果!B$18+1)</f>
        <v>2413.9813950387465</v>
      </c>
      <c r="G1702" s="4">
        <f>G1701*(计算结果!B$18-1)/(计算结果!B$18+1)+F1702*2/(计算结果!B$18+1)</f>
        <v>2477.4478698455182</v>
      </c>
      <c r="H1702" s="3">
        <f t="shared" si="132"/>
        <v>-0.46361664382144052</v>
      </c>
      <c r="I1702" s="3">
        <f ca="1">IFERROR(AVERAGE(OFFSET(H1702,0,0,-计算结果!B$19,1)),AVERAGE(OFFSET(H1702,0,0,-ROW(),1)))</f>
        <v>-0.35427845206771313</v>
      </c>
      <c r="J1702" s="20" t="str">
        <f t="shared" ca="1" si="130"/>
        <v>卖</v>
      </c>
      <c r="K1702" s="4" t="str">
        <f t="shared" ca="1" si="134"/>
        <v/>
      </c>
      <c r="L1702" s="3">
        <f ca="1">IF(J1701="买",B1702/B1701-1,0)-IF(K1702=1,计算结果!B$17,0)</f>
        <v>0</v>
      </c>
      <c r="M1702" s="2">
        <f t="shared" ca="1" si="133"/>
        <v>2.8920239079321757</v>
      </c>
      <c r="N1702" s="3">
        <f ca="1">1-M1702/MAX(M$2:M1702)</f>
        <v>0.32936151400809244</v>
      </c>
    </row>
    <row r="1703" spans="1:14" x14ac:dyDescent="0.15">
      <c r="A1703" s="1">
        <v>40912</v>
      </c>
      <c r="B1703" s="2">
        <v>2298.75</v>
      </c>
      <c r="C1703" s="3">
        <f t="shared" si="131"/>
        <v>-2.0032058113857332E-2</v>
      </c>
      <c r="D1703" s="3">
        <f>1-B1703/MAX(B$2:B1703)</f>
        <v>0.60886987000612536</v>
      </c>
      <c r="E1703" s="4">
        <f>E1702*(计算结果!B$18-1)/(计算结果!B$18+1)+B1703*2/(计算结果!B$18+1)</f>
        <v>2348.6709874115072</v>
      </c>
      <c r="F1703" s="4">
        <f>F1702*(计算结果!B$18-1)/(计算结果!B$18+1)+E1703*2/(计算结果!B$18+1)</f>
        <v>2403.9336400191714</v>
      </c>
      <c r="G1703" s="4">
        <f>G1702*(计算结果!B$18-1)/(计算结果!B$18+1)+F1703*2/(计算结果!B$18+1)</f>
        <v>2466.1379883337722</v>
      </c>
      <c r="H1703" s="3">
        <f t="shared" si="132"/>
        <v>-0.45651340031833654</v>
      </c>
      <c r="I1703" s="3">
        <f ca="1">IFERROR(AVERAGE(OFFSET(H1703,0,0,-计算结果!B$19,1)),AVERAGE(OFFSET(H1703,0,0,-ROW(),1)))</f>
        <v>-0.36737701853509896</v>
      </c>
      <c r="J1703" s="20" t="str">
        <f t="shared" ca="1" si="130"/>
        <v>卖</v>
      </c>
      <c r="K1703" s="4" t="str">
        <f t="shared" ca="1" si="134"/>
        <v/>
      </c>
      <c r="L1703" s="3">
        <f ca="1">IF(J1702="买",B1703/B1702-1,0)-IF(K1703=1,计算结果!B$17,0)</f>
        <v>0</v>
      </c>
      <c r="M1703" s="2">
        <f t="shared" ca="1" si="133"/>
        <v>2.8920239079321757</v>
      </c>
      <c r="N1703" s="3">
        <f ca="1">1-M1703/MAX(M$2:M1703)</f>
        <v>0.32936151400809244</v>
      </c>
    </row>
    <row r="1704" spans="1:14" x14ac:dyDescent="0.15">
      <c r="A1704" s="1">
        <v>40913</v>
      </c>
      <c r="B1704" s="2">
        <v>2276.39</v>
      </c>
      <c r="C1704" s="3">
        <f t="shared" si="131"/>
        <v>-9.7270255573681519E-3</v>
      </c>
      <c r="D1704" s="3">
        <f>1-B1704/MAX(B$2:B1704)</f>
        <v>0.61267440277683249</v>
      </c>
      <c r="E1704" s="4">
        <f>E1703*(计算结果!B$18-1)/(计算结果!B$18+1)+B1704*2/(计算结果!B$18+1)</f>
        <v>2337.5508355020447</v>
      </c>
      <c r="F1704" s="4">
        <f>F1703*(计算结果!B$18-1)/(计算结果!B$18+1)+E1704*2/(计算结果!B$18+1)</f>
        <v>2393.7209008626905</v>
      </c>
      <c r="G1704" s="4">
        <f>G1703*(计算结果!B$18-1)/(计算结果!B$18+1)+F1704*2/(计算结果!B$18+1)</f>
        <v>2454.9968979536056</v>
      </c>
      <c r="H1704" s="3">
        <f t="shared" si="132"/>
        <v>-0.45176265208476768</v>
      </c>
      <c r="I1704" s="3">
        <f ca="1">IFERROR(AVERAGE(OFFSET(H1704,0,0,-计算结果!B$19,1)),AVERAGE(OFFSET(H1704,0,0,-ROW(),1)))</f>
        <v>-0.37937199264271515</v>
      </c>
      <c r="J1704" s="20" t="str">
        <f t="shared" ca="1" si="130"/>
        <v>卖</v>
      </c>
      <c r="K1704" s="4" t="str">
        <f t="shared" ca="1" si="134"/>
        <v/>
      </c>
      <c r="L1704" s="3">
        <f ca="1">IF(J1703="买",B1704/B1703-1,0)-IF(K1704=1,计算结果!B$17,0)</f>
        <v>0</v>
      </c>
      <c r="M1704" s="2">
        <f t="shared" ca="1" si="133"/>
        <v>2.8920239079321757</v>
      </c>
      <c r="N1704" s="3">
        <f ca="1">1-M1704/MAX(M$2:M1704)</f>
        <v>0.32936151400809244</v>
      </c>
    </row>
    <row r="1705" spans="1:14" x14ac:dyDescent="0.15">
      <c r="A1705" s="1">
        <v>40914</v>
      </c>
      <c r="B1705" s="2">
        <v>2290.6</v>
      </c>
      <c r="C1705" s="3">
        <f t="shared" si="131"/>
        <v>6.2423398451056933E-3</v>
      </c>
      <c r="D1705" s="3">
        <f>1-B1705/MAX(B$2:B1705)</f>
        <v>0.61025658476825706</v>
      </c>
      <c r="E1705" s="4">
        <f>E1704*(计算结果!B$18-1)/(计算结果!B$18+1)+B1705*2/(计算结果!B$18+1)</f>
        <v>2330.3276300401917</v>
      </c>
      <c r="F1705" s="4">
        <f>F1704*(计算结果!B$18-1)/(计算结果!B$18+1)+E1705*2/(计算结果!B$18+1)</f>
        <v>2383.9680899669215</v>
      </c>
      <c r="G1705" s="4">
        <f>G1704*(计算结果!B$18-1)/(计算结果!B$18+1)+F1705*2/(计算结果!B$18+1)</f>
        <v>2444.0693890325774</v>
      </c>
      <c r="H1705" s="3">
        <f t="shared" si="132"/>
        <v>-0.44511294210338864</v>
      </c>
      <c r="I1705" s="3">
        <f ca="1">IFERROR(AVERAGE(OFFSET(H1705,0,0,-计算结果!B$19,1)),AVERAGE(OFFSET(H1705,0,0,-ROW(),1)))</f>
        <v>-0.39034464189528972</v>
      </c>
      <c r="J1705" s="20" t="str">
        <f t="shared" ca="1" si="130"/>
        <v>卖</v>
      </c>
      <c r="K1705" s="4" t="str">
        <f t="shared" ca="1" si="134"/>
        <v/>
      </c>
      <c r="L1705" s="3">
        <f ca="1">IF(J1704="买",B1705/B1704-1,0)-IF(K1705=1,计算结果!B$17,0)</f>
        <v>0</v>
      </c>
      <c r="M1705" s="2">
        <f t="shared" ca="1" si="133"/>
        <v>2.8920239079321757</v>
      </c>
      <c r="N1705" s="3">
        <f ca="1">1-M1705/MAX(M$2:M1705)</f>
        <v>0.32936151400809244</v>
      </c>
    </row>
    <row r="1706" spans="1:14" x14ac:dyDescent="0.15">
      <c r="A1706" s="1">
        <v>40917</v>
      </c>
      <c r="B1706" s="2">
        <v>2368.5700000000002</v>
      </c>
      <c r="C1706" s="3">
        <f t="shared" si="131"/>
        <v>3.4039116388719259E-2</v>
      </c>
      <c r="D1706" s="3">
        <f>1-B1706/MAX(B$2:B1706)</f>
        <v>0.59699006329544679</v>
      </c>
      <c r="E1706" s="4">
        <f>E1705*(计算结果!B$18-1)/(计算结果!B$18+1)+B1706*2/(计算结果!B$18+1)</f>
        <v>2336.2110715724698</v>
      </c>
      <c r="F1706" s="4">
        <f>F1705*(计算结果!B$18-1)/(计算结果!B$18+1)+E1706*2/(计算结果!B$18+1)</f>
        <v>2376.6208563677751</v>
      </c>
      <c r="G1706" s="4">
        <f>G1705*(计算结果!B$18-1)/(计算结果!B$18+1)+F1706*2/(计算结果!B$18+1)</f>
        <v>2433.6926916995308</v>
      </c>
      <c r="H1706" s="3">
        <f t="shared" si="132"/>
        <v>-0.42456639650292427</v>
      </c>
      <c r="I1706" s="3">
        <f ca="1">IFERROR(AVERAGE(OFFSET(H1706,0,0,-计算结果!B$19,1)),AVERAGE(OFFSET(H1706,0,0,-ROW(),1)))</f>
        <v>-0.39976736929282419</v>
      </c>
      <c r="J1706" s="20" t="str">
        <f t="shared" ca="1" si="130"/>
        <v>卖</v>
      </c>
      <c r="K1706" s="4" t="str">
        <f t="shared" ca="1" si="134"/>
        <v/>
      </c>
      <c r="L1706" s="3">
        <f ca="1">IF(J1705="买",B1706/B1705-1,0)-IF(K1706=1,计算结果!B$17,0)</f>
        <v>0</v>
      </c>
      <c r="M1706" s="2">
        <f t="shared" ca="1" si="133"/>
        <v>2.8920239079321757</v>
      </c>
      <c r="N1706" s="3">
        <f ca="1">1-M1706/MAX(M$2:M1706)</f>
        <v>0.32936151400809244</v>
      </c>
    </row>
    <row r="1707" spans="1:14" x14ac:dyDescent="0.15">
      <c r="A1707" s="1">
        <v>40918</v>
      </c>
      <c r="B1707" s="2">
        <v>2447.35</v>
      </c>
      <c r="C1707" s="3">
        <f t="shared" si="131"/>
        <v>3.3260574946064381E-2</v>
      </c>
      <c r="D1707" s="3">
        <f>1-B1707/MAX(B$2:B1707)</f>
        <v>0.58358572109167639</v>
      </c>
      <c r="E1707" s="4">
        <f>E1706*(计算结果!B$18-1)/(计算结果!B$18+1)+B1707*2/(计算结果!B$18+1)</f>
        <v>2353.3093682536282</v>
      </c>
      <c r="F1707" s="4">
        <f>F1706*(计算结果!B$18-1)/(计算结果!B$18+1)+E1707*2/(计算结果!B$18+1)</f>
        <v>2373.0344735809831</v>
      </c>
      <c r="G1707" s="4">
        <f>G1706*(计算结果!B$18-1)/(计算结果!B$18+1)+F1707*2/(计算结果!B$18+1)</f>
        <v>2424.3606581428312</v>
      </c>
      <c r="H1707" s="3">
        <f t="shared" si="132"/>
        <v>-0.38345159964229886</v>
      </c>
      <c r="I1707" s="3">
        <f ca="1">IFERROR(AVERAGE(OFFSET(H1707,0,0,-计算结果!B$19,1)),AVERAGE(OFFSET(H1707,0,0,-ROW(),1)))</f>
        <v>-0.40663858532103542</v>
      </c>
      <c r="J1707" s="20" t="str">
        <f t="shared" ca="1" si="130"/>
        <v>买</v>
      </c>
      <c r="K1707" s="4">
        <f t="shared" ca="1" si="134"/>
        <v>1</v>
      </c>
      <c r="L1707" s="3">
        <f ca="1">IF(J1706="买",B1707/B1706-1,0)-IF(K1707=1,计算结果!B$17,0)</f>
        <v>0</v>
      </c>
      <c r="M1707" s="2">
        <f t="shared" ca="1" si="133"/>
        <v>2.8920239079321757</v>
      </c>
      <c r="N1707" s="3">
        <f ca="1">1-M1707/MAX(M$2:M1707)</f>
        <v>0.32936151400809244</v>
      </c>
    </row>
    <row r="1708" spans="1:14" x14ac:dyDescent="0.15">
      <c r="A1708" s="1">
        <v>40919</v>
      </c>
      <c r="B1708" s="2">
        <v>2435.61</v>
      </c>
      <c r="C1708" s="3">
        <f t="shared" si="131"/>
        <v>-4.7970253539542096E-3</v>
      </c>
      <c r="D1708" s="3">
        <f>1-B1708/MAX(B$2:B1708)</f>
        <v>0.58558327094534812</v>
      </c>
      <c r="E1708" s="4">
        <f>E1707*(计算结果!B$18-1)/(计算结果!B$18+1)+B1708*2/(计算结果!B$18+1)</f>
        <v>2365.9710039069159</v>
      </c>
      <c r="F1708" s="4">
        <f>F1707*(计算结果!B$18-1)/(计算结果!B$18+1)+E1708*2/(计算结果!B$18+1)</f>
        <v>2371.9477859388189</v>
      </c>
      <c r="G1708" s="4">
        <f>G1707*(计算结果!B$18-1)/(计算结果!B$18+1)+F1708*2/(计算结果!B$18+1)</f>
        <v>2416.297139342214</v>
      </c>
      <c r="H1708" s="3">
        <f t="shared" si="132"/>
        <v>-0.33260392893828838</v>
      </c>
      <c r="I1708" s="3">
        <f ca="1">IFERROR(AVERAGE(OFFSET(H1708,0,0,-计算结果!B$19,1)),AVERAGE(OFFSET(H1708,0,0,-ROW(),1)))</f>
        <v>-0.41038297500481696</v>
      </c>
      <c r="J1708" s="20" t="str">
        <f t="shared" ca="1" si="130"/>
        <v>买</v>
      </c>
      <c r="K1708" s="4" t="str">
        <f t="shared" ca="1" si="134"/>
        <v/>
      </c>
      <c r="L1708" s="3">
        <f ca="1">IF(J1707="买",B1708/B1707-1,0)-IF(K1708=1,计算结果!B$17,0)</f>
        <v>-4.7970253539542096E-3</v>
      </c>
      <c r="M1708" s="2">
        <f t="shared" ca="1" si="133"/>
        <v>2.8781507959215831</v>
      </c>
      <c r="N1708" s="3">
        <f ca="1">1-M1708/MAX(M$2:M1708)</f>
        <v>0.33257858382873318</v>
      </c>
    </row>
    <row r="1709" spans="1:14" x14ac:dyDescent="0.15">
      <c r="A1709" s="1">
        <v>40920</v>
      </c>
      <c r="B1709" s="2">
        <v>2435.2199999999998</v>
      </c>
      <c r="C1709" s="3">
        <f t="shared" si="131"/>
        <v>-1.6012415780863876E-4</v>
      </c>
      <c r="D1709" s="3">
        <f>1-B1709/MAX(B$2:B1709)</f>
        <v>0.58564962907506979</v>
      </c>
      <c r="E1709" s="4">
        <f>E1708*(计算结果!B$18-1)/(计算结果!B$18+1)+B1709*2/(计算结果!B$18+1)</f>
        <v>2376.6246956135442</v>
      </c>
      <c r="F1709" s="4">
        <f>F1708*(计算结果!B$18-1)/(计算结果!B$18+1)+E1709*2/(计算结果!B$18+1)</f>
        <v>2372.6673105041609</v>
      </c>
      <c r="G1709" s="4">
        <f>G1708*(计算结果!B$18-1)/(计算结果!B$18+1)+F1709*2/(计算结果!B$18+1)</f>
        <v>2409.5848579825138</v>
      </c>
      <c r="H1709" s="3">
        <f t="shared" si="132"/>
        <v>-0.27779205009229557</v>
      </c>
      <c r="I1709" s="3">
        <f ca="1">IFERROR(AVERAGE(OFFSET(H1709,0,0,-计算结果!B$19,1)),AVERAGE(OFFSET(H1709,0,0,-ROW(),1)))</f>
        <v>-0.41044170966565635</v>
      </c>
      <c r="J1709" s="20" t="str">
        <f t="shared" ca="1" si="130"/>
        <v>买</v>
      </c>
      <c r="K1709" s="4" t="str">
        <f t="shared" ca="1" si="134"/>
        <v/>
      </c>
      <c r="L1709" s="3">
        <f ca="1">IF(J1708="买",B1709/B1708-1,0)-IF(K1709=1,计算结果!B$17,0)</f>
        <v>-1.6012415780863876E-4</v>
      </c>
      <c r="M1709" s="2">
        <f t="shared" ca="1" si="133"/>
        <v>2.8776899344493398</v>
      </c>
      <c r="N1709" s="3">
        <f ca="1">1-M1709/MAX(M$2:M1709)</f>
        <v>0.332685454120901</v>
      </c>
    </row>
    <row r="1710" spans="1:14" x14ac:dyDescent="0.15">
      <c r="A1710" s="1">
        <v>40921</v>
      </c>
      <c r="B1710" s="2">
        <v>2394.33</v>
      </c>
      <c r="C1710" s="3">
        <f t="shared" si="131"/>
        <v>-1.6791090743341397E-2</v>
      </c>
      <c r="D1710" s="3">
        <f>1-B1710/MAX(B$2:B1710)</f>
        <v>0.59260702375280738</v>
      </c>
      <c r="E1710" s="4">
        <f>E1709*(计算结果!B$18-1)/(计算结果!B$18+1)+B1710*2/(计算结果!B$18+1)</f>
        <v>2379.3485885960758</v>
      </c>
      <c r="F1710" s="4">
        <f>F1709*(计算结果!B$18-1)/(计算结果!B$18+1)+E1710*2/(计算结果!B$18+1)</f>
        <v>2373.6951994413785</v>
      </c>
      <c r="G1710" s="4">
        <f>G1709*(计算结果!B$18-1)/(计算结果!B$18+1)+F1710*2/(计算结果!B$18+1)</f>
        <v>2404.0633720531087</v>
      </c>
      <c r="H1710" s="3">
        <f t="shared" si="132"/>
        <v>-0.22914677236261027</v>
      </c>
      <c r="I1710" s="3">
        <f ca="1">IFERROR(AVERAGE(OFFSET(H1710,0,0,-计算结果!B$19,1)),AVERAGE(OFFSET(H1710,0,0,-ROW(),1)))</f>
        <v>-0.40683771799846069</v>
      </c>
      <c r="J1710" s="20" t="str">
        <f t="shared" ca="1" si="130"/>
        <v>买</v>
      </c>
      <c r="K1710" s="4" t="str">
        <f t="shared" ca="1" si="134"/>
        <v/>
      </c>
      <c r="L1710" s="3">
        <f ca="1">IF(J1709="买",B1710/B1709-1,0)-IF(K1710=1,计算结果!B$17,0)</f>
        <v>-1.6791090743341397E-2</v>
      </c>
      <c r="M1710" s="2">
        <f t="shared" ca="1" si="133"/>
        <v>2.8293703816288009</v>
      </c>
      <c r="N1710" s="3">
        <f ca="1">1-M1710/MAX(M$2:M1710)</f>
        <v>0.34389039321510861</v>
      </c>
    </row>
    <row r="1711" spans="1:14" x14ac:dyDescent="0.15">
      <c r="A1711" s="1">
        <v>40924</v>
      </c>
      <c r="B1711" s="2">
        <v>2345.65</v>
      </c>
      <c r="C1711" s="3">
        <f t="shared" si="131"/>
        <v>-2.0331366185947553E-2</v>
      </c>
      <c r="D1711" s="3">
        <f>1-B1711/MAX(B$2:B1711)</f>
        <v>0.60088987953447215</v>
      </c>
      <c r="E1711" s="4">
        <f>E1710*(计算结果!B$18-1)/(计算结果!B$18+1)+B1711*2/(计算结果!B$18+1)</f>
        <v>2374.1641903505256</v>
      </c>
      <c r="F1711" s="4">
        <f>F1710*(计算结果!B$18-1)/(计算结果!B$18+1)+E1711*2/(计算结果!B$18+1)</f>
        <v>2373.7673518889396</v>
      </c>
      <c r="G1711" s="4">
        <f>G1710*(计算结果!B$18-1)/(计算结果!B$18+1)+F1711*2/(计算结果!B$18+1)</f>
        <v>2399.4024458740059</v>
      </c>
      <c r="H1711" s="3">
        <f t="shared" si="132"/>
        <v>-0.19387700978623582</v>
      </c>
      <c r="I1711" s="3">
        <f ca="1">IFERROR(AVERAGE(OFFSET(H1711,0,0,-计算结果!B$19,1)),AVERAGE(OFFSET(H1711,0,0,-ROW(),1)))</f>
        <v>-0.39979571562876881</v>
      </c>
      <c r="J1711" s="20" t="str">
        <f t="shared" ca="1" si="130"/>
        <v>买</v>
      </c>
      <c r="K1711" s="4" t="str">
        <f t="shared" ca="1" si="134"/>
        <v/>
      </c>
      <c r="L1711" s="3">
        <f ca="1">IF(J1710="买",B1711/B1710-1,0)-IF(K1711=1,计算结果!B$17,0)</f>
        <v>-2.0331366185947553E-2</v>
      </c>
      <c r="M1711" s="2">
        <f t="shared" ca="1" si="133"/>
        <v>2.7718454163242314</v>
      </c>
      <c r="N1711" s="3">
        <f ca="1">1-M1711/MAX(M$2:M1711)</f>
        <v>0.3572299978887703</v>
      </c>
    </row>
    <row r="1712" spans="1:14" x14ac:dyDescent="0.15">
      <c r="A1712" s="1">
        <v>40925</v>
      </c>
      <c r="B1712" s="2">
        <v>2460.6</v>
      </c>
      <c r="C1712" s="3">
        <f t="shared" si="131"/>
        <v>4.9005606121970358E-2</v>
      </c>
      <c r="D1712" s="3">
        <f>1-B1712/MAX(B$2:B1712)</f>
        <v>0.58133124617164644</v>
      </c>
      <c r="E1712" s="4">
        <f>E1711*(计算结果!B$18-1)/(计算结果!B$18+1)+B1712*2/(计算结果!B$18+1)</f>
        <v>2387.4620072196758</v>
      </c>
      <c r="F1712" s="4">
        <f>F1711*(计算结果!B$18-1)/(计算结果!B$18+1)+E1712*2/(计算结果!B$18+1)</f>
        <v>2375.8742219398223</v>
      </c>
      <c r="G1712" s="4">
        <f>G1711*(计算结果!B$18-1)/(计算结果!B$18+1)+F1712*2/(计算结果!B$18+1)</f>
        <v>2395.7827191149008</v>
      </c>
      <c r="H1712" s="3">
        <f t="shared" si="132"/>
        <v>-0.15085950943034004</v>
      </c>
      <c r="I1712" s="3">
        <f ca="1">IFERROR(AVERAGE(OFFSET(H1712,0,0,-计算结果!B$19,1)),AVERAGE(OFFSET(H1712,0,0,-ROW(),1)))</f>
        <v>-0.38915961185132375</v>
      </c>
      <c r="J1712" s="20" t="str">
        <f t="shared" ca="1" si="130"/>
        <v>买</v>
      </c>
      <c r="K1712" s="4" t="str">
        <f t="shared" ca="1" si="134"/>
        <v/>
      </c>
      <c r="L1712" s="3">
        <f ca="1">IF(J1711="买",B1712/B1711-1,0)-IF(K1712=1,计算结果!B$17,0)</f>
        <v>4.9005606121970358E-2</v>
      </c>
      <c r="M1712" s="2">
        <f t="shared" ca="1" si="133"/>
        <v>2.9076813810276056</v>
      </c>
      <c r="N1712" s="3">
        <f ca="1">1-M1712/MAX(M$2:M1712)</f>
        <v>0.32573066433828934</v>
      </c>
    </row>
    <row r="1713" spans="1:14" x14ac:dyDescent="0.15">
      <c r="A1713" s="1">
        <v>40926</v>
      </c>
      <c r="B1713" s="2">
        <v>2422.19</v>
      </c>
      <c r="C1713" s="3">
        <f t="shared" si="131"/>
        <v>-1.5610013817767943E-2</v>
      </c>
      <c r="D1713" s="3">
        <f>1-B1713/MAX(B$2:B1713)</f>
        <v>0.58786667120397462</v>
      </c>
      <c r="E1713" s="4">
        <f>E1712*(计算结果!B$18-1)/(计算结果!B$18+1)+B1713*2/(计算结果!B$18+1)</f>
        <v>2392.8047753397254</v>
      </c>
      <c r="F1713" s="4">
        <f>F1712*(计算结果!B$18-1)/(计算结果!B$18+1)+E1713*2/(计算结果!B$18+1)</f>
        <v>2378.4789224628844</v>
      </c>
      <c r="G1713" s="4">
        <f>G1712*(计算结果!B$18-1)/(计算结果!B$18+1)+F1713*2/(计算结果!B$18+1)</f>
        <v>2393.1205965530521</v>
      </c>
      <c r="H1713" s="3">
        <f t="shared" si="132"/>
        <v>-0.11111702829345955</v>
      </c>
      <c r="I1713" s="3">
        <f ca="1">IFERROR(AVERAGE(OFFSET(H1713,0,0,-计算结果!B$19,1)),AVERAGE(OFFSET(H1713,0,0,-ROW(),1)))</f>
        <v>-0.37534337244515059</v>
      </c>
      <c r="J1713" s="20" t="str">
        <f t="shared" ca="1" si="130"/>
        <v>买</v>
      </c>
      <c r="K1713" s="4" t="str">
        <f t="shared" ca="1" si="134"/>
        <v/>
      </c>
      <c r="L1713" s="3">
        <f ca="1">IF(J1712="买",B1713/B1712-1,0)-IF(K1713=1,计算结果!B$17,0)</f>
        <v>-1.5610013817767943E-2</v>
      </c>
      <c r="M1713" s="2">
        <f t="shared" ca="1" si="133"/>
        <v>2.8622924344920984</v>
      </c>
      <c r="N1713" s="3">
        <f ca="1">1-M1713/MAX(M$2:M1713)</f>
        <v>0.33625601798486582</v>
      </c>
    </row>
    <row r="1714" spans="1:14" x14ac:dyDescent="0.15">
      <c r="A1714" s="1">
        <v>40927</v>
      </c>
      <c r="B1714" s="2">
        <v>2468.35</v>
      </c>
      <c r="C1714" s="3">
        <f t="shared" si="131"/>
        <v>1.9057134246281304E-2</v>
      </c>
      <c r="D1714" s="3">
        <f>1-B1714/MAX(B$2:B1714)</f>
        <v>0.58001259102974201</v>
      </c>
      <c r="E1714" s="4">
        <f>E1713*(计算结果!B$18-1)/(计算结果!B$18+1)+B1714*2/(计算结果!B$18+1)</f>
        <v>2404.4271175951521</v>
      </c>
      <c r="F1714" s="4">
        <f>F1713*(计算结果!B$18-1)/(计算结果!B$18+1)+E1714*2/(计算结果!B$18+1)</f>
        <v>2382.4709524832333</v>
      </c>
      <c r="G1714" s="4">
        <f>G1713*(计算结果!B$18-1)/(计算结果!B$18+1)+F1714*2/(计算结果!B$18+1)</f>
        <v>2391.4821897730799</v>
      </c>
      <c r="H1714" s="3">
        <f t="shared" si="132"/>
        <v>-6.8463193302172876E-2</v>
      </c>
      <c r="I1714" s="3">
        <f ca="1">IFERROR(AVERAGE(OFFSET(H1714,0,0,-计算结果!B$19,1)),AVERAGE(OFFSET(H1714,0,0,-ROW(),1)))</f>
        <v>-0.35844054663427283</v>
      </c>
      <c r="J1714" s="20" t="str">
        <f t="shared" ca="1" si="130"/>
        <v>买</v>
      </c>
      <c r="K1714" s="4" t="str">
        <f t="shared" ca="1" si="134"/>
        <v/>
      </c>
      <c r="L1714" s="3">
        <f ca="1">IF(J1713="买",B1714/B1713-1,0)-IF(K1714=1,计算结果!B$17,0)</f>
        <v>1.9057134246281304E-2</v>
      </c>
      <c r="M1714" s="2">
        <f t="shared" ca="1" si="133"/>
        <v>2.9168395256683297</v>
      </c>
      <c r="N1714" s="3">
        <f ca="1">1-M1714/MAX(M$2:M1714)</f>
        <v>0.3236069598144421</v>
      </c>
    </row>
    <row r="1715" spans="1:14" x14ac:dyDescent="0.15">
      <c r="A1715" s="1">
        <v>40928</v>
      </c>
      <c r="B1715" s="2">
        <v>2504.09</v>
      </c>
      <c r="C1715" s="3">
        <f t="shared" si="131"/>
        <v>1.4479308039783811E-2</v>
      </c>
      <c r="D1715" s="3">
        <f>1-B1715/MAX(B$2:B1715)</f>
        <v>0.57393146396243111</v>
      </c>
      <c r="E1715" s="4">
        <f>E1714*(计算结果!B$18-1)/(计算结果!B$18+1)+B1715*2/(计算结果!B$18+1)</f>
        <v>2419.7598687343598</v>
      </c>
      <c r="F1715" s="4">
        <f>F1714*(计算结果!B$18-1)/(计算结果!B$18+1)+E1715*2/(计算结果!B$18+1)</f>
        <v>2388.2077088295605</v>
      </c>
      <c r="G1715" s="4">
        <f>G1714*(计算结果!B$18-1)/(计算结果!B$18+1)+F1715*2/(计算结果!B$18+1)</f>
        <v>2390.9784234740769</v>
      </c>
      <c r="H1715" s="3">
        <f t="shared" si="132"/>
        <v>-2.1065024074079317E-2</v>
      </c>
      <c r="I1715" s="3">
        <f ca="1">IFERROR(AVERAGE(OFFSET(H1715,0,0,-计算结果!B$19,1)),AVERAGE(OFFSET(H1715,0,0,-ROW(),1)))</f>
        <v>-0.33821787973397105</v>
      </c>
      <c r="J1715" s="20" t="str">
        <f t="shared" ca="1" si="130"/>
        <v>买</v>
      </c>
      <c r="K1715" s="4" t="str">
        <f t="shared" ca="1" si="134"/>
        <v/>
      </c>
      <c r="L1715" s="3">
        <f ca="1">IF(J1714="买",B1715/B1714-1,0)-IF(K1715=1,计算结果!B$17,0)</f>
        <v>1.4479308039783811E-2</v>
      </c>
      <c r="M1715" s="2">
        <f t="shared" ca="1" si="133"/>
        <v>2.9590733436630985</v>
      </c>
      <c r="N1715" s="3">
        <f ca="1">1-M1715/MAX(M$2:M1715)</f>
        <v>0.31381325662962944</v>
      </c>
    </row>
    <row r="1716" spans="1:14" x14ac:dyDescent="0.15">
      <c r="A1716" s="1">
        <v>40938</v>
      </c>
      <c r="B1716" s="2">
        <v>2460.7199999999998</v>
      </c>
      <c r="C1716" s="3">
        <f t="shared" si="131"/>
        <v>-1.7319665028014297E-2</v>
      </c>
      <c r="D1716" s="3">
        <f>1-B1716/MAX(B$2:B1716)</f>
        <v>0.58131082828557812</v>
      </c>
      <c r="E1716" s="4">
        <f>E1715*(计算结果!B$18-1)/(计算结果!B$18+1)+B1716*2/(计算结果!B$18+1)</f>
        <v>2426.0614273906122</v>
      </c>
      <c r="F1716" s="4">
        <f>F1715*(计算结果!B$18-1)/(计算结果!B$18+1)+E1716*2/(计算结果!B$18+1)</f>
        <v>2394.0313578389528</v>
      </c>
      <c r="G1716" s="4">
        <f>G1715*(计算结果!B$18-1)/(计算结果!B$18+1)+F1716*2/(计算结果!B$18+1)</f>
        <v>2391.4481056840577</v>
      </c>
      <c r="H1716" s="3">
        <f t="shared" si="132"/>
        <v>1.9643933436188386E-2</v>
      </c>
      <c r="I1716" s="3">
        <f ca="1">IFERROR(AVERAGE(OFFSET(H1716,0,0,-计算结果!B$19,1)),AVERAGE(OFFSET(H1716,0,0,-ROW(),1)))</f>
        <v>-0.31515655556644423</v>
      </c>
      <c r="J1716" s="20" t="str">
        <f t="shared" ca="1" si="130"/>
        <v>买</v>
      </c>
      <c r="K1716" s="4" t="str">
        <f t="shared" ca="1" si="134"/>
        <v/>
      </c>
      <c r="L1716" s="3">
        <f ca="1">IF(J1715="买",B1716/B1715-1,0)-IF(K1716=1,计算结果!B$17,0)</f>
        <v>-1.7319665028014297E-2</v>
      </c>
      <c r="M1716" s="2">
        <f t="shared" ca="1" si="133"/>
        <v>2.9078231845575275</v>
      </c>
      <c r="N1716" s="3">
        <f ca="1">1-M1716/MAX(M$2:M1716)</f>
        <v>0.3256977811714683</v>
      </c>
    </row>
    <row r="1717" spans="1:14" x14ac:dyDescent="0.15">
      <c r="A1717" s="1">
        <v>40939</v>
      </c>
      <c r="B1717" s="2">
        <v>2464.2600000000002</v>
      </c>
      <c r="C1717" s="3">
        <f t="shared" si="131"/>
        <v>1.4386033356093009E-3</v>
      </c>
      <c r="D1717" s="3">
        <f>1-B1717/MAX(B$2:B1717)</f>
        <v>0.58070850064656632</v>
      </c>
      <c r="E1717" s="4">
        <f>E1716*(计算结果!B$18-1)/(计算结果!B$18+1)+B1717*2/(计算结果!B$18+1)</f>
        <v>2431.9381308689799</v>
      </c>
      <c r="F1717" s="4">
        <f>F1716*(计算结果!B$18-1)/(计算结果!B$18+1)+E1717*2/(计算结果!B$18+1)</f>
        <v>2399.8631690743414</v>
      </c>
      <c r="G1717" s="4">
        <f>G1716*(计算结果!B$18-1)/(计算结果!B$18+1)+F1717*2/(计算结果!B$18+1)</f>
        <v>2392.7427308210245</v>
      </c>
      <c r="H1717" s="3">
        <f t="shared" si="132"/>
        <v>5.4135614897501461E-2</v>
      </c>
      <c r="I1717" s="3">
        <f ca="1">IFERROR(AVERAGE(OFFSET(H1717,0,0,-计算结果!B$19,1)),AVERAGE(OFFSET(H1717,0,0,-ROW(),1)))</f>
        <v>-0.28990735452132493</v>
      </c>
      <c r="J1717" s="20" t="str">
        <f t="shared" ca="1" si="130"/>
        <v>买</v>
      </c>
      <c r="K1717" s="4" t="str">
        <f t="shared" ca="1" si="134"/>
        <v/>
      </c>
      <c r="L1717" s="3">
        <f ca="1">IF(J1716="买",B1717/B1716-1,0)-IF(K1717=1,计算结果!B$17,0)</f>
        <v>1.4386033356093009E-3</v>
      </c>
      <c r="M1717" s="2">
        <f t="shared" ca="1" si="133"/>
        <v>2.9120063886901941</v>
      </c>
      <c r="N1717" s="3">
        <f ca="1">1-M1717/MAX(M$2:M1717)</f>
        <v>0.32472772775025283</v>
      </c>
    </row>
    <row r="1718" spans="1:14" x14ac:dyDescent="0.15">
      <c r="A1718" s="1">
        <v>40940</v>
      </c>
      <c r="B1718" s="2">
        <v>2428.9899999999998</v>
      </c>
      <c r="C1718" s="3">
        <f t="shared" si="131"/>
        <v>-1.4312613117122508E-2</v>
      </c>
      <c r="D1718" s="3">
        <f>1-B1718/MAX(B$2:B1718)</f>
        <v>0.5867096576601103</v>
      </c>
      <c r="E1718" s="4">
        <f>E1717*(计算结果!B$18-1)/(计算结果!B$18+1)+B1718*2/(计算结果!B$18+1)</f>
        <v>2431.4845722737518</v>
      </c>
      <c r="F1718" s="4">
        <f>F1717*(计算结果!B$18-1)/(计算结果!B$18+1)+E1718*2/(计算结果!B$18+1)</f>
        <v>2404.7280003357891</v>
      </c>
      <c r="G1718" s="4">
        <f>G1717*(计算结果!B$18-1)/(计算结果!B$18+1)+F1718*2/(计算结果!B$18+1)</f>
        <v>2394.5866184386805</v>
      </c>
      <c r="H1718" s="3">
        <f t="shared" si="132"/>
        <v>7.7061674617368583E-2</v>
      </c>
      <c r="I1718" s="3">
        <f ca="1">IFERROR(AVERAGE(OFFSET(H1718,0,0,-计算结果!B$19,1)),AVERAGE(OFFSET(H1718,0,0,-ROW(),1)))</f>
        <v>-0.26319320203128399</v>
      </c>
      <c r="J1718" s="20" t="str">
        <f t="shared" ca="1" si="130"/>
        <v>买</v>
      </c>
      <c r="K1718" s="4" t="str">
        <f t="shared" ca="1" si="134"/>
        <v/>
      </c>
      <c r="L1718" s="3">
        <f ca="1">IF(J1717="买",B1718/B1717-1,0)-IF(K1718=1,计算结果!B$17,0)</f>
        <v>-1.4312613117122508E-2</v>
      </c>
      <c r="M1718" s="2">
        <f t="shared" ca="1" si="133"/>
        <v>2.8703279678542821</v>
      </c>
      <c r="N1718" s="3">
        <f ca="1">1-M1718/MAX(M$2:M1718)</f>
        <v>0.33439263853168366</v>
      </c>
    </row>
    <row r="1719" spans="1:14" x14ac:dyDescent="0.15">
      <c r="A1719" s="1">
        <v>40941</v>
      </c>
      <c r="B1719" s="2">
        <v>2486.2399999999998</v>
      </c>
      <c r="C1719" s="3">
        <f t="shared" si="131"/>
        <v>2.3569467144780365E-2</v>
      </c>
      <c r="D1719" s="3">
        <f>1-B1719/MAX(B$2:B1719)</f>
        <v>0.57696862451507525</v>
      </c>
      <c r="E1719" s="4">
        <f>E1718*(计算结果!B$18-1)/(计算结果!B$18+1)+B1719*2/(计算结果!B$18+1)</f>
        <v>2439.9084842316361</v>
      </c>
      <c r="F1719" s="4">
        <f>F1718*(计算结果!B$18-1)/(计算结果!B$18+1)+E1719*2/(计算结果!B$18+1)</f>
        <v>2410.1403824736117</v>
      </c>
      <c r="G1719" s="4">
        <f>G1718*(计算结果!B$18-1)/(计算结果!B$18+1)+F1719*2/(计算结果!B$18+1)</f>
        <v>2396.9795052132854</v>
      </c>
      <c r="H1719" s="3">
        <f t="shared" si="132"/>
        <v>9.9929013057172889E-2</v>
      </c>
      <c r="I1719" s="3">
        <f ca="1">IFERROR(AVERAGE(OFFSET(H1719,0,0,-计算结果!B$19,1)),AVERAGE(OFFSET(H1719,0,0,-ROW(),1)))</f>
        <v>-0.23498104986147678</v>
      </c>
      <c r="J1719" s="20" t="str">
        <f t="shared" ca="1" si="130"/>
        <v>买</v>
      </c>
      <c r="K1719" s="4" t="str">
        <f t="shared" ca="1" si="134"/>
        <v/>
      </c>
      <c r="L1719" s="3">
        <f ca="1">IF(J1718="买",B1719/B1718-1,0)-IF(K1719=1,计算结果!B$17,0)</f>
        <v>2.3569467144780365E-2</v>
      </c>
      <c r="M1719" s="2">
        <f t="shared" ca="1" si="133"/>
        <v>2.9379800685873678</v>
      </c>
      <c r="N1719" s="3">
        <f ca="1">1-M1719/MAX(M$2:M1719)</f>
        <v>0.31870462769423225</v>
      </c>
    </row>
    <row r="1720" spans="1:14" x14ac:dyDescent="0.15">
      <c r="A1720" s="1">
        <v>40942</v>
      </c>
      <c r="B1720" s="2">
        <v>2506.09</v>
      </c>
      <c r="C1720" s="3">
        <f t="shared" si="131"/>
        <v>7.9839436257160834E-3</v>
      </c>
      <c r="D1720" s="3">
        <f>1-B1720/MAX(B$2:B1720)</f>
        <v>0.57359116586129444</v>
      </c>
      <c r="E1720" s="4">
        <f>E1719*(计算结果!B$18-1)/(计算结果!B$18+1)+B1720*2/(计算结果!B$18+1)</f>
        <v>2450.0902558883076</v>
      </c>
      <c r="F1720" s="4">
        <f>F1719*(计算结果!B$18-1)/(计算结果!B$18+1)+E1720*2/(计算结果!B$18+1)</f>
        <v>2416.2865168451035</v>
      </c>
      <c r="G1720" s="4">
        <f>G1719*(计算结果!B$18-1)/(计算结果!B$18+1)+F1720*2/(计算结果!B$18+1)</f>
        <v>2399.9498146951037</v>
      </c>
      <c r="H1720" s="3">
        <f t="shared" si="132"/>
        <v>0.12391885184491704</v>
      </c>
      <c r="I1720" s="3">
        <f ca="1">IFERROR(AVERAGE(OFFSET(H1720,0,0,-计算结果!B$19,1)),AVERAGE(OFFSET(H1720,0,0,-ROW(),1)))</f>
        <v>-0.20531264773452235</v>
      </c>
      <c r="J1720" s="20" t="str">
        <f t="shared" ca="1" si="130"/>
        <v>买</v>
      </c>
      <c r="K1720" s="4" t="str">
        <f t="shared" ca="1" si="134"/>
        <v/>
      </c>
      <c r="L1720" s="3">
        <f ca="1">IF(J1719="买",B1720/B1719-1,0)-IF(K1720=1,计算结果!B$17,0)</f>
        <v>7.9839436257160834E-3</v>
      </c>
      <c r="M1720" s="2">
        <f t="shared" ca="1" si="133"/>
        <v>2.961436735828447</v>
      </c>
      <c r="N1720" s="3">
        <f ca="1">1-M1720/MAX(M$2:M1720)</f>
        <v>0.31326520384928169</v>
      </c>
    </row>
    <row r="1721" spans="1:14" x14ac:dyDescent="0.15">
      <c r="A1721" s="1">
        <v>40945</v>
      </c>
      <c r="B1721" s="2">
        <v>2504.3200000000002</v>
      </c>
      <c r="C1721" s="3">
        <f t="shared" si="131"/>
        <v>-7.0627950313040255E-4</v>
      </c>
      <c r="D1721" s="3">
        <f>1-B1721/MAX(B$2:B1721)</f>
        <v>0.57389232968080028</v>
      </c>
      <c r="E1721" s="4">
        <f>E1720*(计算结果!B$18-1)/(计算结果!B$18+1)+B1721*2/(计算结果!B$18+1)</f>
        <v>2458.4332934439526</v>
      </c>
      <c r="F1721" s="4">
        <f>F1720*(计算结果!B$18-1)/(计算结果!B$18+1)+E1721*2/(计算结果!B$18+1)</f>
        <v>2422.7706363218495</v>
      </c>
      <c r="G1721" s="4">
        <f>G1720*(计算结果!B$18-1)/(计算结果!B$18+1)+F1721*2/(计算结果!B$18+1)</f>
        <v>2403.4607103299877</v>
      </c>
      <c r="H1721" s="3">
        <f t="shared" si="132"/>
        <v>0.14629037713149307</v>
      </c>
      <c r="I1721" s="3">
        <f ca="1">IFERROR(AVERAGE(OFFSET(H1721,0,0,-计算结果!B$19,1)),AVERAGE(OFFSET(H1721,0,0,-ROW(),1)))</f>
        <v>-0.1744484342883999</v>
      </c>
      <c r="J1721" s="20" t="str">
        <f t="shared" ca="1" si="130"/>
        <v>买</v>
      </c>
      <c r="K1721" s="4" t="str">
        <f t="shared" ca="1" si="134"/>
        <v/>
      </c>
      <c r="L1721" s="3">
        <f ca="1">IF(J1720="买",B1721/B1720-1,0)-IF(K1721=1,计算结果!B$17,0)</f>
        <v>-7.0627950313040255E-4</v>
      </c>
      <c r="M1721" s="2">
        <f t="shared" ca="1" si="133"/>
        <v>2.9593451337621142</v>
      </c>
      <c r="N1721" s="3">
        <f ca="1">1-M1721/MAX(M$2:M1721)</f>
        <v>0.31375023055988938</v>
      </c>
    </row>
    <row r="1722" spans="1:14" x14ac:dyDescent="0.15">
      <c r="A1722" s="1">
        <v>40946</v>
      </c>
      <c r="B1722" s="2">
        <v>2457.9499999999998</v>
      </c>
      <c r="C1722" s="3">
        <f t="shared" si="131"/>
        <v>-1.8516004344492853E-2</v>
      </c>
      <c r="D1722" s="3">
        <f>1-B1722/MAX(B$2:B1722)</f>
        <v>0.5817821411556523</v>
      </c>
      <c r="E1722" s="4">
        <f>E1721*(计算结果!B$18-1)/(计算结果!B$18+1)+B1722*2/(计算结果!B$18+1)</f>
        <v>2458.3589406064216</v>
      </c>
      <c r="F1722" s="4">
        <f>F1721*(计算结果!B$18-1)/(计算结果!B$18+1)+E1722*2/(计算结果!B$18+1)</f>
        <v>2428.2457600579373</v>
      </c>
      <c r="G1722" s="4">
        <f>G1721*(计算结果!B$18-1)/(计算结果!B$18+1)+F1722*2/(计算结果!B$18+1)</f>
        <v>2407.2737949035186</v>
      </c>
      <c r="H1722" s="3">
        <f t="shared" si="132"/>
        <v>0.15864975687525851</v>
      </c>
      <c r="I1722" s="3">
        <f ca="1">IFERROR(AVERAGE(OFFSET(H1722,0,0,-计算结果!B$19,1)),AVERAGE(OFFSET(H1722,0,0,-ROW(),1)))</f>
        <v>-0.14333511425356488</v>
      </c>
      <c r="J1722" s="20" t="str">
        <f t="shared" ca="1" si="130"/>
        <v>买</v>
      </c>
      <c r="K1722" s="4" t="str">
        <f t="shared" ca="1" si="134"/>
        <v/>
      </c>
      <c r="L1722" s="3">
        <f ca="1">IF(J1721="买",B1722/B1721-1,0)-IF(K1722=1,计算结果!B$17,0)</f>
        <v>-1.8516004344492853E-2</v>
      </c>
      <c r="M1722" s="2">
        <f t="shared" ca="1" si="133"/>
        <v>2.9045498864085211</v>
      </c>
      <c r="N1722" s="3">
        <f ca="1">1-M1722/MAX(M$2:M1722)</f>
        <v>0.3264568342722497</v>
      </c>
    </row>
    <row r="1723" spans="1:14" x14ac:dyDescent="0.15">
      <c r="A1723" s="1">
        <v>40947</v>
      </c>
      <c r="B1723" s="2">
        <v>2528.2399999999998</v>
      </c>
      <c r="C1723" s="3">
        <f t="shared" si="131"/>
        <v>2.8597001566345925E-2</v>
      </c>
      <c r="D1723" s="3">
        <f>1-B1723/MAX(B$2:B1723)</f>
        <v>0.5698223643912067</v>
      </c>
      <c r="E1723" s="4">
        <f>E1722*(计算结果!B$18-1)/(计算结果!B$18+1)+B1723*2/(计算结果!B$18+1)</f>
        <v>2469.1098728208181</v>
      </c>
      <c r="F1723" s="4">
        <f>F1722*(计算结果!B$18-1)/(计算结果!B$18+1)+E1723*2/(计算结果!B$18+1)</f>
        <v>2434.5325466368422</v>
      </c>
      <c r="G1723" s="4">
        <f>G1722*(计算结果!B$18-1)/(计算结果!B$18+1)+F1723*2/(计算结果!B$18+1)</f>
        <v>2411.4674490163375</v>
      </c>
      <c r="H1723" s="3">
        <f t="shared" si="132"/>
        <v>0.17420760869400626</v>
      </c>
      <c r="I1723" s="3">
        <f ca="1">IFERROR(AVERAGE(OFFSET(H1723,0,0,-计算结果!B$19,1)),AVERAGE(OFFSET(H1723,0,0,-ROW(),1)))</f>
        <v>-0.11179906380294777</v>
      </c>
      <c r="J1723" s="20" t="str">
        <f t="shared" ca="1" si="130"/>
        <v>买</v>
      </c>
      <c r="K1723" s="4" t="str">
        <f t="shared" ca="1" si="134"/>
        <v/>
      </c>
      <c r="L1723" s="3">
        <f ca="1">IF(J1722="买",B1723/B1722-1,0)-IF(K1723=1,计算结果!B$17,0)</f>
        <v>2.8597001566345925E-2</v>
      </c>
      <c r="M1723" s="2">
        <f t="shared" ca="1" si="133"/>
        <v>2.9876113040596755</v>
      </c>
      <c r="N1723" s="3">
        <f ca="1">1-M1723/MAX(M$2:M1723)</f>
        <v>0.30719551930693156</v>
      </c>
    </row>
    <row r="1724" spans="1:14" x14ac:dyDescent="0.15">
      <c r="A1724" s="1">
        <v>40948</v>
      </c>
      <c r="B1724" s="2">
        <v>2529.23</v>
      </c>
      <c r="C1724" s="3">
        <f t="shared" si="131"/>
        <v>3.9157674904299888E-4</v>
      </c>
      <c r="D1724" s="3">
        <f>1-B1724/MAX(B$2:B1724)</f>
        <v>0.56965391683114408</v>
      </c>
      <c r="E1724" s="4">
        <f>E1723*(计算结果!B$18-1)/(计算结果!B$18+1)+B1724*2/(计算结果!B$18+1)</f>
        <v>2478.3591231560767</v>
      </c>
      <c r="F1724" s="4">
        <f>F1723*(计算结果!B$18-1)/(计算结果!B$18+1)+E1724*2/(计算结果!B$18+1)</f>
        <v>2441.2750968705709</v>
      </c>
      <c r="G1724" s="4">
        <f>G1723*(计算结果!B$18-1)/(计算结果!B$18+1)+F1724*2/(计算结果!B$18+1)</f>
        <v>2416.0532409939119</v>
      </c>
      <c r="H1724" s="3">
        <f t="shared" si="132"/>
        <v>0.19016603269702176</v>
      </c>
      <c r="I1724" s="3">
        <f ca="1">IFERROR(AVERAGE(OFFSET(H1724,0,0,-计算结果!B$19,1)),AVERAGE(OFFSET(H1724,0,0,-ROW(),1)))</f>
        <v>-7.970262956385829E-2</v>
      </c>
      <c r="J1724" s="20" t="str">
        <f t="shared" ca="1" si="130"/>
        <v>买</v>
      </c>
      <c r="K1724" s="4" t="str">
        <f t="shared" ca="1" si="134"/>
        <v/>
      </c>
      <c r="L1724" s="3">
        <f ca="1">IF(J1723="买",B1724/B1723-1,0)-IF(K1724=1,计算结果!B$17,0)</f>
        <v>3.9157674904299888E-4</v>
      </c>
      <c r="M1724" s="2">
        <f t="shared" ca="1" si="133"/>
        <v>2.9887811831815232</v>
      </c>
      <c r="N1724" s="3">
        <f ca="1">1-M1724/MAX(M$2:M1724)</f>
        <v>0.30692423318065942</v>
      </c>
    </row>
    <row r="1725" spans="1:14" x14ac:dyDescent="0.15">
      <c r="A1725" s="1">
        <v>40949</v>
      </c>
      <c r="B1725" s="2">
        <v>2533.62</v>
      </c>
      <c r="C1725" s="3">
        <f t="shared" si="131"/>
        <v>1.7357061239982041E-3</v>
      </c>
      <c r="D1725" s="3">
        <f>1-B1725/MAX(B$2:B1725)</f>
        <v>0.56890696249914918</v>
      </c>
      <c r="E1725" s="4">
        <f>E1724*(计算结果!B$18-1)/(计算结果!B$18+1)+B1725*2/(计算结果!B$18+1)</f>
        <v>2486.8607965166802</v>
      </c>
      <c r="F1725" s="4">
        <f>F1724*(计算结果!B$18-1)/(计算结果!B$18+1)+E1725*2/(计算结果!B$18+1)</f>
        <v>2448.2882814315108</v>
      </c>
      <c r="G1725" s="4">
        <f>G1724*(计算结果!B$18-1)/(计算结果!B$18+1)+F1725*2/(计算结果!B$18+1)</f>
        <v>2421.0124779843118</v>
      </c>
      <c r="H1725" s="3">
        <f t="shared" si="132"/>
        <v>0.20526190839899439</v>
      </c>
      <c r="I1725" s="3">
        <f ca="1">IFERROR(AVERAGE(OFFSET(H1725,0,0,-计算结果!B$19,1)),AVERAGE(OFFSET(H1725,0,0,-ROW(),1)))</f>
        <v>-4.7183887038739138E-2</v>
      </c>
      <c r="J1725" s="20" t="str">
        <f t="shared" ca="1" si="130"/>
        <v>买</v>
      </c>
      <c r="K1725" s="4" t="str">
        <f t="shared" ca="1" si="134"/>
        <v/>
      </c>
      <c r="L1725" s="3">
        <f ca="1">IF(J1724="买",B1725/B1724-1,0)-IF(K1725=1,计算结果!B$17,0)</f>
        <v>1.7357061239982041E-3</v>
      </c>
      <c r="M1725" s="2">
        <f t="shared" ca="1" si="133"/>
        <v>2.9939688289844621</v>
      </c>
      <c r="N1725" s="3">
        <f ca="1">1-M1725/MAX(M$2:M1725)</f>
        <v>0.30572125732779631</v>
      </c>
    </row>
    <row r="1726" spans="1:14" x14ac:dyDescent="0.15">
      <c r="A1726" s="1">
        <v>40952</v>
      </c>
      <c r="B1726" s="2">
        <v>2531.98</v>
      </c>
      <c r="C1726" s="3">
        <f t="shared" si="131"/>
        <v>-6.4729517449335638E-4</v>
      </c>
      <c r="D1726" s="3">
        <f>1-B1726/MAX(B$2:B1726)</f>
        <v>0.56918600694208132</v>
      </c>
      <c r="E1726" s="4">
        <f>E1725*(计算结果!B$18-1)/(计算结果!B$18+1)+B1726*2/(计算结果!B$18+1)</f>
        <v>2493.802212437191</v>
      </c>
      <c r="F1726" s="4">
        <f>F1725*(计算结果!B$18-1)/(计算结果!B$18+1)+E1726*2/(计算结果!B$18+1)</f>
        <v>2455.2904246631538</v>
      </c>
      <c r="G1726" s="4">
        <f>G1725*(计算结果!B$18-1)/(计算结果!B$18+1)+F1726*2/(计算结果!B$18+1)</f>
        <v>2426.2860082425955</v>
      </c>
      <c r="H1726" s="3">
        <f t="shared" si="132"/>
        <v>0.21782334069894338</v>
      </c>
      <c r="I1726" s="3">
        <f ca="1">IFERROR(AVERAGE(OFFSET(H1726,0,0,-计算结果!B$19,1)),AVERAGE(OFFSET(H1726,0,0,-ROW(),1)))</f>
        <v>-1.5064400178645732E-2</v>
      </c>
      <c r="J1726" s="20" t="str">
        <f t="shared" ca="1" si="130"/>
        <v>买</v>
      </c>
      <c r="K1726" s="4" t="str">
        <f t="shared" ca="1" si="134"/>
        <v/>
      </c>
      <c r="L1726" s="3">
        <f ca="1">IF(J1725="买",B1726/B1725-1,0)-IF(K1726=1,计算结果!B$17,0)</f>
        <v>-6.4729517449335638E-4</v>
      </c>
      <c r="M1726" s="2">
        <f t="shared" ca="1" si="133"/>
        <v>2.992030847408877</v>
      </c>
      <c r="N1726" s="3">
        <f ca="1">1-M1726/MAX(M$2:M1726)</f>
        <v>0.30617066060768128</v>
      </c>
    </row>
    <row r="1727" spans="1:14" x14ac:dyDescent="0.15">
      <c r="A1727" s="1">
        <v>40953</v>
      </c>
      <c r="B1727" s="2">
        <v>2522.11</v>
      </c>
      <c r="C1727" s="3">
        <f t="shared" si="131"/>
        <v>-3.8981350563590533E-3</v>
      </c>
      <c r="D1727" s="3">
        <f>1-B1727/MAX(B$2:B1727)</f>
        <v>0.57086537807119031</v>
      </c>
      <c r="E1727" s="4">
        <f>E1726*(计算结果!B$18-1)/(计算结果!B$18+1)+B1727*2/(计算结果!B$18+1)</f>
        <v>2498.1572566776226</v>
      </c>
      <c r="F1727" s="4">
        <f>F1726*(计算结果!B$18-1)/(计算结果!B$18+1)+E1727*2/(计算结果!B$18+1)</f>
        <v>2461.885321896149</v>
      </c>
      <c r="G1727" s="4">
        <f>G1726*(计算结果!B$18-1)/(计算结果!B$18+1)+F1727*2/(计算结果!B$18+1)</f>
        <v>2431.7628257277574</v>
      </c>
      <c r="H1727" s="3">
        <f t="shared" si="132"/>
        <v>0.22572843706620288</v>
      </c>
      <c r="I1727" s="3">
        <f ca="1">IFERROR(AVERAGE(OFFSET(H1727,0,0,-计算结果!B$19,1)),AVERAGE(OFFSET(H1727,0,0,-ROW(),1)))</f>
        <v>1.5394601656779344E-2</v>
      </c>
      <c r="J1727" s="20" t="str">
        <f t="shared" ca="1" si="130"/>
        <v>买</v>
      </c>
      <c r="K1727" s="4" t="str">
        <f t="shared" ca="1" si="134"/>
        <v/>
      </c>
      <c r="L1727" s="3">
        <f ca="1">IF(J1726="买",B1727/B1726-1,0)-IF(K1727=1,计算结果!B$17,0)</f>
        <v>-3.8981350563590533E-3</v>
      </c>
      <c r="M1727" s="2">
        <f t="shared" ca="1" si="133"/>
        <v>2.9803675070728848</v>
      </c>
      <c r="N1727" s="3">
        <f ca="1">1-M1727/MAX(M$2:M1727)</f>
        <v>0.30887530107869698</v>
      </c>
    </row>
    <row r="1728" spans="1:14" x14ac:dyDescent="0.15">
      <c r="A1728" s="1">
        <v>40954</v>
      </c>
      <c r="B1728" s="2">
        <v>2549.61</v>
      </c>
      <c r="C1728" s="3">
        <f t="shared" si="131"/>
        <v>1.090356883720367E-2</v>
      </c>
      <c r="D1728" s="3">
        <f>1-B1728/MAX(B$2:B1728)</f>
        <v>0.56618627918056208</v>
      </c>
      <c r="E1728" s="4">
        <f>E1727*(计算结果!B$18-1)/(计算结果!B$18+1)+B1728*2/(计算结果!B$18+1)</f>
        <v>2506.0730633426042</v>
      </c>
      <c r="F1728" s="4">
        <f>F1727*(计算结果!B$18-1)/(计算结果!B$18+1)+E1728*2/(计算结果!B$18+1)</f>
        <v>2468.6834359648342</v>
      </c>
      <c r="G1728" s="4">
        <f>G1727*(计算结果!B$18-1)/(计算结果!B$18+1)+F1728*2/(计算结果!B$18+1)</f>
        <v>2437.4429196103847</v>
      </c>
      <c r="H1728" s="3">
        <f t="shared" si="132"/>
        <v>0.23357927107580365</v>
      </c>
      <c r="I1728" s="3">
        <f ca="1">IFERROR(AVERAGE(OFFSET(H1728,0,0,-计算结果!B$19,1)),AVERAGE(OFFSET(H1728,0,0,-ROW(),1)))</f>
        <v>4.370376165748395E-2</v>
      </c>
      <c r="J1728" s="20" t="str">
        <f t="shared" ca="1" si="130"/>
        <v>买</v>
      </c>
      <c r="K1728" s="4" t="str">
        <f t="shared" ca="1" si="134"/>
        <v/>
      </c>
      <c r="L1728" s="3">
        <f ca="1">IF(J1727="买",B1728/B1727-1,0)-IF(K1728=1,计算结果!B$17,0)</f>
        <v>1.090356883720367E-2</v>
      </c>
      <c r="M1728" s="2">
        <f t="shared" ca="1" si="133"/>
        <v>3.0128641493464192</v>
      </c>
      <c r="N1728" s="3">
        <f ca="1">1-M1728/MAX(M$2:M1728)</f>
        <v>0.30133957534891687</v>
      </c>
    </row>
    <row r="1729" spans="1:14" x14ac:dyDescent="0.15">
      <c r="A1729" s="1">
        <v>40955</v>
      </c>
      <c r="B1729" s="2">
        <v>2536.0700000000002</v>
      </c>
      <c r="C1729" s="3">
        <f t="shared" si="131"/>
        <v>-5.3106161334478541E-3</v>
      </c>
      <c r="D1729" s="3">
        <f>1-B1729/MAX(B$2:B1729)</f>
        <v>0.5684900973252569</v>
      </c>
      <c r="E1729" s="4">
        <f>E1728*(计算结果!B$18-1)/(计算结果!B$18+1)+B1729*2/(计算结果!B$18+1)</f>
        <v>2510.6879766745114</v>
      </c>
      <c r="F1729" s="4">
        <f>F1728*(计算结果!B$18-1)/(计算结果!B$18+1)+E1729*2/(计算结果!B$18+1)</f>
        <v>2475.1456729970923</v>
      </c>
      <c r="G1729" s="4">
        <f>G1728*(计算结果!B$18-1)/(计算结果!B$18+1)+F1729*2/(计算结果!B$18+1)</f>
        <v>2443.2433432083399</v>
      </c>
      <c r="H1729" s="3">
        <f t="shared" si="132"/>
        <v>0.23797166905070882</v>
      </c>
      <c r="I1729" s="3">
        <f ca="1">IFERROR(AVERAGE(OFFSET(H1729,0,0,-计算结果!B$19,1)),AVERAGE(OFFSET(H1729,0,0,-ROW(),1)))</f>
        <v>6.9491947614634161E-2</v>
      </c>
      <c r="J1729" s="20" t="str">
        <f t="shared" ca="1" si="130"/>
        <v>买</v>
      </c>
      <c r="K1729" s="4" t="str">
        <f t="shared" ca="1" si="134"/>
        <v/>
      </c>
      <c r="L1729" s="3">
        <f ca="1">IF(J1728="买",B1729/B1728-1,0)-IF(K1729=1,计算结果!B$17,0)</f>
        <v>-5.3106161334478541E-3</v>
      </c>
      <c r="M1729" s="2">
        <f t="shared" ca="1" si="133"/>
        <v>2.9968639843870135</v>
      </c>
      <c r="N1729" s="3">
        <f ca="1">1-M1729/MAX(M$2:M1729)</f>
        <v>0.30504989267187033</v>
      </c>
    </row>
    <row r="1730" spans="1:14" x14ac:dyDescent="0.15">
      <c r="A1730" s="1">
        <v>40956</v>
      </c>
      <c r="B1730" s="2">
        <v>2537.09</v>
      </c>
      <c r="C1730" s="3">
        <f t="shared" si="131"/>
        <v>4.0219710023770006E-4</v>
      </c>
      <c r="D1730" s="3">
        <f>1-B1730/MAX(B$2:B1730)</f>
        <v>0.56831654529367714</v>
      </c>
      <c r="E1730" s="4">
        <f>E1729*(计算结果!B$18-1)/(计算结果!B$18+1)+B1730*2/(计算结果!B$18+1)</f>
        <v>2514.7498264168944</v>
      </c>
      <c r="F1730" s="4">
        <f>F1729*(计算结果!B$18-1)/(计算结果!B$18+1)+E1730*2/(计算结果!B$18+1)</f>
        <v>2481.2386196770617</v>
      </c>
      <c r="G1730" s="4">
        <f>G1729*(计算结果!B$18-1)/(计算结果!B$18+1)+F1730*2/(计算结果!B$18+1)</f>
        <v>2449.088770357374</v>
      </c>
      <c r="H1730" s="3">
        <f t="shared" si="132"/>
        <v>0.23924866777118417</v>
      </c>
      <c r="I1730" s="3">
        <f ca="1">IFERROR(AVERAGE(OFFSET(H1730,0,0,-计算结果!B$19,1)),AVERAGE(OFFSET(H1730,0,0,-ROW(),1)))</f>
        <v>9.2911719621323885E-2</v>
      </c>
      <c r="J1730" s="20" t="str">
        <f t="shared" ca="1" si="130"/>
        <v>买</v>
      </c>
      <c r="K1730" s="4" t="str">
        <f t="shared" ca="1" si="134"/>
        <v/>
      </c>
      <c r="L1730" s="3">
        <f ca="1">IF(J1729="买",B1730/B1729-1,0)-IF(K1730=1,计算结果!B$17,0)</f>
        <v>4.0219710023770006E-4</v>
      </c>
      <c r="M1730" s="2">
        <f t="shared" ca="1" si="133"/>
        <v>2.9980693143913406</v>
      </c>
      <c r="N1730" s="3">
        <f ca="1">1-M1730/MAX(M$2:M1730)</f>
        <v>0.30477038575389315</v>
      </c>
    </row>
    <row r="1731" spans="1:14" x14ac:dyDescent="0.15">
      <c r="A1731" s="1">
        <v>40959</v>
      </c>
      <c r="B1731" s="2">
        <v>2540.71</v>
      </c>
      <c r="C1731" s="3">
        <f t="shared" si="131"/>
        <v>1.4268315274585941E-3</v>
      </c>
      <c r="D1731" s="3">
        <f>1-B1731/MAX(B$2:B1731)</f>
        <v>0.56770060573061998</v>
      </c>
      <c r="E1731" s="4">
        <f>E1730*(计算结果!B$18-1)/(计算结果!B$18+1)+B1731*2/(计算结果!B$18+1)</f>
        <v>2518.7436992758339</v>
      </c>
      <c r="F1731" s="4">
        <f>F1730*(计算结果!B$18-1)/(计算结果!B$18+1)+E1731*2/(计算结果!B$18+1)</f>
        <v>2487.0086319230268</v>
      </c>
      <c r="G1731" s="4">
        <f>G1730*(计算结果!B$18-1)/(计算结果!B$18+1)+F1731*2/(计算结果!B$18+1)</f>
        <v>2454.922595213628</v>
      </c>
      <c r="H1731" s="3">
        <f t="shared" si="132"/>
        <v>0.23820389554122978</v>
      </c>
      <c r="I1731" s="3">
        <f ca="1">IFERROR(AVERAGE(OFFSET(H1731,0,0,-计算结果!B$19,1)),AVERAGE(OFFSET(H1731,0,0,-ROW(),1)))</f>
        <v>0.11451576488769714</v>
      </c>
      <c r="J1731" s="20" t="str">
        <f t="shared" ref="J1731:J1794" ca="1" si="135">IF(H1731&gt;I1731,"买","卖")</f>
        <v>买</v>
      </c>
      <c r="K1731" s="4" t="str">
        <f t="shared" ca="1" si="134"/>
        <v/>
      </c>
      <c r="L1731" s="3">
        <f ca="1">IF(J1730="买",B1731/B1730-1,0)-IF(K1731=1,计算结果!B$17,0)</f>
        <v>1.4268315274585941E-3</v>
      </c>
      <c r="M1731" s="2">
        <f t="shared" ca="1" si="133"/>
        <v>3.0023470542106203</v>
      </c>
      <c r="N1731" s="3">
        <f ca="1">1-M1731/MAX(M$2:M1731)</f>
        <v>0.3037784102214639</v>
      </c>
    </row>
    <row r="1732" spans="1:14" x14ac:dyDescent="0.15">
      <c r="A1732" s="1">
        <v>40960</v>
      </c>
      <c r="B1732" s="2">
        <v>2562.4499999999998</v>
      </c>
      <c r="C1732" s="3">
        <f t="shared" ref="C1732:C1795" si="136">B1732/B1731-1</f>
        <v>8.5566632949056753E-3</v>
      </c>
      <c r="D1732" s="3">
        <f>1-B1732/MAX(B$2:B1732)</f>
        <v>0.56400156537126522</v>
      </c>
      <c r="E1732" s="4">
        <f>E1731*(计算结果!B$18-1)/(计算结果!B$18+1)+B1732*2/(计算结果!B$18+1)</f>
        <v>2525.4677455410902</v>
      </c>
      <c r="F1732" s="4">
        <f>F1731*(计算结果!B$18-1)/(计算结果!B$18+1)+E1732*2/(计算结果!B$18+1)</f>
        <v>2492.9254186334983</v>
      </c>
      <c r="G1732" s="4">
        <f>G1731*(计算结果!B$18-1)/(计算结果!B$18+1)+F1732*2/(计算结果!B$18+1)</f>
        <v>2460.7691834320694</v>
      </c>
      <c r="H1732" s="3">
        <f t="shared" ref="H1732:H1795" si="137">(G1732-G1731)/G1731*100</f>
        <v>0.23815774191172165</v>
      </c>
      <c r="I1732" s="3">
        <f ca="1">IFERROR(AVERAGE(OFFSET(H1732,0,0,-计算结果!B$19,1)),AVERAGE(OFFSET(H1732,0,0,-ROW(),1)))</f>
        <v>0.13396662745480023</v>
      </c>
      <c r="J1732" s="20" t="str">
        <f t="shared" ca="1" si="135"/>
        <v>买</v>
      </c>
      <c r="K1732" s="4" t="str">
        <f t="shared" ca="1" si="134"/>
        <v/>
      </c>
      <c r="L1732" s="3">
        <f ca="1">IF(J1731="买",B1732/B1731-1,0)-IF(K1732=1,计算结果!B$17,0)</f>
        <v>8.5566632949056753E-3</v>
      </c>
      <c r="M1732" s="2">
        <f t="shared" ref="M1732:M1795" ca="1" si="138">IFERROR(M1731*(1+L1732),M1731)</f>
        <v>3.0280371270479525</v>
      </c>
      <c r="N1732" s="3">
        <f ca="1">1-M1732/MAX(M$2:M1732)</f>
        <v>0.29782107649908507</v>
      </c>
    </row>
    <row r="1733" spans="1:14" x14ac:dyDescent="0.15">
      <c r="A1733" s="1">
        <v>40961</v>
      </c>
      <c r="B1733" s="2">
        <v>2597.48</v>
      </c>
      <c r="C1733" s="3">
        <f t="shared" si="136"/>
        <v>1.3670510644110179E-2</v>
      </c>
      <c r="D1733" s="3">
        <f>1-B1733/MAX(B$2:B1733)</f>
        <v>0.55804124412985767</v>
      </c>
      <c r="E1733" s="4">
        <f>E1732*(计算结果!B$18-1)/(计算结果!B$18+1)+B1733*2/(计算结果!B$18+1)</f>
        <v>2536.5465539193842</v>
      </c>
      <c r="F1733" s="4">
        <f>F1732*(计算结果!B$18-1)/(计算结果!B$18+1)+E1733*2/(计算结果!B$18+1)</f>
        <v>2499.6363625236349</v>
      </c>
      <c r="G1733" s="4">
        <f>G1732*(计算结果!B$18-1)/(计算结果!B$18+1)+F1733*2/(计算结果!B$18+1)</f>
        <v>2466.7487494461566</v>
      </c>
      <c r="H1733" s="3">
        <f t="shared" si="137"/>
        <v>0.24299581018595801</v>
      </c>
      <c r="I1733" s="3">
        <f ca="1">IFERROR(AVERAGE(OFFSET(H1733,0,0,-计算结果!B$19,1)),AVERAGE(OFFSET(H1733,0,0,-ROW(),1)))</f>
        <v>0.1516722693787711</v>
      </c>
      <c r="J1733" s="20" t="str">
        <f t="shared" ca="1" si="135"/>
        <v>买</v>
      </c>
      <c r="K1733" s="4" t="str">
        <f t="shared" ref="K1733:K1796" ca="1" si="139">IF(J1732&lt;&gt;J1733,1,"")</f>
        <v/>
      </c>
      <c r="L1733" s="3">
        <f ca="1">IF(J1732="买",B1733/B1732-1,0)-IF(K1733=1,计算结果!B$17,0)</f>
        <v>1.3670510644110179E-2</v>
      </c>
      <c r="M1733" s="2">
        <f t="shared" ca="1" si="138"/>
        <v>3.0694319408240225</v>
      </c>
      <c r="N1733" s="3">
        <f ca="1">1-M1733/MAX(M$2:M1733)</f>
        <v>0.28822193205129598</v>
      </c>
    </row>
    <row r="1734" spans="1:14" x14ac:dyDescent="0.15">
      <c r="A1734" s="1">
        <v>40962</v>
      </c>
      <c r="B1734" s="2">
        <v>2606.2600000000002</v>
      </c>
      <c r="C1734" s="3">
        <f t="shared" si="136"/>
        <v>3.3801992700617234E-3</v>
      </c>
      <c r="D1734" s="3">
        <f>1-B1734/MAX(B$2:B1734)</f>
        <v>0.5565473354658681</v>
      </c>
      <c r="E1734" s="4">
        <f>E1733*(计算结果!B$18-1)/(计算结果!B$18+1)+B1734*2/(计算结果!B$18+1)</f>
        <v>2547.2716994702482</v>
      </c>
      <c r="F1734" s="4">
        <f>F1733*(计算结果!B$18-1)/(计算结果!B$18+1)+E1734*2/(计算结果!B$18+1)</f>
        <v>2506.964875900037</v>
      </c>
      <c r="G1734" s="4">
        <f>G1733*(计算结果!B$18-1)/(计算结果!B$18+1)+F1734*2/(计算结果!B$18+1)</f>
        <v>2472.9358458236766</v>
      </c>
      <c r="H1734" s="3">
        <f t="shared" si="137"/>
        <v>0.25081988503730435</v>
      </c>
      <c r="I1734" s="3">
        <f ca="1">IFERROR(AVERAGE(OFFSET(H1734,0,0,-计算结果!B$19,1)),AVERAGE(OFFSET(H1734,0,0,-ROW(),1)))</f>
        <v>0.16763642329574496</v>
      </c>
      <c r="J1734" s="20" t="str">
        <f t="shared" ca="1" si="135"/>
        <v>买</v>
      </c>
      <c r="K1734" s="4" t="str">
        <f t="shared" ca="1" si="139"/>
        <v/>
      </c>
      <c r="L1734" s="3">
        <f ca="1">IF(J1733="买",B1734/B1733-1,0)-IF(K1734=1,计算结果!B$17,0)</f>
        <v>3.3801992700617234E-3</v>
      </c>
      <c r="M1734" s="2">
        <f t="shared" ca="1" si="138"/>
        <v>3.0798072324299</v>
      </c>
      <c r="N1734" s="3">
        <f ca="1">1-M1734/MAX(M$2:M1734)</f>
        <v>0.28581598034556976</v>
      </c>
    </row>
    <row r="1735" spans="1:14" x14ac:dyDescent="0.15">
      <c r="A1735" s="1">
        <v>40963</v>
      </c>
      <c r="B1735" s="2">
        <v>2648.02</v>
      </c>
      <c r="C1735" s="3">
        <f t="shared" si="136"/>
        <v>1.6022960103750039E-2</v>
      </c>
      <c r="D1735" s="3">
        <f>1-B1735/MAX(B$2:B1735)</f>
        <v>0.54944191111413598</v>
      </c>
      <c r="E1735" s="4">
        <f>E1734*(计算结果!B$18-1)/(计算结果!B$18+1)+B1735*2/(计算结果!B$18+1)</f>
        <v>2562.771438013287</v>
      </c>
      <c r="F1735" s="4">
        <f>F1734*(计算结果!B$18-1)/(计算结果!B$18+1)+E1735*2/(计算结果!B$18+1)</f>
        <v>2515.5505008405371</v>
      </c>
      <c r="G1735" s="4">
        <f>G1734*(计算结果!B$18-1)/(计算结果!B$18+1)+F1735*2/(计算结果!B$18+1)</f>
        <v>2479.4919465955018</v>
      </c>
      <c r="H1735" s="3">
        <f t="shared" si="137"/>
        <v>0.26511406605623056</v>
      </c>
      <c r="I1735" s="3">
        <f ca="1">IFERROR(AVERAGE(OFFSET(H1735,0,0,-计算结果!B$19,1)),AVERAGE(OFFSET(H1735,0,0,-ROW(),1)))</f>
        <v>0.18194537780226047</v>
      </c>
      <c r="J1735" s="20" t="str">
        <f t="shared" ca="1" si="135"/>
        <v>买</v>
      </c>
      <c r="K1735" s="4" t="str">
        <f t="shared" ca="1" si="139"/>
        <v/>
      </c>
      <c r="L1735" s="3">
        <f ca="1">IF(J1734="买",B1735/B1734-1,0)-IF(K1735=1,计算结果!B$17,0)</f>
        <v>1.6022960103750039E-2</v>
      </c>
      <c r="M1735" s="2">
        <f t="shared" ca="1" si="138"/>
        <v>3.1291548608423652</v>
      </c>
      <c r="N1735" s="3">
        <f ca="1">1-M1735/MAX(M$2:M1735)</f>
        <v>0.27437263829191105</v>
      </c>
    </row>
    <row r="1736" spans="1:14" x14ac:dyDescent="0.15">
      <c r="A1736" s="1">
        <v>40966</v>
      </c>
      <c r="B1736" s="2">
        <v>2656.57</v>
      </c>
      <c r="C1736" s="3">
        <f t="shared" si="136"/>
        <v>3.2288275768310726E-3</v>
      </c>
      <c r="D1736" s="3">
        <f>1-B1736/MAX(B$2:B1736)</f>
        <v>0.54798713673177701</v>
      </c>
      <c r="E1736" s="4">
        <f>E1735*(计算结果!B$18-1)/(计算结果!B$18+1)+B1736*2/(计算结果!B$18+1)</f>
        <v>2577.2019860112428</v>
      </c>
      <c r="F1736" s="4">
        <f>F1735*(计算结果!B$18-1)/(计算结果!B$18+1)+E1736*2/(计算结果!B$18+1)</f>
        <v>2525.0353447129532</v>
      </c>
      <c r="G1736" s="4">
        <f>G1735*(计算结果!B$18-1)/(计算结果!B$18+1)+F1736*2/(计算结果!B$18+1)</f>
        <v>2486.4986232289557</v>
      </c>
      <c r="H1736" s="3">
        <f t="shared" si="137"/>
        <v>0.28258517407465439</v>
      </c>
      <c r="I1736" s="3">
        <f ca="1">IFERROR(AVERAGE(OFFSET(H1736,0,0,-计算结果!B$19,1)),AVERAGE(OFFSET(H1736,0,0,-ROW(),1)))</f>
        <v>0.19509243983418378</v>
      </c>
      <c r="J1736" s="20" t="str">
        <f t="shared" ca="1" si="135"/>
        <v>买</v>
      </c>
      <c r="K1736" s="4" t="str">
        <f t="shared" ca="1" si="139"/>
        <v/>
      </c>
      <c r="L1736" s="3">
        <f ca="1">IF(J1735="买",B1736/B1735-1,0)-IF(K1736=1,计算结果!B$17,0)</f>
        <v>3.2288275768310726E-3</v>
      </c>
      <c r="M1736" s="2">
        <f t="shared" ca="1" si="138"/>
        <v>3.1392583623492278</v>
      </c>
      <c r="N1736" s="3">
        <f ca="1">1-M1736/MAX(M$2:M1736)</f>
        <v>0.27202971265592479</v>
      </c>
    </row>
    <row r="1737" spans="1:14" x14ac:dyDescent="0.15">
      <c r="A1737" s="1">
        <v>40967</v>
      </c>
      <c r="B1737" s="2">
        <v>2662.46</v>
      </c>
      <c r="C1737" s="3">
        <f t="shared" si="136"/>
        <v>2.2171446639840386E-3</v>
      </c>
      <c r="D1737" s="3">
        <f>1-B1737/MAX(B$2:B1737)</f>
        <v>0.54698495882392972</v>
      </c>
      <c r="E1737" s="4">
        <f>E1736*(计算结果!B$18-1)/(计算结果!B$18+1)+B1737*2/(计算结果!B$18+1)</f>
        <v>2590.3186035479744</v>
      </c>
      <c r="F1737" s="4">
        <f>F1736*(计算结果!B$18-1)/(计算结果!B$18+1)+E1737*2/(计算结果!B$18+1)</f>
        <v>2535.0789229952643</v>
      </c>
      <c r="G1737" s="4">
        <f>G1736*(计算结果!B$18-1)/(计算结果!B$18+1)+F1737*2/(计算结果!B$18+1)</f>
        <v>2493.9725155006954</v>
      </c>
      <c r="H1737" s="3">
        <f t="shared" si="137"/>
        <v>0.30057898290867147</v>
      </c>
      <c r="I1737" s="3">
        <f ca="1">IFERROR(AVERAGE(OFFSET(H1737,0,0,-计算结果!B$19,1)),AVERAGE(OFFSET(H1737,0,0,-ROW(),1)))</f>
        <v>0.20741460823474228</v>
      </c>
      <c r="J1737" s="20" t="str">
        <f t="shared" ca="1" si="135"/>
        <v>买</v>
      </c>
      <c r="K1737" s="4" t="str">
        <f t="shared" ca="1" si="139"/>
        <v/>
      </c>
      <c r="L1737" s="3">
        <f ca="1">IF(J1736="买",B1737/B1736-1,0)-IF(K1737=1,计算结果!B$17,0)</f>
        <v>2.2171446639840386E-3</v>
      </c>
      <c r="M1737" s="2">
        <f t="shared" ca="1" si="138"/>
        <v>3.1462185522761779</v>
      </c>
      <c r="N1737" s="3">
        <f ca="1">1-M1737/MAX(M$2:M1737)</f>
        <v>0.2704156972178009</v>
      </c>
    </row>
    <row r="1738" spans="1:14" x14ac:dyDescent="0.15">
      <c r="A1738" s="1">
        <v>40968</v>
      </c>
      <c r="B1738" s="2">
        <v>2634.14</v>
      </c>
      <c r="C1738" s="3">
        <f t="shared" si="136"/>
        <v>-1.063677951969233E-2</v>
      </c>
      <c r="D1738" s="3">
        <f>1-B1738/MAX(B$2:B1738)</f>
        <v>0.55180357993602391</v>
      </c>
      <c r="E1738" s="4">
        <f>E1737*(计算结果!B$18-1)/(计算结果!B$18+1)+B1738*2/(计算结果!B$18+1)</f>
        <v>2597.0603568482857</v>
      </c>
      <c r="F1738" s="4">
        <f>F1737*(计算结果!B$18-1)/(计算结果!B$18+1)+E1738*2/(计算结果!B$18+1)</f>
        <v>2544.6145282034213</v>
      </c>
      <c r="G1738" s="4">
        <f>G1737*(计算结果!B$18-1)/(计算结果!B$18+1)+F1738*2/(计算结果!B$18+1)</f>
        <v>2501.7635943780379</v>
      </c>
      <c r="H1738" s="3">
        <f t="shared" si="137"/>
        <v>0.31239634073426381</v>
      </c>
      <c r="I1738" s="3">
        <f ca="1">IFERROR(AVERAGE(OFFSET(H1738,0,0,-计算结果!B$19,1)),AVERAGE(OFFSET(H1738,0,0,-ROW(),1)))</f>
        <v>0.21918134154058705</v>
      </c>
      <c r="J1738" s="20" t="str">
        <f t="shared" ca="1" si="135"/>
        <v>买</v>
      </c>
      <c r="K1738" s="4" t="str">
        <f t="shared" ca="1" si="139"/>
        <v/>
      </c>
      <c r="L1738" s="3">
        <f ca="1">IF(J1737="买",B1738/B1737-1,0)-IF(K1738=1,计算结果!B$17,0)</f>
        <v>-1.063677951969233E-2</v>
      </c>
      <c r="M1738" s="2">
        <f t="shared" ca="1" si="138"/>
        <v>3.1127529192148504</v>
      </c>
      <c r="N1738" s="3">
        <f ca="1">1-M1738/MAX(M$2:M1738)</f>
        <v>0.27817612458752361</v>
      </c>
    </row>
    <row r="1739" spans="1:14" x14ac:dyDescent="0.15">
      <c r="A1739" s="1">
        <v>40969</v>
      </c>
      <c r="B1739" s="2">
        <v>2633.35</v>
      </c>
      <c r="C1739" s="3">
        <f t="shared" si="136"/>
        <v>-2.9990812940849931E-4</v>
      </c>
      <c r="D1739" s="3">
        <f>1-B1739/MAX(B$2:B1739)</f>
        <v>0.55193799768597285</v>
      </c>
      <c r="E1739" s="4">
        <f>E1738*(计算结果!B$18-1)/(计算结果!B$18+1)+B1739*2/(计算结果!B$18+1)</f>
        <v>2602.6433788716263</v>
      </c>
      <c r="F1739" s="4">
        <f>F1738*(计算结果!B$18-1)/(计算结果!B$18+1)+E1739*2/(计算结果!B$18+1)</f>
        <v>2553.542043690838</v>
      </c>
      <c r="G1739" s="4">
        <f>G1738*(计算结果!B$18-1)/(计算结果!B$18+1)+F1739*2/(计算结果!B$18+1)</f>
        <v>2509.7295096569305</v>
      </c>
      <c r="H1739" s="3">
        <f t="shared" si="137"/>
        <v>0.31841199131659292</v>
      </c>
      <c r="I1739" s="3">
        <f ca="1">IFERROR(AVERAGE(OFFSET(H1739,0,0,-计算结果!B$19,1)),AVERAGE(OFFSET(H1739,0,0,-ROW(),1)))</f>
        <v>0.23010549045355799</v>
      </c>
      <c r="J1739" s="20" t="str">
        <f t="shared" ca="1" si="135"/>
        <v>买</v>
      </c>
      <c r="K1739" s="4" t="str">
        <f t="shared" ca="1" si="139"/>
        <v/>
      </c>
      <c r="L1739" s="3">
        <f ca="1">IF(J1738="买",B1739/B1738-1,0)-IF(K1739=1,计算结果!B$17,0)</f>
        <v>-2.9990812940849931E-4</v>
      </c>
      <c r="M1739" s="2">
        <f t="shared" ca="1" si="138"/>
        <v>3.1118193793095377</v>
      </c>
      <c r="N1739" s="3">
        <f ca="1">1-M1739/MAX(M$2:M1739)</f>
        <v>0.27839260543576105</v>
      </c>
    </row>
    <row r="1740" spans="1:14" x14ac:dyDescent="0.15">
      <c r="A1740" s="1">
        <v>40970</v>
      </c>
      <c r="B1740" s="2">
        <v>2679.93</v>
      </c>
      <c r="C1740" s="3">
        <f t="shared" si="136"/>
        <v>1.7688495642432578E-2</v>
      </c>
      <c r="D1740" s="3">
        <f>1-B1740/MAX(B$2:B1740)</f>
        <v>0.54401245491050165</v>
      </c>
      <c r="E1740" s="4">
        <f>E1739*(计算结果!B$18-1)/(计算结果!B$18+1)+B1740*2/(计算结果!B$18+1)</f>
        <v>2614.5336282759918</v>
      </c>
      <c r="F1740" s="4">
        <f>F1739*(计算结果!B$18-1)/(计算结果!B$18+1)+E1740*2/(计算结果!B$18+1)</f>
        <v>2562.9253643962461</v>
      </c>
      <c r="G1740" s="4">
        <f>G1739*(计算结果!B$18-1)/(计算结果!B$18+1)+F1740*2/(计算结果!B$18+1)</f>
        <v>2517.913487309133</v>
      </c>
      <c r="H1740" s="3">
        <f t="shared" si="137"/>
        <v>0.32609002765884298</v>
      </c>
      <c r="I1740" s="3">
        <f ca="1">IFERROR(AVERAGE(OFFSET(H1740,0,0,-计算结果!B$19,1)),AVERAGE(OFFSET(H1740,0,0,-ROW(),1)))</f>
        <v>0.2402140492442543</v>
      </c>
      <c r="J1740" s="20" t="str">
        <f t="shared" ca="1" si="135"/>
        <v>买</v>
      </c>
      <c r="K1740" s="4" t="str">
        <f t="shared" ca="1" si="139"/>
        <v/>
      </c>
      <c r="L1740" s="3">
        <f ca="1">IF(J1739="买",B1740/B1739-1,0)-IF(K1740=1,计算结果!B$17,0)</f>
        <v>1.7688495642432578E-2</v>
      </c>
      <c r="M1740" s="2">
        <f t="shared" ca="1" si="138"/>
        <v>3.1668627828404916</v>
      </c>
      <c r="N1740" s="3">
        <f ca="1">1-M1740/MAX(M$2:M1740)</f>
        <v>0.26562845618146436</v>
      </c>
    </row>
    <row r="1741" spans="1:14" x14ac:dyDescent="0.15">
      <c r="A1741" s="1">
        <v>40973</v>
      </c>
      <c r="B1741" s="2">
        <v>2662.7</v>
      </c>
      <c r="C1741" s="3">
        <f t="shared" si="136"/>
        <v>-6.4292724063688134E-3</v>
      </c>
      <c r="D1741" s="3">
        <f>1-B1741/MAX(B$2:B1741)</f>
        <v>0.54694412305179341</v>
      </c>
      <c r="E1741" s="4">
        <f>E1740*(计算结果!B$18-1)/(计算结果!B$18+1)+B1741*2/(计算结果!B$18+1)</f>
        <v>2621.9438393104547</v>
      </c>
      <c r="F1741" s="4">
        <f>F1740*(计算结果!B$18-1)/(计算结果!B$18+1)+E1741*2/(计算结果!B$18+1)</f>
        <v>2572.0051297676628</v>
      </c>
      <c r="G1741" s="4">
        <f>G1740*(计算结果!B$18-1)/(计算结果!B$18+1)+F1741*2/(计算结果!B$18+1)</f>
        <v>2526.2352784565987</v>
      </c>
      <c r="H1741" s="3">
        <f t="shared" si="137"/>
        <v>0.33050345809772769</v>
      </c>
      <c r="I1741" s="3">
        <f ca="1">IFERROR(AVERAGE(OFFSET(H1741,0,0,-计算结果!B$19,1)),AVERAGE(OFFSET(H1741,0,0,-ROW(),1)))</f>
        <v>0.24942470329256605</v>
      </c>
      <c r="J1741" s="20" t="str">
        <f t="shared" ca="1" si="135"/>
        <v>买</v>
      </c>
      <c r="K1741" s="4" t="str">
        <f t="shared" ca="1" si="139"/>
        <v/>
      </c>
      <c r="L1741" s="3">
        <f ca="1">IF(J1740="买",B1741/B1740-1,0)-IF(K1741=1,计算结果!B$17,0)</f>
        <v>-6.4292724063688134E-3</v>
      </c>
      <c r="M1741" s="2">
        <f t="shared" ca="1" si="138"/>
        <v>3.146502159336019</v>
      </c>
      <c r="N1741" s="3">
        <f ca="1">1-M1741/MAX(M$2:M1741)</f>
        <v>0.27034993088415937</v>
      </c>
    </row>
    <row r="1742" spans="1:14" x14ac:dyDescent="0.15">
      <c r="A1742" s="1">
        <v>40974</v>
      </c>
      <c r="B1742" s="2">
        <v>2621.0500000000002</v>
      </c>
      <c r="C1742" s="3">
        <f t="shared" si="136"/>
        <v>-1.5642017501032668E-2</v>
      </c>
      <c r="D1742" s="3">
        <f>1-B1742/MAX(B$2:B1742)</f>
        <v>0.55403083100796291</v>
      </c>
      <c r="E1742" s="4">
        <f>E1741*(计算结果!B$18-1)/(计算结果!B$18+1)+B1742*2/(计算结果!B$18+1)</f>
        <v>2621.8063255703851</v>
      </c>
      <c r="F1742" s="4">
        <f>F1741*(计算结果!B$18-1)/(计算结果!B$18+1)+E1742*2/(计算结果!B$18+1)</f>
        <v>2579.6668521988508</v>
      </c>
      <c r="G1742" s="4">
        <f>G1741*(计算结果!B$18-1)/(计算结果!B$18+1)+F1742*2/(计算结果!B$18+1)</f>
        <v>2534.4555205707916</v>
      </c>
      <c r="H1742" s="3">
        <f t="shared" si="137"/>
        <v>0.32539495368044236</v>
      </c>
      <c r="I1742" s="3">
        <f ca="1">IFERROR(AVERAGE(OFFSET(H1742,0,0,-计算结果!B$19,1)),AVERAGE(OFFSET(H1742,0,0,-ROW(),1)))</f>
        <v>0.25776196313282523</v>
      </c>
      <c r="J1742" s="20" t="str">
        <f t="shared" ca="1" si="135"/>
        <v>买</v>
      </c>
      <c r="K1742" s="4" t="str">
        <f t="shared" ca="1" si="139"/>
        <v/>
      </c>
      <c r="L1742" s="3">
        <f ca="1">IF(J1741="买",B1742/B1741-1,0)-IF(K1742=1,计算结果!B$17,0)</f>
        <v>-1.5642017501032668E-2</v>
      </c>
      <c r="M1742" s="2">
        <f t="shared" ca="1" si="138"/>
        <v>3.097284517492648</v>
      </c>
      <c r="N1742" s="3">
        <f ca="1">1-M1742/MAX(M$2:M1742)</f>
        <v>0.28176313003489895</v>
      </c>
    </row>
    <row r="1743" spans="1:14" x14ac:dyDescent="0.15">
      <c r="A1743" s="1">
        <v>40975</v>
      </c>
      <c r="B1743" s="2">
        <v>2603</v>
      </c>
      <c r="C1743" s="3">
        <f t="shared" si="136"/>
        <v>-6.8865530989489221E-3</v>
      </c>
      <c r="D1743" s="3">
        <f>1-B1743/MAX(B$2:B1743)</f>
        <v>0.55710202137072073</v>
      </c>
      <c r="E1743" s="4">
        <f>E1742*(计算结果!B$18-1)/(计算结果!B$18+1)+B1743*2/(计算结果!B$18+1)</f>
        <v>2618.913044713403</v>
      </c>
      <c r="F1743" s="4">
        <f>F1742*(计算结果!B$18-1)/(计算结果!B$18+1)+E1743*2/(计算结果!B$18+1)</f>
        <v>2585.7047279703202</v>
      </c>
      <c r="G1743" s="4">
        <f>G1742*(计算结果!B$18-1)/(计算结果!B$18+1)+F1743*2/(计算结果!B$18+1)</f>
        <v>2542.3400140168724</v>
      </c>
      <c r="H1743" s="3">
        <f t="shared" si="137"/>
        <v>0.31109220035966972</v>
      </c>
      <c r="I1743" s="3">
        <f ca="1">IFERROR(AVERAGE(OFFSET(H1743,0,0,-计算结果!B$19,1)),AVERAGE(OFFSET(H1743,0,0,-ROW(),1)))</f>
        <v>0.26460619271610841</v>
      </c>
      <c r="J1743" s="20" t="str">
        <f t="shared" ca="1" si="135"/>
        <v>买</v>
      </c>
      <c r="K1743" s="4" t="str">
        <f t="shared" ca="1" si="139"/>
        <v/>
      </c>
      <c r="L1743" s="3">
        <f ca="1">IF(J1742="买",B1743/B1742-1,0)-IF(K1743=1,计算结果!B$17,0)</f>
        <v>-6.8865530989489221E-3</v>
      </c>
      <c r="M1743" s="2">
        <f t="shared" ca="1" si="138"/>
        <v>3.0759549032003823</v>
      </c>
      <c r="N1743" s="3">
        <f ca="1">1-M1743/MAX(M$2:M1743)</f>
        <v>0.28670930637753655</v>
      </c>
    </row>
    <row r="1744" spans="1:14" x14ac:dyDescent="0.15">
      <c r="A1744" s="1">
        <v>40976</v>
      </c>
      <c r="B1744" s="2">
        <v>2635.79</v>
      </c>
      <c r="C1744" s="3">
        <f t="shared" si="136"/>
        <v>1.2597003457548883E-2</v>
      </c>
      <c r="D1744" s="3">
        <f>1-B1744/MAX(B$2:B1744)</f>
        <v>0.55152283400258628</v>
      </c>
      <c r="E1744" s="4">
        <f>E1743*(计算结果!B$18-1)/(计算结果!B$18+1)+B1744*2/(计算结果!B$18+1)</f>
        <v>2621.5094993728794</v>
      </c>
      <c r="F1744" s="4">
        <f>F1743*(计算结果!B$18-1)/(计算结果!B$18+1)+E1744*2/(计算结果!B$18+1)</f>
        <v>2591.213154339945</v>
      </c>
      <c r="G1744" s="4">
        <f>G1743*(计算结果!B$18-1)/(计算结果!B$18+1)+F1744*2/(计算结果!B$18+1)</f>
        <v>2549.8589586819603</v>
      </c>
      <c r="H1744" s="3">
        <f t="shared" si="137"/>
        <v>0.29574898021638218</v>
      </c>
      <c r="I1744" s="3">
        <f ca="1">IFERROR(AVERAGE(OFFSET(H1744,0,0,-计算结果!B$19,1)),AVERAGE(OFFSET(H1744,0,0,-ROW(),1)))</f>
        <v>0.26988534009207649</v>
      </c>
      <c r="J1744" s="20" t="str">
        <f t="shared" ca="1" si="135"/>
        <v>买</v>
      </c>
      <c r="K1744" s="4" t="str">
        <f t="shared" ca="1" si="139"/>
        <v/>
      </c>
      <c r="L1744" s="3">
        <f ca="1">IF(J1743="买",B1744/B1743-1,0)-IF(K1744=1,计算结果!B$17,0)</f>
        <v>1.2597003457548883E-2</v>
      </c>
      <c r="M1744" s="2">
        <f t="shared" ca="1" si="138"/>
        <v>3.1147027177512618</v>
      </c>
      <c r="N1744" s="3">
        <f ca="1">1-M1744/MAX(M$2:M1744)</f>
        <v>0.27772398104373697</v>
      </c>
    </row>
    <row r="1745" spans="1:14" x14ac:dyDescent="0.15">
      <c r="A1745" s="1">
        <v>40977</v>
      </c>
      <c r="B1745" s="2">
        <v>2664.3</v>
      </c>
      <c r="C1745" s="3">
        <f t="shared" si="136"/>
        <v>1.0816491450381216E-2</v>
      </c>
      <c r="D1745" s="3">
        <f>1-B1745/MAX(B$2:B1745)</f>
        <v>0.546671884570884</v>
      </c>
      <c r="E1745" s="4">
        <f>E1744*(计算结果!B$18-1)/(计算结果!B$18+1)+B1745*2/(计算结果!B$18+1)</f>
        <v>2628.0926533155134</v>
      </c>
      <c r="F1745" s="4">
        <f>F1744*(计算结果!B$18-1)/(计算结果!B$18+1)+E1745*2/(计算结果!B$18+1)</f>
        <v>2596.8869234131093</v>
      </c>
      <c r="G1745" s="4">
        <f>G1744*(计算结果!B$18-1)/(计算结果!B$18+1)+F1745*2/(计算结果!B$18+1)</f>
        <v>2557.0940301790602</v>
      </c>
      <c r="H1745" s="3">
        <f t="shared" si="137"/>
        <v>0.28374398797491568</v>
      </c>
      <c r="I1745" s="3">
        <f ca="1">IFERROR(AVERAGE(OFFSET(H1745,0,0,-计算结果!B$19,1)),AVERAGE(OFFSET(H1745,0,0,-ROW(),1)))</f>
        <v>0.27380944407087249</v>
      </c>
      <c r="J1745" s="20" t="str">
        <f t="shared" ca="1" si="135"/>
        <v>买</v>
      </c>
      <c r="K1745" s="4" t="str">
        <f t="shared" ca="1" si="139"/>
        <v/>
      </c>
      <c r="L1745" s="3">
        <f ca="1">IF(J1744="买",B1745/B1744-1,0)-IF(K1745=1,计算结果!B$17,0)</f>
        <v>1.0816491450381216E-2</v>
      </c>
      <c r="M1745" s="2">
        <f t="shared" ca="1" si="138"/>
        <v>3.1483928730682975</v>
      </c>
      <c r="N1745" s="3">
        <f ca="1">1-M1745/MAX(M$2:M1745)</f>
        <v>0.26991148865988124</v>
      </c>
    </row>
    <row r="1746" spans="1:14" x14ac:dyDescent="0.15">
      <c r="A1746" s="1">
        <v>40980</v>
      </c>
      <c r="B1746" s="2">
        <v>2654.4</v>
      </c>
      <c r="C1746" s="3">
        <f t="shared" si="136"/>
        <v>-3.7157977705213341E-3</v>
      </c>
      <c r="D1746" s="3">
        <f>1-B1746/MAX(B$2:B1746)</f>
        <v>0.54835636017151024</v>
      </c>
      <c r="E1746" s="4">
        <f>E1745*(计算结果!B$18-1)/(计算结果!B$18+1)+B1746*2/(计算结果!B$18+1)</f>
        <v>2632.139937420819</v>
      </c>
      <c r="F1746" s="4">
        <f>F1745*(计算结果!B$18-1)/(计算结果!B$18+1)+E1746*2/(计算结果!B$18+1)</f>
        <v>2602.3104640296797</v>
      </c>
      <c r="G1746" s="4">
        <f>G1745*(计算结果!B$18-1)/(计算结果!B$18+1)+F1746*2/(计算结果!B$18+1)</f>
        <v>2564.0504046176175</v>
      </c>
      <c r="H1746" s="3">
        <f t="shared" si="137"/>
        <v>0.27204218368419508</v>
      </c>
      <c r="I1746" s="3">
        <f ca="1">IFERROR(AVERAGE(OFFSET(H1746,0,0,-计算结果!B$19,1)),AVERAGE(OFFSET(H1746,0,0,-ROW(),1)))</f>
        <v>0.27652038622013508</v>
      </c>
      <c r="J1746" s="20" t="str">
        <f t="shared" ca="1" si="135"/>
        <v>卖</v>
      </c>
      <c r="K1746" s="4">
        <f t="shared" ca="1" si="139"/>
        <v>1</v>
      </c>
      <c r="L1746" s="3">
        <f ca="1">IF(J1745="买",B1746/B1745-1,0)-IF(K1746=1,计算结果!B$17,0)</f>
        <v>-3.7157977705213341E-3</v>
      </c>
      <c r="M1746" s="2">
        <f t="shared" ca="1" si="138"/>
        <v>3.136694081849825</v>
      </c>
      <c r="N1746" s="3">
        <f ca="1">1-M1746/MAX(M$2:M1746)</f>
        <v>0.27262434992260209</v>
      </c>
    </row>
    <row r="1747" spans="1:14" x14ac:dyDescent="0.15">
      <c r="A1747" s="1">
        <v>40981</v>
      </c>
      <c r="B1747" s="2">
        <v>2681.07</v>
      </c>
      <c r="C1747" s="3">
        <f t="shared" si="136"/>
        <v>1.0047468354430489E-2</v>
      </c>
      <c r="D1747" s="3">
        <f>1-B1747/MAX(B$2:B1747)</f>
        <v>0.54381848499285368</v>
      </c>
      <c r="E1747" s="4">
        <f>E1746*(计算结果!B$18-1)/(计算结果!B$18+1)+B1747*2/(计算结果!B$18+1)</f>
        <v>2639.6676393560779</v>
      </c>
      <c r="F1747" s="4">
        <f>F1746*(计算结果!B$18-1)/(计算结果!B$18+1)+E1747*2/(计算结果!B$18+1)</f>
        <v>2608.0577217722021</v>
      </c>
      <c r="G1747" s="4">
        <f>G1746*(计算结果!B$18-1)/(计算结果!B$18+1)+F1747*2/(计算结果!B$18+1)</f>
        <v>2570.8207611029384</v>
      </c>
      <c r="H1747" s="3">
        <f t="shared" si="137"/>
        <v>0.2640492742704329</v>
      </c>
      <c r="I1747" s="3">
        <f ca="1">IFERROR(AVERAGE(OFFSET(H1747,0,0,-计算结果!B$19,1)),AVERAGE(OFFSET(H1747,0,0,-ROW(),1)))</f>
        <v>0.27843642808034658</v>
      </c>
      <c r="J1747" s="20" t="str">
        <f t="shared" ca="1" si="135"/>
        <v>卖</v>
      </c>
      <c r="K1747" s="4" t="str">
        <f t="shared" ca="1" si="139"/>
        <v/>
      </c>
      <c r="L1747" s="3">
        <f ca="1">IF(J1746="买",B1747/B1746-1,0)-IF(K1747=1,计算结果!B$17,0)</f>
        <v>0</v>
      </c>
      <c r="M1747" s="2">
        <f t="shared" ca="1" si="138"/>
        <v>3.136694081849825</v>
      </c>
      <c r="N1747" s="3">
        <f ca="1">1-M1747/MAX(M$2:M1747)</f>
        <v>0.27262434992260209</v>
      </c>
    </row>
    <row r="1748" spans="1:14" x14ac:dyDescent="0.15">
      <c r="A1748" s="1">
        <v>40982</v>
      </c>
      <c r="B1748" s="2">
        <v>2605.11</v>
      </c>
      <c r="C1748" s="3">
        <f t="shared" si="136"/>
        <v>-2.8331971936577549E-2</v>
      </c>
      <c r="D1748" s="3">
        <f>1-B1748/MAX(B$2:B1748)</f>
        <v>0.55674300687402156</v>
      </c>
      <c r="E1748" s="4">
        <f>E1747*(计算结果!B$18-1)/(计算结果!B$18+1)+B1748*2/(计算结果!B$18+1)</f>
        <v>2634.3510794551426</v>
      </c>
      <c r="F1748" s="4">
        <f>F1747*(计算结果!B$18-1)/(计算结果!B$18+1)+E1748*2/(计算结果!B$18+1)</f>
        <v>2612.1028537234233</v>
      </c>
      <c r="G1748" s="4">
        <f>G1747*(计算结果!B$18-1)/(计算结果!B$18+1)+F1748*2/(计算结果!B$18+1)</f>
        <v>2577.1718522753204</v>
      </c>
      <c r="H1748" s="3">
        <f t="shared" si="137"/>
        <v>0.24704527318572095</v>
      </c>
      <c r="I1748" s="3">
        <f ca="1">IFERROR(AVERAGE(OFFSET(H1748,0,0,-计算结果!B$19,1)),AVERAGE(OFFSET(H1748,0,0,-ROW(),1)))</f>
        <v>0.27910972818584245</v>
      </c>
      <c r="J1748" s="20" t="str">
        <f t="shared" ca="1" si="135"/>
        <v>卖</v>
      </c>
      <c r="K1748" s="4" t="str">
        <f t="shared" ca="1" si="139"/>
        <v/>
      </c>
      <c r="L1748" s="3">
        <f ca="1">IF(J1747="买",B1748/B1747-1,0)-IF(K1748=1,计算结果!B$17,0)</f>
        <v>0</v>
      </c>
      <c r="M1748" s="2">
        <f t="shared" ca="1" si="138"/>
        <v>3.136694081849825</v>
      </c>
      <c r="N1748" s="3">
        <f ca="1">1-M1748/MAX(M$2:M1748)</f>
        <v>0.27262434992260209</v>
      </c>
    </row>
    <row r="1749" spans="1:14" x14ac:dyDescent="0.15">
      <c r="A1749" s="1">
        <v>40983</v>
      </c>
      <c r="B1749" s="2">
        <v>2585.5500000000002</v>
      </c>
      <c r="C1749" s="3">
        <f t="shared" si="136"/>
        <v>-7.5083201860958182E-3</v>
      </c>
      <c r="D1749" s="3">
        <f>1-B1749/MAX(B$2:B1749)</f>
        <v>0.56007112230313749</v>
      </c>
      <c r="E1749" s="4">
        <f>E1748*(计算结果!B$18-1)/(计算结果!B$18+1)+B1749*2/(计算结果!B$18+1)</f>
        <v>2626.8432210774286</v>
      </c>
      <c r="F1749" s="4">
        <f>F1748*(计算结果!B$18-1)/(计算结果!B$18+1)+E1749*2/(计算结果!B$18+1)</f>
        <v>2614.3706025471165</v>
      </c>
      <c r="G1749" s="4">
        <f>G1748*(计算结果!B$18-1)/(计算结果!B$18+1)+F1749*2/(计算结果!B$18+1)</f>
        <v>2582.8947369325201</v>
      </c>
      <c r="H1749" s="3">
        <f t="shared" si="137"/>
        <v>0.22206065350850257</v>
      </c>
      <c r="I1749" s="3">
        <f ca="1">IFERROR(AVERAGE(OFFSET(H1749,0,0,-计算结果!B$19,1)),AVERAGE(OFFSET(H1749,0,0,-ROW(),1)))</f>
        <v>0.27831417740873216</v>
      </c>
      <c r="J1749" s="20" t="str">
        <f t="shared" ca="1" si="135"/>
        <v>卖</v>
      </c>
      <c r="K1749" s="4" t="str">
        <f t="shared" ca="1" si="139"/>
        <v/>
      </c>
      <c r="L1749" s="3">
        <f ca="1">IF(J1748="买",B1749/B1748-1,0)-IF(K1749=1,计算结果!B$17,0)</f>
        <v>0</v>
      </c>
      <c r="M1749" s="2">
        <f t="shared" ca="1" si="138"/>
        <v>3.136694081849825</v>
      </c>
      <c r="N1749" s="3">
        <f ca="1">1-M1749/MAX(M$2:M1749)</f>
        <v>0.27262434992260209</v>
      </c>
    </row>
    <row r="1750" spans="1:14" x14ac:dyDescent="0.15">
      <c r="A1750" s="1">
        <v>40984</v>
      </c>
      <c r="B1750" s="2">
        <v>2623.52</v>
      </c>
      <c r="C1750" s="3">
        <f t="shared" si="136"/>
        <v>1.4685463441047375E-2</v>
      </c>
      <c r="D1750" s="3">
        <f>1-B1750/MAX(B$2:B1750)</f>
        <v>0.55361056285305921</v>
      </c>
      <c r="E1750" s="4">
        <f>E1749*(计算结果!B$18-1)/(计算结果!B$18+1)+B1750*2/(计算结果!B$18+1)</f>
        <v>2626.3319562962856</v>
      </c>
      <c r="F1750" s="4">
        <f>F1749*(计算结果!B$18-1)/(计算结果!B$18+1)+E1750*2/(计算结果!B$18+1)</f>
        <v>2616.2108108162192</v>
      </c>
      <c r="G1750" s="4">
        <f>G1749*(计算结果!B$18-1)/(计算结果!B$18+1)+F1750*2/(计算结果!B$18+1)</f>
        <v>2588.0202867607813</v>
      </c>
      <c r="H1750" s="3">
        <f t="shared" si="137"/>
        <v>0.19844207179532214</v>
      </c>
      <c r="I1750" s="3">
        <f ca="1">IFERROR(AVERAGE(OFFSET(H1750,0,0,-计算结果!B$19,1)),AVERAGE(OFFSET(H1750,0,0,-ROW(),1)))</f>
        <v>0.27627384760993906</v>
      </c>
      <c r="J1750" s="20" t="str">
        <f t="shared" ca="1" si="135"/>
        <v>卖</v>
      </c>
      <c r="K1750" s="4" t="str">
        <f t="shared" ca="1" si="139"/>
        <v/>
      </c>
      <c r="L1750" s="3">
        <f ca="1">IF(J1749="买",B1750/B1749-1,0)-IF(K1750=1,计算结果!B$17,0)</f>
        <v>0</v>
      </c>
      <c r="M1750" s="2">
        <f t="shared" ca="1" si="138"/>
        <v>3.136694081849825</v>
      </c>
      <c r="N1750" s="3">
        <f ca="1">1-M1750/MAX(M$2:M1750)</f>
        <v>0.27262434992260209</v>
      </c>
    </row>
    <row r="1751" spans="1:14" x14ac:dyDescent="0.15">
      <c r="A1751" s="1">
        <v>40987</v>
      </c>
      <c r="B1751" s="2">
        <v>2630.01</v>
      </c>
      <c r="C1751" s="3">
        <f t="shared" si="136"/>
        <v>2.4737756906751951E-3</v>
      </c>
      <c r="D1751" s="3">
        <f>1-B1751/MAX(B$2:B1751)</f>
        <v>0.55250629551487096</v>
      </c>
      <c r="E1751" s="4">
        <f>E1750*(计算结果!B$18-1)/(计算结果!B$18+1)+B1751*2/(计算结果!B$18+1)</f>
        <v>2626.8978091737804</v>
      </c>
      <c r="F1751" s="4">
        <f>F1750*(计算结果!B$18-1)/(计算结果!B$18+1)+E1751*2/(计算结果!B$18+1)</f>
        <v>2617.8549644096902</v>
      </c>
      <c r="G1751" s="4">
        <f>G1750*(计算结果!B$18-1)/(计算结果!B$18+1)+F1751*2/(计算结果!B$18+1)</f>
        <v>2592.6102371683055</v>
      </c>
      <c r="H1751" s="3">
        <f t="shared" si="137"/>
        <v>0.17735372597364885</v>
      </c>
      <c r="I1751" s="3">
        <f ca="1">IFERROR(AVERAGE(OFFSET(H1751,0,0,-计算结果!B$19,1)),AVERAGE(OFFSET(H1751,0,0,-ROW(),1)))</f>
        <v>0.27323133913156</v>
      </c>
      <c r="J1751" s="20" t="str">
        <f t="shared" ca="1" si="135"/>
        <v>卖</v>
      </c>
      <c r="K1751" s="4" t="str">
        <f t="shared" ca="1" si="139"/>
        <v/>
      </c>
      <c r="L1751" s="3">
        <f ca="1">IF(J1750="买",B1751/B1750-1,0)-IF(K1751=1,计算结果!B$17,0)</f>
        <v>0</v>
      </c>
      <c r="M1751" s="2">
        <f t="shared" ca="1" si="138"/>
        <v>3.136694081849825</v>
      </c>
      <c r="N1751" s="3">
        <f ca="1">1-M1751/MAX(M$2:M1751)</f>
        <v>0.27262434992260209</v>
      </c>
    </row>
    <row r="1752" spans="1:14" x14ac:dyDescent="0.15">
      <c r="A1752" s="1">
        <v>40988</v>
      </c>
      <c r="B1752" s="2">
        <v>2584.4499999999998</v>
      </c>
      <c r="C1752" s="3">
        <f t="shared" si="136"/>
        <v>-1.7323128048942982E-2</v>
      </c>
      <c r="D1752" s="3">
        <f>1-B1752/MAX(B$2:B1752)</f>
        <v>0.56025828625876262</v>
      </c>
      <c r="E1752" s="4">
        <f>E1751*(计算结果!B$18-1)/(计算结果!B$18+1)+B1752*2/(计算结果!B$18+1)</f>
        <v>2620.3673769931988</v>
      </c>
      <c r="F1752" s="4">
        <f>F1751*(计算结果!B$18-1)/(计算结果!B$18+1)+E1752*2/(计算结果!B$18+1)</f>
        <v>2618.2414894225376</v>
      </c>
      <c r="G1752" s="4">
        <f>G1751*(计算结果!B$18-1)/(计算结果!B$18+1)+F1752*2/(计算结果!B$18+1)</f>
        <v>2596.5535067458795</v>
      </c>
      <c r="H1752" s="3">
        <f t="shared" si="137"/>
        <v>0.15209650571622121</v>
      </c>
      <c r="I1752" s="3">
        <f ca="1">IFERROR(AVERAGE(OFFSET(H1752,0,0,-计算结果!B$19,1)),AVERAGE(OFFSET(H1752,0,0,-ROW(),1)))</f>
        <v>0.26892827732178504</v>
      </c>
      <c r="J1752" s="20" t="str">
        <f t="shared" ca="1" si="135"/>
        <v>卖</v>
      </c>
      <c r="K1752" s="4" t="str">
        <f t="shared" ca="1" si="139"/>
        <v/>
      </c>
      <c r="L1752" s="3">
        <f ca="1">IF(J1751="买",B1752/B1751-1,0)-IF(K1752=1,计算结果!B$17,0)</f>
        <v>0</v>
      </c>
      <c r="M1752" s="2">
        <f t="shared" ca="1" si="138"/>
        <v>3.136694081849825</v>
      </c>
      <c r="N1752" s="3">
        <f ca="1">1-M1752/MAX(M$2:M1752)</f>
        <v>0.27262434992260209</v>
      </c>
    </row>
    <row r="1753" spans="1:14" x14ac:dyDescent="0.15">
      <c r="A1753" s="1">
        <v>40989</v>
      </c>
      <c r="B1753" s="2">
        <v>2587.79</v>
      </c>
      <c r="C1753" s="3">
        <f t="shared" si="136"/>
        <v>1.2923445994312832E-3</v>
      </c>
      <c r="D1753" s="3">
        <f>1-B1753/MAX(B$2:B1753)</f>
        <v>0.5596899884298645</v>
      </c>
      <c r="E1753" s="4">
        <f>E1752*(计算结果!B$18-1)/(计算结果!B$18+1)+B1753*2/(计算结果!B$18+1)</f>
        <v>2615.3554728403992</v>
      </c>
      <c r="F1753" s="4">
        <f>F1752*(计算结果!B$18-1)/(计算结果!B$18+1)+E1753*2/(计算结果!B$18+1)</f>
        <v>2617.7974868714396</v>
      </c>
      <c r="G1753" s="4">
        <f>G1752*(计算结果!B$18-1)/(计算结果!B$18+1)+F1753*2/(计算结果!B$18+1)</f>
        <v>2599.8218113805806</v>
      </c>
      <c r="H1753" s="3">
        <f t="shared" si="137"/>
        <v>0.12587087561299837</v>
      </c>
      <c r="I1753" s="3">
        <f ca="1">IFERROR(AVERAGE(OFFSET(H1753,0,0,-计算结果!B$19,1)),AVERAGE(OFFSET(H1753,0,0,-ROW(),1)))</f>
        <v>0.263072030593137</v>
      </c>
      <c r="J1753" s="20" t="str">
        <f t="shared" ca="1" si="135"/>
        <v>卖</v>
      </c>
      <c r="K1753" s="4" t="str">
        <f t="shared" ca="1" si="139"/>
        <v/>
      </c>
      <c r="L1753" s="3">
        <f ca="1">IF(J1752="买",B1753/B1752-1,0)-IF(K1753=1,计算结果!B$17,0)</f>
        <v>0</v>
      </c>
      <c r="M1753" s="2">
        <f t="shared" ca="1" si="138"/>
        <v>3.136694081849825</v>
      </c>
      <c r="N1753" s="3">
        <f ca="1">1-M1753/MAX(M$2:M1753)</f>
        <v>0.27262434992260209</v>
      </c>
    </row>
    <row r="1754" spans="1:14" x14ac:dyDescent="0.15">
      <c r="A1754" s="1">
        <v>40990</v>
      </c>
      <c r="B1754" s="2">
        <v>2583.75</v>
      </c>
      <c r="C1754" s="3">
        <f t="shared" si="136"/>
        <v>-1.5611776844334235E-3</v>
      </c>
      <c r="D1754" s="3">
        <f>1-B1754/MAX(B$2:B1754)</f>
        <v>0.56037739059416047</v>
      </c>
      <c r="E1754" s="4">
        <f>E1753*(计算结果!B$18-1)/(计算结果!B$18+1)+B1754*2/(计算结果!B$18+1)</f>
        <v>2610.4930924034147</v>
      </c>
      <c r="F1754" s="4">
        <f>F1753*(计算结果!B$18-1)/(计算结果!B$18+1)+E1754*2/(计算结果!B$18+1)</f>
        <v>2616.6737338763592</v>
      </c>
      <c r="G1754" s="4">
        <f>G1753*(计算结果!B$18-1)/(计算结果!B$18+1)+F1754*2/(计算结果!B$18+1)</f>
        <v>2602.4144148414694</v>
      </c>
      <c r="H1754" s="3">
        <f t="shared" si="137"/>
        <v>9.9722352106586101E-2</v>
      </c>
      <c r="I1754" s="3">
        <f ca="1">IFERROR(AVERAGE(OFFSET(H1754,0,0,-计算结果!B$19,1)),AVERAGE(OFFSET(H1754,0,0,-ROW(),1)))</f>
        <v>0.25551715394660107</v>
      </c>
      <c r="J1754" s="20" t="str">
        <f t="shared" ca="1" si="135"/>
        <v>卖</v>
      </c>
      <c r="K1754" s="4" t="str">
        <f t="shared" ca="1" si="139"/>
        <v/>
      </c>
      <c r="L1754" s="3">
        <f ca="1">IF(J1753="买",B1754/B1753-1,0)-IF(K1754=1,计算结果!B$17,0)</f>
        <v>0</v>
      </c>
      <c r="M1754" s="2">
        <f t="shared" ca="1" si="138"/>
        <v>3.136694081849825</v>
      </c>
      <c r="N1754" s="3">
        <f ca="1">1-M1754/MAX(M$2:M1754)</f>
        <v>0.27262434992260209</v>
      </c>
    </row>
    <row r="1755" spans="1:14" x14ac:dyDescent="0.15">
      <c r="A1755" s="1">
        <v>40991</v>
      </c>
      <c r="B1755" s="2">
        <v>2552.94</v>
      </c>
      <c r="C1755" s="3">
        <f t="shared" si="136"/>
        <v>-1.1924528301886728E-2</v>
      </c>
      <c r="D1755" s="3">
        <f>1-B1755/MAX(B$2:B1755)</f>
        <v>0.56561968284216979</v>
      </c>
      <c r="E1755" s="4">
        <f>E1754*(计算结果!B$18-1)/(计算结果!B$18+1)+B1755*2/(计算结果!B$18+1)</f>
        <v>2601.6387704951967</v>
      </c>
      <c r="F1755" s="4">
        <f>F1754*(计算结果!B$18-1)/(计算结果!B$18+1)+E1755*2/(计算结果!B$18+1)</f>
        <v>2614.3606625869497</v>
      </c>
      <c r="G1755" s="4">
        <f>G1754*(计算结果!B$18-1)/(计算结果!B$18+1)+F1755*2/(计算结果!B$18+1)</f>
        <v>2604.252299110005</v>
      </c>
      <c r="H1755" s="3">
        <f t="shared" si="137"/>
        <v>7.0622275147810207E-2</v>
      </c>
      <c r="I1755" s="3">
        <f ca="1">IFERROR(AVERAGE(OFFSET(H1755,0,0,-计算结果!B$19,1)),AVERAGE(OFFSET(H1755,0,0,-ROW(),1)))</f>
        <v>0.24579256440118011</v>
      </c>
      <c r="J1755" s="20" t="str">
        <f t="shared" ca="1" si="135"/>
        <v>卖</v>
      </c>
      <c r="K1755" s="4" t="str">
        <f t="shared" ca="1" si="139"/>
        <v/>
      </c>
      <c r="L1755" s="3">
        <f ca="1">IF(J1754="买",B1755/B1754-1,0)-IF(K1755=1,计算结果!B$17,0)</f>
        <v>0</v>
      </c>
      <c r="M1755" s="2">
        <f t="shared" ca="1" si="138"/>
        <v>3.136694081849825</v>
      </c>
      <c r="N1755" s="3">
        <f ca="1">1-M1755/MAX(M$2:M1755)</f>
        <v>0.27262434992260209</v>
      </c>
    </row>
    <row r="1756" spans="1:14" x14ac:dyDescent="0.15">
      <c r="A1756" s="1">
        <v>40994</v>
      </c>
      <c r="B1756" s="2">
        <v>2555.44</v>
      </c>
      <c r="C1756" s="3">
        <f t="shared" si="136"/>
        <v>9.7926312408436189E-4</v>
      </c>
      <c r="D1756" s="3">
        <f>1-B1756/MAX(B$2:B1756)</f>
        <v>0.56519431021574895</v>
      </c>
      <c r="E1756" s="4">
        <f>E1755*(计算结果!B$18-1)/(计算结果!B$18+1)+B1756*2/(计算结果!B$18+1)</f>
        <v>2594.5312673420894</v>
      </c>
      <c r="F1756" s="4">
        <f>F1755*(计算结果!B$18-1)/(计算结果!B$18+1)+E1756*2/(计算结果!B$18+1)</f>
        <v>2611.3099863954326</v>
      </c>
      <c r="G1756" s="4">
        <f>G1755*(计算结果!B$18-1)/(计算结果!B$18+1)+F1756*2/(计算结果!B$18+1)</f>
        <v>2605.3380971539168</v>
      </c>
      <c r="H1756" s="3">
        <f t="shared" si="137"/>
        <v>4.1693273892199477E-2</v>
      </c>
      <c r="I1756" s="3">
        <f ca="1">IFERROR(AVERAGE(OFFSET(H1756,0,0,-计算结果!B$19,1)),AVERAGE(OFFSET(H1756,0,0,-ROW(),1)))</f>
        <v>0.23374796939205736</v>
      </c>
      <c r="J1756" s="20" t="str">
        <f t="shared" ca="1" si="135"/>
        <v>卖</v>
      </c>
      <c r="K1756" s="4" t="str">
        <f t="shared" ca="1" si="139"/>
        <v/>
      </c>
      <c r="L1756" s="3">
        <f ca="1">IF(J1755="买",B1756/B1755-1,0)-IF(K1756=1,计算结果!B$17,0)</f>
        <v>0</v>
      </c>
      <c r="M1756" s="2">
        <f t="shared" ca="1" si="138"/>
        <v>3.136694081849825</v>
      </c>
      <c r="N1756" s="3">
        <f ca="1">1-M1756/MAX(M$2:M1756)</f>
        <v>0.27262434992260209</v>
      </c>
    </row>
    <row r="1757" spans="1:14" x14ac:dyDescent="0.15">
      <c r="A1757" s="1">
        <v>40995</v>
      </c>
      <c r="B1757" s="2">
        <v>2547.14</v>
      </c>
      <c r="C1757" s="3">
        <f t="shared" si="136"/>
        <v>-3.2479729518205547E-3</v>
      </c>
      <c r="D1757" s="3">
        <f>1-B1757/MAX(B$2:B1757)</f>
        <v>0.56660654733546589</v>
      </c>
      <c r="E1757" s="4">
        <f>E1756*(计算结果!B$18-1)/(计算结果!B$18+1)+B1757*2/(计算结果!B$18+1)</f>
        <v>2587.2403031356143</v>
      </c>
      <c r="F1757" s="4">
        <f>F1756*(计算结果!B$18-1)/(计算结果!B$18+1)+E1757*2/(计算结果!B$18+1)</f>
        <v>2607.6069582016144</v>
      </c>
      <c r="G1757" s="4">
        <f>G1756*(计算结果!B$18-1)/(计算结果!B$18+1)+F1757*2/(计算结果!B$18+1)</f>
        <v>2605.6871526997165</v>
      </c>
      <c r="H1757" s="3">
        <f t="shared" si="137"/>
        <v>1.3397706277777871E-2</v>
      </c>
      <c r="I1757" s="3">
        <f ca="1">IFERROR(AVERAGE(OFFSET(H1757,0,0,-计算结果!B$19,1)),AVERAGE(OFFSET(H1757,0,0,-ROW(),1)))</f>
        <v>0.21938890556051263</v>
      </c>
      <c r="J1757" s="20" t="str">
        <f t="shared" ca="1" si="135"/>
        <v>卖</v>
      </c>
      <c r="K1757" s="4" t="str">
        <f t="shared" ca="1" si="139"/>
        <v/>
      </c>
      <c r="L1757" s="3">
        <f ca="1">IF(J1756="买",B1757/B1756-1,0)-IF(K1757=1,计算结果!B$17,0)</f>
        <v>0</v>
      </c>
      <c r="M1757" s="2">
        <f t="shared" ca="1" si="138"/>
        <v>3.136694081849825</v>
      </c>
      <c r="N1757" s="3">
        <f ca="1">1-M1757/MAX(M$2:M1757)</f>
        <v>0.27262434992260209</v>
      </c>
    </row>
    <row r="1758" spans="1:14" x14ac:dyDescent="0.15">
      <c r="A1758" s="1">
        <v>40996</v>
      </c>
      <c r="B1758" s="2">
        <v>2474.9</v>
      </c>
      <c r="C1758" s="3">
        <f t="shared" si="136"/>
        <v>-2.8361220820213973E-2</v>
      </c>
      <c r="D1758" s="3">
        <f>1-B1758/MAX(B$2:B1758)</f>
        <v>0.57889811474851971</v>
      </c>
      <c r="E1758" s="4">
        <f>E1757*(计算结果!B$18-1)/(计算结果!B$18+1)+B1758*2/(计算结果!B$18+1)</f>
        <v>2569.957179576289</v>
      </c>
      <c r="F1758" s="4">
        <f>F1757*(计算结果!B$18-1)/(计算结果!B$18+1)+E1758*2/(计算结果!B$18+1)</f>
        <v>2601.8146845669489</v>
      </c>
      <c r="G1758" s="4">
        <f>G1757*(计算结果!B$18-1)/(计算结果!B$18+1)+F1758*2/(计算结果!B$18+1)</f>
        <v>2605.0913883715984</v>
      </c>
      <c r="H1758" s="3">
        <f t="shared" si="137"/>
        <v>-2.2864000672560801E-2</v>
      </c>
      <c r="I1758" s="3">
        <f ca="1">IFERROR(AVERAGE(OFFSET(H1758,0,0,-计算结果!B$19,1)),AVERAGE(OFFSET(H1758,0,0,-ROW(),1)))</f>
        <v>0.20262588849017141</v>
      </c>
      <c r="J1758" s="20" t="str">
        <f t="shared" ca="1" si="135"/>
        <v>卖</v>
      </c>
      <c r="K1758" s="4" t="str">
        <f t="shared" ca="1" si="139"/>
        <v/>
      </c>
      <c r="L1758" s="3">
        <f ca="1">IF(J1757="买",B1758/B1757-1,0)-IF(K1758=1,计算结果!B$17,0)</f>
        <v>0</v>
      </c>
      <c r="M1758" s="2">
        <f t="shared" ca="1" si="138"/>
        <v>3.136694081849825</v>
      </c>
      <c r="N1758" s="3">
        <f ca="1">1-M1758/MAX(M$2:M1758)</f>
        <v>0.27262434992260209</v>
      </c>
    </row>
    <row r="1759" spans="1:14" x14ac:dyDescent="0.15">
      <c r="A1759" s="1">
        <v>40997</v>
      </c>
      <c r="B1759" s="2">
        <v>2443.12</v>
      </c>
      <c r="C1759" s="3">
        <f t="shared" si="136"/>
        <v>-1.284092286557037E-2</v>
      </c>
      <c r="D1759" s="3">
        <f>1-B1759/MAX(B$2:B1759)</f>
        <v>0.58430545157558023</v>
      </c>
      <c r="E1759" s="4">
        <f>E1758*(计算结果!B$18-1)/(计算结果!B$18+1)+B1759*2/(计算结果!B$18+1)</f>
        <v>2550.4437673337829</v>
      </c>
      <c r="F1759" s="4">
        <f>F1758*(计算结果!B$18-1)/(计算结果!B$18+1)+E1759*2/(计算结果!B$18+1)</f>
        <v>2593.9114665310772</v>
      </c>
      <c r="G1759" s="4">
        <f>G1758*(计算结果!B$18-1)/(计算结果!B$18+1)+F1759*2/(计算结果!B$18+1)</f>
        <v>2603.3714003961336</v>
      </c>
      <c r="H1759" s="3">
        <f t="shared" si="137"/>
        <v>-6.6024093555504162E-2</v>
      </c>
      <c r="I1759" s="3">
        <f ca="1">IFERROR(AVERAGE(OFFSET(H1759,0,0,-计算结果!B$19,1)),AVERAGE(OFFSET(H1759,0,0,-ROW(),1)))</f>
        <v>0.18340408424656657</v>
      </c>
      <c r="J1759" s="20" t="str">
        <f t="shared" ca="1" si="135"/>
        <v>卖</v>
      </c>
      <c r="K1759" s="4" t="str">
        <f t="shared" ca="1" si="139"/>
        <v/>
      </c>
      <c r="L1759" s="3">
        <f ca="1">IF(J1758="买",B1759/B1758-1,0)-IF(K1759=1,计算结果!B$17,0)</f>
        <v>0</v>
      </c>
      <c r="M1759" s="2">
        <f t="shared" ca="1" si="138"/>
        <v>3.136694081849825</v>
      </c>
      <c r="N1759" s="3">
        <f ca="1">1-M1759/MAX(M$2:M1759)</f>
        <v>0.27262434992260209</v>
      </c>
    </row>
    <row r="1760" spans="1:14" x14ac:dyDescent="0.15">
      <c r="A1760" s="1">
        <v>40998</v>
      </c>
      <c r="B1760" s="2">
        <v>2454.9</v>
      </c>
      <c r="C1760" s="3">
        <f t="shared" si="136"/>
        <v>4.8217033956581279E-3</v>
      </c>
      <c r="D1760" s="3">
        <f>1-B1760/MAX(B$2:B1760)</f>
        <v>0.58230109575988565</v>
      </c>
      <c r="E1760" s="4">
        <f>E1759*(计算结果!B$18-1)/(计算结果!B$18+1)+B1760*2/(计算结果!B$18+1)</f>
        <v>2535.7447262055089</v>
      </c>
      <c r="F1760" s="4">
        <f>F1759*(计算结果!B$18-1)/(计算结果!B$18+1)+E1760*2/(计算结果!B$18+1)</f>
        <v>2584.9627372502205</v>
      </c>
      <c r="G1760" s="4">
        <f>G1759*(计算结果!B$18-1)/(计算结果!B$18+1)+F1760*2/(计算结果!B$18+1)</f>
        <v>2600.5392983736851</v>
      </c>
      <c r="H1760" s="3">
        <f t="shared" si="137"/>
        <v>-0.1087859389565974</v>
      </c>
      <c r="I1760" s="3">
        <f ca="1">IFERROR(AVERAGE(OFFSET(H1760,0,0,-计算结果!B$19,1)),AVERAGE(OFFSET(H1760,0,0,-ROW(),1)))</f>
        <v>0.16166028591579454</v>
      </c>
      <c r="J1760" s="20" t="str">
        <f t="shared" ca="1" si="135"/>
        <v>卖</v>
      </c>
      <c r="K1760" s="4" t="str">
        <f t="shared" ca="1" si="139"/>
        <v/>
      </c>
      <c r="L1760" s="3">
        <f ca="1">IF(J1759="买",B1760/B1759-1,0)-IF(K1760=1,计算结果!B$17,0)</f>
        <v>0</v>
      </c>
      <c r="M1760" s="2">
        <f t="shared" ca="1" si="138"/>
        <v>3.136694081849825</v>
      </c>
      <c r="N1760" s="3">
        <f ca="1">1-M1760/MAX(M$2:M1760)</f>
        <v>0.27262434992260209</v>
      </c>
    </row>
    <row r="1761" spans="1:14" x14ac:dyDescent="0.15">
      <c r="A1761" s="1">
        <v>41004</v>
      </c>
      <c r="B1761" s="2">
        <v>2512.83</v>
      </c>
      <c r="C1761" s="3">
        <f t="shared" si="136"/>
        <v>2.359770255407545E-2</v>
      </c>
      <c r="D1761" s="3">
        <f>1-B1761/MAX(B$2:B1761)</f>
        <v>0.57244436126046416</v>
      </c>
      <c r="E1761" s="4">
        <f>E1760*(计算结果!B$18-1)/(计算结果!B$18+1)+B1761*2/(计算结果!B$18+1)</f>
        <v>2532.2193837123536</v>
      </c>
      <c r="F1761" s="4">
        <f>F1760*(计算结果!B$18-1)/(计算结果!B$18+1)+E1761*2/(计算结果!B$18+1)</f>
        <v>2576.8483751674721</v>
      </c>
      <c r="G1761" s="4">
        <f>G1760*(计算结果!B$18-1)/(计算结果!B$18+1)+F1761*2/(计算结果!B$18+1)</f>
        <v>2596.8945409573448</v>
      </c>
      <c r="H1761" s="3">
        <f t="shared" si="137"/>
        <v>-0.14015390648469223</v>
      </c>
      <c r="I1761" s="3">
        <f ca="1">IFERROR(AVERAGE(OFFSET(H1761,0,0,-计算结果!B$19,1)),AVERAGE(OFFSET(H1761,0,0,-ROW(),1)))</f>
        <v>0.13812741768667353</v>
      </c>
      <c r="J1761" s="20" t="str">
        <f t="shared" ca="1" si="135"/>
        <v>卖</v>
      </c>
      <c r="K1761" s="4" t="str">
        <f t="shared" ca="1" si="139"/>
        <v/>
      </c>
      <c r="L1761" s="3">
        <f ca="1">IF(J1760="买",B1761/B1760-1,0)-IF(K1761=1,计算结果!B$17,0)</f>
        <v>0</v>
      </c>
      <c r="M1761" s="2">
        <f t="shared" ca="1" si="138"/>
        <v>3.136694081849825</v>
      </c>
      <c r="N1761" s="3">
        <f ca="1">1-M1761/MAX(M$2:M1761)</f>
        <v>0.27262434992260209</v>
      </c>
    </row>
    <row r="1762" spans="1:14" x14ac:dyDescent="0.15">
      <c r="A1762" s="1">
        <v>41005</v>
      </c>
      <c r="B1762" s="2">
        <v>2519.83</v>
      </c>
      <c r="C1762" s="3">
        <f t="shared" si="136"/>
        <v>2.7857037682612606E-3</v>
      </c>
      <c r="D1762" s="3">
        <f>1-B1762/MAX(B$2:B1762)</f>
        <v>0.57125331790648604</v>
      </c>
      <c r="E1762" s="4">
        <f>E1761*(计算结果!B$18-1)/(计算结果!B$18+1)+B1762*2/(计算结果!B$18+1)</f>
        <v>2530.3133246796838</v>
      </c>
      <c r="F1762" s="4">
        <f>F1761*(计算结果!B$18-1)/(计算结果!B$18+1)+E1762*2/(计算结果!B$18+1)</f>
        <v>2569.6891366308892</v>
      </c>
      <c r="G1762" s="4">
        <f>G1761*(计算结果!B$18-1)/(计算结果!B$18+1)+F1762*2/(计算结果!B$18+1)</f>
        <v>2592.7090941378901</v>
      </c>
      <c r="H1762" s="3">
        <f t="shared" si="137"/>
        <v>-0.16117122792024191</v>
      </c>
      <c r="I1762" s="3">
        <f ca="1">IFERROR(AVERAGE(OFFSET(H1762,0,0,-计算结果!B$19,1)),AVERAGE(OFFSET(H1762,0,0,-ROW(),1)))</f>
        <v>0.1137991086066393</v>
      </c>
      <c r="J1762" s="20" t="str">
        <f t="shared" ca="1" si="135"/>
        <v>卖</v>
      </c>
      <c r="K1762" s="4" t="str">
        <f t="shared" ca="1" si="139"/>
        <v/>
      </c>
      <c r="L1762" s="3">
        <f ca="1">IF(J1761="买",B1762/B1761-1,0)-IF(K1762=1,计算结果!B$17,0)</f>
        <v>0</v>
      </c>
      <c r="M1762" s="2">
        <f t="shared" ca="1" si="138"/>
        <v>3.136694081849825</v>
      </c>
      <c r="N1762" s="3">
        <f ca="1">1-M1762/MAX(M$2:M1762)</f>
        <v>0.27262434992260209</v>
      </c>
    </row>
    <row r="1763" spans="1:14" x14ac:dyDescent="0.15">
      <c r="A1763" s="1">
        <v>41008</v>
      </c>
      <c r="B1763" s="2">
        <v>2495.15</v>
      </c>
      <c r="C1763" s="3">
        <f t="shared" si="136"/>
        <v>-9.7943115210152865E-3</v>
      </c>
      <c r="D1763" s="3">
        <f>1-B1763/MAX(B$2:B1763)</f>
        <v>0.57545259647451164</v>
      </c>
      <c r="E1763" s="4">
        <f>E1762*(计算结果!B$18-1)/(计算结果!B$18+1)+B1763*2/(计算结果!B$18+1)</f>
        <v>2524.903582421271</v>
      </c>
      <c r="F1763" s="4">
        <f>F1762*(计算结果!B$18-1)/(计算结果!B$18+1)+E1763*2/(计算结果!B$18+1)</f>
        <v>2562.7990513678715</v>
      </c>
      <c r="G1763" s="4">
        <f>G1762*(计算结果!B$18-1)/(计算结果!B$18+1)+F1763*2/(计算结果!B$18+1)</f>
        <v>2588.107549096349</v>
      </c>
      <c r="H1763" s="3">
        <f t="shared" si="137"/>
        <v>-0.17748019058309478</v>
      </c>
      <c r="I1763" s="3">
        <f ca="1">IFERROR(AVERAGE(OFFSET(H1763,0,0,-计算结果!B$19,1)),AVERAGE(OFFSET(H1763,0,0,-ROW(),1)))</f>
        <v>8.9370489059501082E-2</v>
      </c>
      <c r="J1763" s="20" t="str">
        <f t="shared" ca="1" si="135"/>
        <v>卖</v>
      </c>
      <c r="K1763" s="4" t="str">
        <f t="shared" ca="1" si="139"/>
        <v/>
      </c>
      <c r="L1763" s="3">
        <f ca="1">IF(J1762="买",B1763/B1762-1,0)-IF(K1763=1,计算结果!B$17,0)</f>
        <v>0</v>
      </c>
      <c r="M1763" s="2">
        <f t="shared" ca="1" si="138"/>
        <v>3.136694081849825</v>
      </c>
      <c r="N1763" s="3">
        <f ca="1">1-M1763/MAX(M$2:M1763)</f>
        <v>0.27262434992260209</v>
      </c>
    </row>
    <row r="1764" spans="1:14" x14ac:dyDescent="0.15">
      <c r="A1764" s="1">
        <v>41009</v>
      </c>
      <c r="B1764" s="2">
        <v>2519.79</v>
      </c>
      <c r="C1764" s="3">
        <f t="shared" si="136"/>
        <v>9.8751578061437861E-3</v>
      </c>
      <c r="D1764" s="3">
        <f>1-B1764/MAX(B$2:B1764)</f>
        <v>0.57126012386850888</v>
      </c>
      <c r="E1764" s="4">
        <f>E1763*(计算结果!B$18-1)/(计算结果!B$18+1)+B1764*2/(计算结果!B$18+1)</f>
        <v>2524.1168774333828</v>
      </c>
      <c r="F1764" s="4">
        <f>F1763*(计算结果!B$18-1)/(计算结果!B$18+1)+E1764*2/(计算结果!B$18+1)</f>
        <v>2556.8479476856428</v>
      </c>
      <c r="G1764" s="4">
        <f>G1763*(计算结果!B$18-1)/(计算结果!B$18+1)+F1764*2/(计算结果!B$18+1)</f>
        <v>2583.2983796485482</v>
      </c>
      <c r="H1764" s="3">
        <f t="shared" si="137"/>
        <v>-0.18581799081262629</v>
      </c>
      <c r="I1764" s="3">
        <f ca="1">IFERROR(AVERAGE(OFFSET(H1764,0,0,-计算结果!B$19,1)),AVERAGE(OFFSET(H1764,0,0,-ROW(),1)))</f>
        <v>6.5292140508050683E-2</v>
      </c>
      <c r="J1764" s="20" t="str">
        <f t="shared" ca="1" si="135"/>
        <v>卖</v>
      </c>
      <c r="K1764" s="4" t="str">
        <f t="shared" ca="1" si="139"/>
        <v/>
      </c>
      <c r="L1764" s="3">
        <f ca="1">IF(J1763="买",B1764/B1763-1,0)-IF(K1764=1,计算结果!B$17,0)</f>
        <v>0</v>
      </c>
      <c r="M1764" s="2">
        <f t="shared" ca="1" si="138"/>
        <v>3.136694081849825</v>
      </c>
      <c r="N1764" s="3">
        <f ca="1">1-M1764/MAX(M$2:M1764)</f>
        <v>0.27262434992260209</v>
      </c>
    </row>
    <row r="1765" spans="1:14" x14ac:dyDescent="0.15">
      <c r="A1765" s="1">
        <v>41010</v>
      </c>
      <c r="B1765" s="2">
        <v>2520.04</v>
      </c>
      <c r="C1765" s="3">
        <f t="shared" si="136"/>
        <v>9.9214617091059054E-5</v>
      </c>
      <c r="D1765" s="3">
        <f>1-B1765/MAX(B$2:B1765)</f>
        <v>0.57121758660586675</v>
      </c>
      <c r="E1765" s="4">
        <f>E1764*(计算结果!B$18-1)/(计算结果!B$18+1)+B1765*2/(计算结果!B$18+1)</f>
        <v>2523.4896655205548</v>
      </c>
      <c r="F1765" s="4">
        <f>F1764*(计算结果!B$18-1)/(计算结果!B$18+1)+E1765*2/(计算结果!B$18+1)</f>
        <v>2551.7159042756293</v>
      </c>
      <c r="G1765" s="4">
        <f>G1764*(计算结果!B$18-1)/(计算结果!B$18+1)+F1765*2/(计算结果!B$18+1)</f>
        <v>2578.4395372834838</v>
      </c>
      <c r="H1765" s="3">
        <f t="shared" si="137"/>
        <v>-0.18808676548333847</v>
      </c>
      <c r="I1765" s="3">
        <f ca="1">IFERROR(AVERAGE(OFFSET(H1765,0,0,-计算结果!B$19,1)),AVERAGE(OFFSET(H1765,0,0,-ROW(),1)))</f>
        <v>4.170060283513799E-2</v>
      </c>
      <c r="J1765" s="20" t="str">
        <f t="shared" ca="1" si="135"/>
        <v>卖</v>
      </c>
      <c r="K1765" s="4" t="str">
        <f t="shared" ca="1" si="139"/>
        <v/>
      </c>
      <c r="L1765" s="3">
        <f ca="1">IF(J1764="买",B1765/B1764-1,0)-IF(K1765=1,计算结果!B$17,0)</f>
        <v>0</v>
      </c>
      <c r="M1765" s="2">
        <f t="shared" ca="1" si="138"/>
        <v>3.136694081849825</v>
      </c>
      <c r="N1765" s="3">
        <f ca="1">1-M1765/MAX(M$2:M1765)</f>
        <v>0.27262434992260209</v>
      </c>
    </row>
    <row r="1766" spans="1:14" x14ac:dyDescent="0.15">
      <c r="A1766" s="1">
        <v>41011</v>
      </c>
      <c r="B1766" s="2">
        <v>2570.44</v>
      </c>
      <c r="C1766" s="3">
        <f t="shared" si="136"/>
        <v>1.9999682544721509E-2</v>
      </c>
      <c r="D1766" s="3">
        <f>1-B1766/MAX(B$2:B1766)</f>
        <v>0.56264207445722447</v>
      </c>
      <c r="E1766" s="4">
        <f>E1765*(计算结果!B$18-1)/(计算结果!B$18+1)+B1766*2/(计算结果!B$18+1)</f>
        <v>2530.7127939020079</v>
      </c>
      <c r="F1766" s="4">
        <f>F1765*(计算结果!B$18-1)/(计算结果!B$18+1)+E1766*2/(计算结果!B$18+1)</f>
        <v>2548.4846565258413</v>
      </c>
      <c r="G1766" s="4">
        <f>G1765*(计算结果!B$18-1)/(计算结果!B$18+1)+F1766*2/(计算结果!B$18+1)</f>
        <v>2573.8310940900001</v>
      </c>
      <c r="H1766" s="3">
        <f t="shared" si="137"/>
        <v>-0.1787299305198731</v>
      </c>
      <c r="I1766" s="3">
        <f ca="1">IFERROR(AVERAGE(OFFSET(H1766,0,0,-计算结果!B$19,1)),AVERAGE(OFFSET(H1766,0,0,-ROW(),1)))</f>
        <v>1.9161997124934594E-2</v>
      </c>
      <c r="J1766" s="20" t="str">
        <f t="shared" ca="1" si="135"/>
        <v>卖</v>
      </c>
      <c r="K1766" s="4" t="str">
        <f t="shared" ca="1" si="139"/>
        <v/>
      </c>
      <c r="L1766" s="3">
        <f ca="1">IF(J1765="买",B1766/B1765-1,0)-IF(K1766=1,计算结果!B$17,0)</f>
        <v>0</v>
      </c>
      <c r="M1766" s="2">
        <f t="shared" ca="1" si="138"/>
        <v>3.136694081849825</v>
      </c>
      <c r="N1766" s="3">
        <f ca="1">1-M1766/MAX(M$2:M1766)</f>
        <v>0.27262434992260209</v>
      </c>
    </row>
    <row r="1767" spans="1:14" x14ac:dyDescent="0.15">
      <c r="A1767" s="1">
        <v>41012</v>
      </c>
      <c r="B1767" s="2">
        <v>2580.4499999999998</v>
      </c>
      <c r="C1767" s="3">
        <f t="shared" si="136"/>
        <v>3.8942749101320562E-3</v>
      </c>
      <c r="D1767" s="3">
        <f>1-B1767/MAX(B$2:B1767)</f>
        <v>0.56093888246103596</v>
      </c>
      <c r="E1767" s="4">
        <f>E1766*(计算结果!B$18-1)/(计算结果!B$18+1)+B1767*2/(计算结果!B$18+1)</f>
        <v>2538.3646717632373</v>
      </c>
      <c r="F1767" s="4">
        <f>F1766*(计算结果!B$18-1)/(计算结果!B$18+1)+E1767*2/(计算结果!B$18+1)</f>
        <v>2546.9277357931333</v>
      </c>
      <c r="G1767" s="4">
        <f>G1766*(计算结果!B$18-1)/(计算结果!B$18+1)+F1767*2/(计算结果!B$18+1)</f>
        <v>2569.692115890482</v>
      </c>
      <c r="H1767" s="3">
        <f t="shared" si="137"/>
        <v>-0.16081001620587887</v>
      </c>
      <c r="I1767" s="3">
        <f ca="1">IFERROR(AVERAGE(OFFSET(H1767,0,0,-计算结果!B$19,1)),AVERAGE(OFFSET(H1767,0,0,-ROW(),1)))</f>
        <v>-2.080967398881002E-3</v>
      </c>
      <c r="J1767" s="20" t="str">
        <f t="shared" ca="1" si="135"/>
        <v>卖</v>
      </c>
      <c r="K1767" s="4" t="str">
        <f t="shared" ca="1" si="139"/>
        <v/>
      </c>
      <c r="L1767" s="3">
        <f ca="1">IF(J1766="买",B1767/B1766-1,0)-IF(K1767=1,计算结果!B$17,0)</f>
        <v>0</v>
      </c>
      <c r="M1767" s="2">
        <f t="shared" ca="1" si="138"/>
        <v>3.136694081849825</v>
      </c>
      <c r="N1767" s="3">
        <f ca="1">1-M1767/MAX(M$2:M1767)</f>
        <v>0.27262434992260209</v>
      </c>
    </row>
    <row r="1768" spans="1:14" x14ac:dyDescent="0.15">
      <c r="A1768" s="1">
        <v>41015</v>
      </c>
      <c r="B1768" s="2">
        <v>2574.04</v>
      </c>
      <c r="C1768" s="3">
        <f t="shared" si="136"/>
        <v>-2.484062857253555E-3</v>
      </c>
      <c r="D1768" s="3">
        <f>1-B1768/MAX(B$2:B1768)</f>
        <v>0.56202953787517873</v>
      </c>
      <c r="E1768" s="4">
        <f>E1767*(计算结果!B$18-1)/(计算结果!B$18+1)+B1768*2/(计算结果!B$18+1)</f>
        <v>2543.853183799662</v>
      </c>
      <c r="F1768" s="4">
        <f>F1767*(计算结果!B$18-1)/(计算结果!B$18+1)+E1768*2/(计算结果!B$18+1)</f>
        <v>2546.4547277941374</v>
      </c>
      <c r="G1768" s="4">
        <f>G1767*(计算结果!B$18-1)/(计算结果!B$18+1)+F1768*2/(计算结果!B$18+1)</f>
        <v>2566.1171331064293</v>
      </c>
      <c r="H1768" s="3">
        <f t="shared" si="137"/>
        <v>-0.13912105508460448</v>
      </c>
      <c r="I1768" s="3">
        <f ca="1">IFERROR(AVERAGE(OFFSET(H1768,0,0,-计算结果!B$19,1)),AVERAGE(OFFSET(H1768,0,0,-ROW(),1)))</f>
        <v>-2.1389283812397287E-2</v>
      </c>
      <c r="J1768" s="20" t="str">
        <f t="shared" ca="1" si="135"/>
        <v>卖</v>
      </c>
      <c r="K1768" s="4" t="str">
        <f t="shared" ca="1" si="139"/>
        <v/>
      </c>
      <c r="L1768" s="3">
        <f ca="1">IF(J1767="买",B1768/B1767-1,0)-IF(K1768=1,计算结果!B$17,0)</f>
        <v>0</v>
      </c>
      <c r="M1768" s="2">
        <f t="shared" ca="1" si="138"/>
        <v>3.136694081849825</v>
      </c>
      <c r="N1768" s="3">
        <f ca="1">1-M1768/MAX(M$2:M1768)</f>
        <v>0.27262434992260209</v>
      </c>
    </row>
    <row r="1769" spans="1:14" x14ac:dyDescent="0.15">
      <c r="A1769" s="1">
        <v>41016</v>
      </c>
      <c r="B1769" s="2">
        <v>2541.88</v>
      </c>
      <c r="C1769" s="3">
        <f t="shared" si="136"/>
        <v>-1.2493978337554945E-2</v>
      </c>
      <c r="D1769" s="3">
        <f>1-B1769/MAX(B$2:B1769)</f>
        <v>0.56750153134145509</v>
      </c>
      <c r="E1769" s="4">
        <f>E1768*(计算结果!B$18-1)/(计算结果!B$18+1)+B1769*2/(计算结果!B$18+1)</f>
        <v>2543.5496170612523</v>
      </c>
      <c r="F1769" s="4">
        <f>F1768*(计算结果!B$18-1)/(计算结果!B$18+1)+E1769*2/(计算结果!B$18+1)</f>
        <v>2546.0077876813857</v>
      </c>
      <c r="G1769" s="4">
        <f>G1768*(计算结果!B$18-1)/(计算结果!B$18+1)+F1769*2/(计算结果!B$18+1)</f>
        <v>2563.0233876564225</v>
      </c>
      <c r="H1769" s="3">
        <f t="shared" si="137"/>
        <v>-0.12056134967859333</v>
      </c>
      <c r="I1769" s="3">
        <f ca="1">IFERROR(AVERAGE(OFFSET(H1769,0,0,-计算结果!B$19,1)),AVERAGE(OFFSET(H1769,0,0,-ROW(),1)))</f>
        <v>-3.8520383971752073E-2</v>
      </c>
      <c r="J1769" s="20" t="str">
        <f t="shared" ca="1" si="135"/>
        <v>卖</v>
      </c>
      <c r="K1769" s="4" t="str">
        <f t="shared" ca="1" si="139"/>
        <v/>
      </c>
      <c r="L1769" s="3">
        <f ca="1">IF(J1768="买",B1769/B1768-1,0)-IF(K1769=1,计算结果!B$17,0)</f>
        <v>0</v>
      </c>
      <c r="M1769" s="2">
        <f t="shared" ca="1" si="138"/>
        <v>3.136694081849825</v>
      </c>
      <c r="N1769" s="3">
        <f ca="1">1-M1769/MAX(M$2:M1769)</f>
        <v>0.27262434992260209</v>
      </c>
    </row>
    <row r="1770" spans="1:14" x14ac:dyDescent="0.15">
      <c r="A1770" s="1">
        <v>41017</v>
      </c>
      <c r="B1770" s="2">
        <v>2599.91</v>
      </c>
      <c r="C1770" s="3">
        <f t="shared" si="136"/>
        <v>2.2829559223881413E-2</v>
      </c>
      <c r="D1770" s="3">
        <f>1-B1770/MAX(B$2:B1770)</f>
        <v>0.55762778193697682</v>
      </c>
      <c r="E1770" s="4">
        <f>E1769*(计算结果!B$18-1)/(计算结果!B$18+1)+B1770*2/(计算结果!B$18+1)</f>
        <v>2552.2204452056749</v>
      </c>
      <c r="F1770" s="4">
        <f>F1769*(计算结果!B$18-1)/(计算结果!B$18+1)+E1770*2/(计算结果!B$18+1)</f>
        <v>2546.963581146661</v>
      </c>
      <c r="G1770" s="4">
        <f>G1769*(计算结果!B$18-1)/(计算结果!B$18+1)+F1770*2/(计算结果!B$18+1)</f>
        <v>2560.5526481933821</v>
      </c>
      <c r="H1770" s="3">
        <f t="shared" si="137"/>
        <v>-9.6399411528571344E-2</v>
      </c>
      <c r="I1770" s="3">
        <f ca="1">IFERROR(AVERAGE(OFFSET(H1770,0,0,-计算结果!B$19,1)),AVERAGE(OFFSET(H1770,0,0,-ROW(),1)))</f>
        <v>-5.3262458137946757E-2</v>
      </c>
      <c r="J1770" s="20" t="str">
        <f t="shared" ca="1" si="135"/>
        <v>卖</v>
      </c>
      <c r="K1770" s="4" t="str">
        <f t="shared" ca="1" si="139"/>
        <v/>
      </c>
      <c r="L1770" s="3">
        <f ca="1">IF(J1769="买",B1770/B1769-1,0)-IF(K1770=1,计算结果!B$17,0)</f>
        <v>0</v>
      </c>
      <c r="M1770" s="2">
        <f t="shared" ca="1" si="138"/>
        <v>3.136694081849825</v>
      </c>
      <c r="N1770" s="3">
        <f ca="1">1-M1770/MAX(M$2:M1770)</f>
        <v>0.27262434992260209</v>
      </c>
    </row>
    <row r="1771" spans="1:14" x14ac:dyDescent="0.15">
      <c r="A1771" s="1">
        <v>41018</v>
      </c>
      <c r="B1771" s="2">
        <v>2596.06</v>
      </c>
      <c r="C1771" s="3">
        <f t="shared" si="136"/>
        <v>-1.4808204899400268E-3</v>
      </c>
      <c r="D1771" s="3">
        <f>1-B1771/MAX(B$2:B1771)</f>
        <v>0.55828285578166481</v>
      </c>
      <c r="E1771" s="4">
        <f>E1770*(计算结果!B$18-1)/(计算结果!B$18+1)+B1771*2/(计算结果!B$18+1)</f>
        <v>2558.9649920971092</v>
      </c>
      <c r="F1771" s="4">
        <f>F1770*(计算结果!B$18-1)/(计算结果!B$18+1)+E1771*2/(计算结果!B$18+1)</f>
        <v>2548.8099520621145</v>
      </c>
      <c r="G1771" s="4">
        <f>G1770*(计算结果!B$18-1)/(计算结果!B$18+1)+F1771*2/(计算结果!B$18+1)</f>
        <v>2558.7460795578027</v>
      </c>
      <c r="H1771" s="3">
        <f t="shared" si="137"/>
        <v>-7.0553856287784697E-2</v>
      </c>
      <c r="I1771" s="3">
        <f ca="1">IFERROR(AVERAGE(OFFSET(H1771,0,0,-计算结果!B$19,1)),AVERAGE(OFFSET(H1771,0,0,-ROW(),1)))</f>
        <v>-6.5657837251018425E-2</v>
      </c>
      <c r="J1771" s="20" t="str">
        <f t="shared" ca="1" si="135"/>
        <v>卖</v>
      </c>
      <c r="K1771" s="4" t="str">
        <f t="shared" ca="1" si="139"/>
        <v/>
      </c>
      <c r="L1771" s="3">
        <f ca="1">IF(J1770="买",B1771/B1770-1,0)-IF(K1771=1,计算结果!B$17,0)</f>
        <v>0</v>
      </c>
      <c r="M1771" s="2">
        <f t="shared" ca="1" si="138"/>
        <v>3.136694081849825</v>
      </c>
      <c r="N1771" s="3">
        <f ca="1">1-M1771/MAX(M$2:M1771)</f>
        <v>0.27262434992260209</v>
      </c>
    </row>
    <row r="1772" spans="1:14" x14ac:dyDescent="0.15">
      <c r="A1772" s="1">
        <v>41019</v>
      </c>
      <c r="B1772" s="2">
        <v>2626.84</v>
      </c>
      <c r="C1772" s="3">
        <f t="shared" si="136"/>
        <v>1.1856428587937229E-2</v>
      </c>
      <c r="D1772" s="3">
        <f>1-B1772/MAX(B$2:B1772)</f>
        <v>0.55304566800517252</v>
      </c>
      <c r="E1772" s="4">
        <f>E1771*(计算结果!B$18-1)/(计算结果!B$18+1)+B1772*2/(计算结果!B$18+1)</f>
        <v>2569.4073010052462</v>
      </c>
      <c r="F1772" s="4">
        <f>F1771*(计算结果!B$18-1)/(计算结果!B$18+1)+E1772*2/(计算结果!B$18+1)</f>
        <v>2551.9787749764423</v>
      </c>
      <c r="G1772" s="4">
        <f>G1771*(计算结果!B$18-1)/(计算结果!B$18+1)+F1772*2/(计算结果!B$18+1)</f>
        <v>2557.7049557760547</v>
      </c>
      <c r="H1772" s="3">
        <f t="shared" si="137"/>
        <v>-4.0688827627940356E-2</v>
      </c>
      <c r="I1772" s="3">
        <f ca="1">IFERROR(AVERAGE(OFFSET(H1772,0,0,-计算结果!B$19,1)),AVERAGE(OFFSET(H1772,0,0,-ROW(),1)))</f>
        <v>-7.5297103918226513E-2</v>
      </c>
      <c r="J1772" s="20" t="str">
        <f t="shared" ca="1" si="135"/>
        <v>买</v>
      </c>
      <c r="K1772" s="4">
        <f t="shared" ca="1" si="139"/>
        <v>1</v>
      </c>
      <c r="L1772" s="3">
        <f ca="1">IF(J1771="买",B1772/B1771-1,0)-IF(K1772=1,计算结果!B$17,0)</f>
        <v>0</v>
      </c>
      <c r="M1772" s="2">
        <f t="shared" ca="1" si="138"/>
        <v>3.136694081849825</v>
      </c>
      <c r="N1772" s="3">
        <f ca="1">1-M1772/MAX(M$2:M1772)</f>
        <v>0.27262434992260209</v>
      </c>
    </row>
    <row r="1773" spans="1:14" x14ac:dyDescent="0.15">
      <c r="A1773" s="1">
        <v>41022</v>
      </c>
      <c r="B1773" s="2">
        <v>2606.04</v>
      </c>
      <c r="C1773" s="3">
        <f t="shared" si="136"/>
        <v>-7.9182592011695085E-3</v>
      </c>
      <c r="D1773" s="3">
        <f>1-B1773/MAX(B$2:B1773)</f>
        <v>0.5565847682569931</v>
      </c>
      <c r="E1773" s="4">
        <f>E1772*(计算结果!B$18-1)/(计算结果!B$18+1)+B1773*2/(计算结果!B$18+1)</f>
        <v>2575.043100850593</v>
      </c>
      <c r="F1773" s="4">
        <f>F1772*(计算结果!B$18-1)/(计算结果!B$18+1)+E1773*2/(计算结果!B$18+1)</f>
        <v>2555.527132803235</v>
      </c>
      <c r="G1773" s="4">
        <f>G1772*(计算结果!B$18-1)/(计算结果!B$18+1)+F1773*2/(计算结果!B$18+1)</f>
        <v>2557.3699060879285</v>
      </c>
      <c r="H1773" s="3">
        <f t="shared" si="137"/>
        <v>-1.3099622275414429E-2</v>
      </c>
      <c r="I1773" s="3">
        <f ca="1">IFERROR(AVERAGE(OFFSET(H1773,0,0,-计算结果!B$19,1)),AVERAGE(OFFSET(H1773,0,0,-ROW(),1)))</f>
        <v>-8.2245628812647159E-2</v>
      </c>
      <c r="J1773" s="20" t="str">
        <f t="shared" ca="1" si="135"/>
        <v>买</v>
      </c>
      <c r="K1773" s="4" t="str">
        <f t="shared" ca="1" si="139"/>
        <v/>
      </c>
      <c r="L1773" s="3">
        <f ca="1">IF(J1772="买",B1773/B1772-1,0)-IF(K1773=1,计算结果!B$17,0)</f>
        <v>-7.9182592011695085E-3</v>
      </c>
      <c r="M1773" s="2">
        <f t="shared" ca="1" si="138"/>
        <v>3.1118569250749637</v>
      </c>
      <c r="N1773" s="3">
        <f ca="1">1-M1773/MAX(M$2:M1773)</f>
        <v>0.27838389885653403</v>
      </c>
    </row>
    <row r="1774" spans="1:14" x14ac:dyDescent="0.15">
      <c r="A1774" s="1">
        <v>41023</v>
      </c>
      <c r="B1774" s="2">
        <v>2604.87</v>
      </c>
      <c r="C1774" s="3">
        <f t="shared" si="136"/>
        <v>-4.4895703826497435E-4</v>
      </c>
      <c r="D1774" s="3">
        <f>1-B1774/MAX(B$2:B1774)</f>
        <v>0.55678384264615799</v>
      </c>
      <c r="E1774" s="4">
        <f>E1773*(计算结果!B$18-1)/(计算结果!B$18+1)+B1774*2/(计算结果!B$18+1)</f>
        <v>2579.6318545658869</v>
      </c>
      <c r="F1774" s="4">
        <f>F1773*(计算结果!B$18-1)/(计算结果!B$18+1)+E1774*2/(计算结果!B$18+1)</f>
        <v>2559.2355515359509</v>
      </c>
      <c r="G1774" s="4">
        <f>G1773*(计算结果!B$18-1)/(计算结果!B$18+1)+F1774*2/(计算结果!B$18+1)</f>
        <v>2557.6569284645475</v>
      </c>
      <c r="H1774" s="3">
        <f t="shared" si="137"/>
        <v>1.1223342228894517E-2</v>
      </c>
      <c r="I1774" s="3">
        <f ca="1">IFERROR(AVERAGE(OFFSET(H1774,0,0,-计算结果!B$19,1)),AVERAGE(OFFSET(H1774,0,0,-ROW(),1)))</f>
        <v>-8.6670579306531742E-2</v>
      </c>
      <c r="J1774" s="20" t="str">
        <f t="shared" ca="1" si="135"/>
        <v>买</v>
      </c>
      <c r="K1774" s="4" t="str">
        <f t="shared" ca="1" si="139"/>
        <v/>
      </c>
      <c r="L1774" s="3">
        <f ca="1">IF(J1773="买",B1774/B1773-1,0)-IF(K1774=1,计算结果!B$17,0)</f>
        <v>-4.4895703826497435E-4</v>
      </c>
      <c r="M1774" s="2">
        <f t="shared" ca="1" si="138"/>
        <v>3.1104598350063779</v>
      </c>
      <c r="N1774" s="3">
        <f ca="1">1-M1774/MAX(M$2:M1774)</f>
        <v>0.27870787348406767</v>
      </c>
    </row>
    <row r="1775" spans="1:14" x14ac:dyDescent="0.15">
      <c r="A1775" s="1">
        <v>41024</v>
      </c>
      <c r="B1775" s="2">
        <v>2625.99</v>
      </c>
      <c r="C1775" s="3">
        <f t="shared" si="136"/>
        <v>8.1078902210089954E-3</v>
      </c>
      <c r="D1775" s="3">
        <f>1-B1775/MAX(B$2:B1775)</f>
        <v>0.55319029469815562</v>
      </c>
      <c r="E1775" s="4">
        <f>E1774*(计算结果!B$18-1)/(计算结果!B$18+1)+B1775*2/(计算结果!B$18+1)</f>
        <v>2586.7638769403657</v>
      </c>
      <c r="F1775" s="4">
        <f>F1774*(计算结果!B$18-1)/(计算结果!B$18+1)+E1775*2/(计算结果!B$18+1)</f>
        <v>2563.4706785212456</v>
      </c>
      <c r="G1775" s="4">
        <f>G1774*(计算结果!B$18-1)/(计算结果!B$18+1)+F1775*2/(计算结果!B$18+1)</f>
        <v>2558.5513515501934</v>
      </c>
      <c r="H1775" s="3">
        <f t="shared" si="137"/>
        <v>3.4970408880556698E-2</v>
      </c>
      <c r="I1775" s="3">
        <f ca="1">IFERROR(AVERAGE(OFFSET(H1775,0,0,-计算结果!B$19,1)),AVERAGE(OFFSET(H1775,0,0,-ROW(),1)))</f>
        <v>-8.8453172619894424E-2</v>
      </c>
      <c r="J1775" s="20" t="str">
        <f t="shared" ca="1" si="135"/>
        <v>买</v>
      </c>
      <c r="K1775" s="4" t="str">
        <f t="shared" ca="1" si="139"/>
        <v/>
      </c>
      <c r="L1775" s="3">
        <f ca="1">IF(J1774="买",B1775/B1774-1,0)-IF(K1775=1,计算结果!B$17,0)</f>
        <v>8.1078902210089954E-3</v>
      </c>
      <c r="M1775" s="2">
        <f t="shared" ca="1" si="138"/>
        <v>3.1356791018854673</v>
      </c>
      <c r="N1775" s="3">
        <f ca="1">1-M1775/MAX(M$2:M1775)</f>
        <v>0.27285971610499837</v>
      </c>
    </row>
    <row r="1776" spans="1:14" x14ac:dyDescent="0.15">
      <c r="A1776" s="1">
        <v>41025</v>
      </c>
      <c r="B1776" s="2">
        <v>2631.49</v>
      </c>
      <c r="C1776" s="3">
        <f t="shared" si="136"/>
        <v>2.0944481890639022E-3</v>
      </c>
      <c r="D1776" s="3">
        <f>1-B1776/MAX(B$2:B1776)</f>
        <v>0.55225447492002999</v>
      </c>
      <c r="E1776" s="4">
        <f>E1775*(计算结果!B$18-1)/(计算结果!B$18+1)+B1776*2/(计算结果!B$18+1)</f>
        <v>2593.6448189495404</v>
      </c>
      <c r="F1776" s="4">
        <f>F1775*(计算结果!B$18-1)/(计算结果!B$18+1)+E1776*2/(计算结果!B$18+1)</f>
        <v>2568.1128539717524</v>
      </c>
      <c r="G1776" s="4">
        <f>G1775*(计算结果!B$18-1)/(计算结果!B$18+1)+F1776*2/(计算结果!B$18+1)</f>
        <v>2560.0223519227407</v>
      </c>
      <c r="H1776" s="3">
        <f t="shared" si="137"/>
        <v>5.7493486368994047E-2</v>
      </c>
      <c r="I1776" s="3">
        <f ca="1">IFERROR(AVERAGE(OFFSET(H1776,0,0,-计算结果!B$19,1)),AVERAGE(OFFSET(H1776,0,0,-ROW(),1)))</f>
        <v>-8.7663161996054687E-2</v>
      </c>
      <c r="J1776" s="20" t="str">
        <f t="shared" ca="1" si="135"/>
        <v>买</v>
      </c>
      <c r="K1776" s="4" t="str">
        <f t="shared" ca="1" si="139"/>
        <v/>
      </c>
      <c r="L1776" s="3">
        <f ca="1">IF(J1775="买",B1776/B1775-1,0)-IF(K1776=1,计算结果!B$17,0)</f>
        <v>2.0944481890639022E-3</v>
      </c>
      <c r="M1776" s="2">
        <f t="shared" ca="1" si="138"/>
        <v>3.142246619301897</v>
      </c>
      <c r="N1776" s="3">
        <f ca="1">1-M1776/MAX(M$2:M1776)</f>
        <v>0.27133675845419913</v>
      </c>
    </row>
    <row r="1777" spans="1:14" x14ac:dyDescent="0.15">
      <c r="A1777" s="1">
        <v>41026</v>
      </c>
      <c r="B1777" s="2">
        <v>2626.16</v>
      </c>
      <c r="C1777" s="3">
        <f t="shared" si="136"/>
        <v>-2.0254684608339568E-3</v>
      </c>
      <c r="D1777" s="3">
        <f>1-B1777/MAX(B$2:B1777)</f>
        <v>0.55316136935955895</v>
      </c>
      <c r="E1777" s="4">
        <f>E1776*(计算结果!B$18-1)/(计算结果!B$18+1)+B1777*2/(计算结果!B$18+1)</f>
        <v>2598.6471544957649</v>
      </c>
      <c r="F1777" s="4">
        <f>F1776*(计算结果!B$18-1)/(计算结果!B$18+1)+E1777*2/(计算结果!B$18+1)</f>
        <v>2572.8104386677542</v>
      </c>
      <c r="G1777" s="4">
        <f>G1776*(计算结果!B$18-1)/(计算结果!B$18+1)+F1777*2/(计算结果!B$18+1)</f>
        <v>2561.9897498835116</v>
      </c>
      <c r="H1777" s="3">
        <f t="shared" si="137"/>
        <v>7.6850811841285421E-2</v>
      </c>
      <c r="I1777" s="3">
        <f ca="1">IFERROR(AVERAGE(OFFSET(H1777,0,0,-计算结果!B$19,1)),AVERAGE(OFFSET(H1777,0,0,-ROW(),1)))</f>
        <v>-8.4490506717879305E-2</v>
      </c>
      <c r="J1777" s="20" t="str">
        <f t="shared" ca="1" si="135"/>
        <v>买</v>
      </c>
      <c r="K1777" s="4" t="str">
        <f t="shared" ca="1" si="139"/>
        <v/>
      </c>
      <c r="L1777" s="3">
        <f ca="1">IF(J1776="买",B1777/B1776-1,0)-IF(K1777=1,计算结果!B$17,0)</f>
        <v>-2.0254684608339568E-3</v>
      </c>
      <c r="M1777" s="2">
        <f t="shared" ca="1" si="138"/>
        <v>3.1358820978783388</v>
      </c>
      <c r="N1777" s="3">
        <f ca="1">1-M1777/MAX(M$2:M1777)</f>
        <v>0.27281264286851914</v>
      </c>
    </row>
    <row r="1778" spans="1:14" x14ac:dyDescent="0.15">
      <c r="A1778" s="1">
        <v>41031</v>
      </c>
      <c r="B1778" s="2">
        <v>2683.49</v>
      </c>
      <c r="C1778" s="3">
        <f t="shared" si="136"/>
        <v>2.1830353063027275E-2</v>
      </c>
      <c r="D1778" s="3">
        <f>1-B1778/MAX(B$2:B1778)</f>
        <v>0.54340672429047854</v>
      </c>
      <c r="E1778" s="4">
        <f>E1777*(计算结果!B$18-1)/(计算结果!B$18+1)+B1778*2/(计算结果!B$18+1)</f>
        <v>2611.699899957955</v>
      </c>
      <c r="F1778" s="4">
        <f>F1777*(计算结果!B$18-1)/(计算结果!B$18+1)+E1778*2/(计算结果!B$18+1)</f>
        <v>2578.7934327124003</v>
      </c>
      <c r="G1778" s="4">
        <f>G1777*(计算结果!B$18-1)/(计算结果!B$18+1)+F1778*2/(计算结果!B$18+1)</f>
        <v>2564.574931857187</v>
      </c>
      <c r="H1778" s="3">
        <f t="shared" si="137"/>
        <v>0.10090524264560123</v>
      </c>
      <c r="I1778" s="3">
        <f ca="1">IFERROR(AVERAGE(OFFSET(H1778,0,0,-计算结果!B$19,1)),AVERAGE(OFFSET(H1778,0,0,-ROW(),1)))</f>
        <v>-7.8302044551971206E-2</v>
      </c>
      <c r="J1778" s="20" t="str">
        <f t="shared" ca="1" si="135"/>
        <v>买</v>
      </c>
      <c r="K1778" s="4" t="str">
        <f t="shared" ca="1" si="139"/>
        <v/>
      </c>
      <c r="L1778" s="3">
        <f ca="1">IF(J1777="买",B1778/B1777-1,0)-IF(K1778=1,计算结果!B$17,0)</f>
        <v>2.1830353063027275E-2</v>
      </c>
      <c r="M1778" s="2">
        <f t="shared" ca="1" si="138"/>
        <v>3.2043395112390498</v>
      </c>
      <c r="N1778" s="3">
        <f ca="1">1-M1778/MAX(M$2:M1778)</f>
        <v>0.25693788611936919</v>
      </c>
    </row>
    <row r="1779" spans="1:14" x14ac:dyDescent="0.15">
      <c r="A1779" s="1">
        <v>41032</v>
      </c>
      <c r="B1779" s="2">
        <v>2691.52</v>
      </c>
      <c r="C1779" s="3">
        <f t="shared" si="136"/>
        <v>2.9923718739404137E-3</v>
      </c>
      <c r="D1779" s="3">
        <f>1-B1779/MAX(B$2:B1779)</f>
        <v>0.54204042741441505</v>
      </c>
      <c r="E1779" s="4">
        <f>E1778*(计算结果!B$18-1)/(计算结果!B$18+1)+B1779*2/(计算结果!B$18+1)</f>
        <v>2623.9799153490389</v>
      </c>
      <c r="F1779" s="4">
        <f>F1778*(计算结果!B$18-1)/(计算结果!B$18+1)+E1779*2/(计算结果!B$18+1)</f>
        <v>2585.7451992718829</v>
      </c>
      <c r="G1779" s="4">
        <f>G1778*(计算结果!B$18-1)/(计算结果!B$18+1)+F1779*2/(计算结果!B$18+1)</f>
        <v>2567.8318960748325</v>
      </c>
      <c r="H1779" s="3">
        <f t="shared" si="137"/>
        <v>0.12699820844333154</v>
      </c>
      <c r="I1779" s="3">
        <f ca="1">IFERROR(AVERAGE(OFFSET(H1779,0,0,-计算结果!B$19,1)),AVERAGE(OFFSET(H1779,0,0,-ROW(),1)))</f>
        <v>-6.8650929452029441E-2</v>
      </c>
      <c r="J1779" s="20" t="str">
        <f t="shared" ca="1" si="135"/>
        <v>买</v>
      </c>
      <c r="K1779" s="4" t="str">
        <f t="shared" ca="1" si="139"/>
        <v/>
      </c>
      <c r="L1779" s="3">
        <f ca="1">IF(J1778="买",B1779/B1778-1,0)-IF(K1779=1,计算结果!B$17,0)</f>
        <v>2.9923718739404137E-3</v>
      </c>
      <c r="M1779" s="2">
        <f t="shared" ca="1" si="138"/>
        <v>3.2139280866670377</v>
      </c>
      <c r="N1779" s="3">
        <f ca="1">1-M1779/MAX(M$2:M1779)</f>
        <v>0.25471436794920199</v>
      </c>
    </row>
    <row r="1780" spans="1:14" x14ac:dyDescent="0.15">
      <c r="A1780" s="1">
        <v>41033</v>
      </c>
      <c r="B1780" s="2">
        <v>2715.88</v>
      </c>
      <c r="C1780" s="3">
        <f t="shared" si="136"/>
        <v>9.0506479610035218E-3</v>
      </c>
      <c r="D1780" s="3">
        <f>1-B1780/MAX(B$2:B1780)</f>
        <v>0.53789559654257124</v>
      </c>
      <c r="E1780" s="4">
        <f>E1779*(计算结果!B$18-1)/(计算结果!B$18+1)+B1780*2/(计算结果!B$18+1)</f>
        <v>2638.118389910725</v>
      </c>
      <c r="F1780" s="4">
        <f>F1779*(计算结果!B$18-1)/(计算结果!B$18+1)+E1780*2/(计算结果!B$18+1)</f>
        <v>2593.8026132163204</v>
      </c>
      <c r="G1780" s="4">
        <f>G1779*(计算结果!B$18-1)/(计算结果!B$18+1)+F1780*2/(计算结果!B$18+1)</f>
        <v>2571.8273910196767</v>
      </c>
      <c r="H1780" s="3">
        <f t="shared" si="137"/>
        <v>0.15559799498369614</v>
      </c>
      <c r="I1780" s="3">
        <f ca="1">IFERROR(AVERAGE(OFFSET(H1780,0,0,-计算结果!B$19,1)),AVERAGE(OFFSET(H1780,0,0,-ROW(),1)))</f>
        <v>-5.5431732755014763E-2</v>
      </c>
      <c r="J1780" s="20" t="str">
        <f t="shared" ca="1" si="135"/>
        <v>买</v>
      </c>
      <c r="K1780" s="4" t="str">
        <f t="shared" ca="1" si="139"/>
        <v/>
      </c>
      <c r="L1780" s="3">
        <f ca="1">IF(J1779="买",B1780/B1779-1,0)-IF(K1780=1,计算结果!B$17,0)</f>
        <v>9.0506479610035218E-3</v>
      </c>
      <c r="M1780" s="2">
        <f t="shared" ca="1" si="138"/>
        <v>3.2430162183514426</v>
      </c>
      <c r="N1780" s="3">
        <f ca="1">1-M1780/MAX(M$2:M1780)</f>
        <v>0.24796905006311631</v>
      </c>
    </row>
    <row r="1781" spans="1:14" x14ac:dyDescent="0.15">
      <c r="A1781" s="1">
        <v>41036</v>
      </c>
      <c r="B1781" s="2">
        <v>2717.78</v>
      </c>
      <c r="C1781" s="3">
        <f t="shared" si="136"/>
        <v>6.9958908346468007E-4</v>
      </c>
      <c r="D1781" s="3">
        <f>1-B1781/MAX(B$2:B1781)</f>
        <v>0.53757231334649147</v>
      </c>
      <c r="E1781" s="4">
        <f>E1780*(计算结果!B$18-1)/(计算结果!B$18+1)+B1781*2/(计算结果!B$18+1)</f>
        <v>2650.3740222321517</v>
      </c>
      <c r="F1781" s="4">
        <f>F1780*(计算结果!B$18-1)/(计算结果!B$18+1)+E1781*2/(计算结果!B$18+1)</f>
        <v>2602.5059069110634</v>
      </c>
      <c r="G1781" s="4">
        <f>G1780*(计算结果!B$18-1)/(计算结果!B$18+1)+F1781*2/(计算结果!B$18+1)</f>
        <v>2576.5471626952749</v>
      </c>
      <c r="H1781" s="3">
        <f t="shared" si="137"/>
        <v>0.18351821323929809</v>
      </c>
      <c r="I1781" s="3">
        <f ca="1">IFERROR(AVERAGE(OFFSET(H1781,0,0,-计算结果!B$19,1)),AVERAGE(OFFSET(H1781,0,0,-ROW(),1)))</f>
        <v>-3.9248126768815242E-2</v>
      </c>
      <c r="J1781" s="20" t="str">
        <f t="shared" ca="1" si="135"/>
        <v>买</v>
      </c>
      <c r="K1781" s="4" t="str">
        <f t="shared" ca="1" si="139"/>
        <v/>
      </c>
      <c r="L1781" s="3">
        <f ca="1">IF(J1780="买",B1781/B1780-1,0)-IF(K1781=1,计算结果!B$17,0)</f>
        <v>6.9958908346468007E-4</v>
      </c>
      <c r="M1781" s="2">
        <f t="shared" ca="1" si="138"/>
        <v>3.2452849970953004</v>
      </c>
      <c r="N1781" s="3">
        <f ca="1">1-M1781/MAX(M$2:M1781)</f>
        <v>0.24744293742011281</v>
      </c>
    </row>
    <row r="1782" spans="1:14" x14ac:dyDescent="0.15">
      <c r="A1782" s="1">
        <v>41037</v>
      </c>
      <c r="B1782" s="2">
        <v>2709.12</v>
      </c>
      <c r="C1782" s="3">
        <f t="shared" si="136"/>
        <v>-3.1864242138806009E-3</v>
      </c>
      <c r="D1782" s="3">
        <f>1-B1782/MAX(B$2:B1782)</f>
        <v>0.53904580412441305</v>
      </c>
      <c r="E1782" s="4">
        <f>E1781*(计算结果!B$18-1)/(计算结果!B$18+1)+B1782*2/(计算结果!B$18+1)</f>
        <v>2659.4118649656671</v>
      </c>
      <c r="F1782" s="4">
        <f>F1781*(计算结果!B$18-1)/(计算结果!B$18+1)+E1782*2/(计算结果!B$18+1)</f>
        <v>2611.2606696886951</v>
      </c>
      <c r="G1782" s="4">
        <f>G1781*(计算结果!B$18-1)/(计算结果!B$18+1)+F1782*2/(计算结果!B$18+1)</f>
        <v>2581.8877022327242</v>
      </c>
      <c r="H1782" s="3">
        <f t="shared" si="137"/>
        <v>0.20727505456809486</v>
      </c>
      <c r="I1782" s="3">
        <f ca="1">IFERROR(AVERAGE(OFFSET(H1782,0,0,-计算结果!B$19,1)),AVERAGE(OFFSET(H1782,0,0,-ROW(),1)))</f>
        <v>-2.0825812644398388E-2</v>
      </c>
      <c r="J1782" s="20" t="str">
        <f t="shared" ca="1" si="135"/>
        <v>买</v>
      </c>
      <c r="K1782" s="4" t="str">
        <f t="shared" ca="1" si="139"/>
        <v/>
      </c>
      <c r="L1782" s="3">
        <f ca="1">IF(J1781="买",B1782/B1781-1,0)-IF(K1782=1,计算结果!B$17,0)</f>
        <v>-3.1864242138806009E-3</v>
      </c>
      <c r="M1782" s="2">
        <f t="shared" ca="1" si="138"/>
        <v>3.2349441423996126</v>
      </c>
      <c r="N1782" s="3">
        <f ca="1">1-M1782/MAX(M$2:M1782)</f>
        <v>0.24984090346664423</v>
      </c>
    </row>
    <row r="1783" spans="1:14" x14ac:dyDescent="0.15">
      <c r="A1783" s="1">
        <v>41038</v>
      </c>
      <c r="B1783" s="2">
        <v>2657.51</v>
      </c>
      <c r="C1783" s="3">
        <f t="shared" si="136"/>
        <v>-1.905046657217091E-2</v>
      </c>
      <c r="D1783" s="3">
        <f>1-B1783/MAX(B$2:B1783)</f>
        <v>0.54782719662424273</v>
      </c>
      <c r="E1783" s="4">
        <f>E1782*(计算结果!B$18-1)/(计算结果!B$18+1)+B1783*2/(计算结果!B$18+1)</f>
        <v>2659.1192703555644</v>
      </c>
      <c r="F1783" s="4">
        <f>F1782*(计算结果!B$18-1)/(计算结果!B$18+1)+E1783*2/(计算结果!B$18+1)</f>
        <v>2618.623531329752</v>
      </c>
      <c r="G1783" s="4">
        <f>G1782*(计算结果!B$18-1)/(计算结果!B$18+1)+F1783*2/(计算结果!B$18+1)</f>
        <v>2587.5393682476515</v>
      </c>
      <c r="H1783" s="3">
        <f t="shared" si="137"/>
        <v>0.21889666270302646</v>
      </c>
      <c r="I1783" s="3">
        <f ca="1">IFERROR(AVERAGE(OFFSET(H1783,0,0,-计算结果!B$19,1)),AVERAGE(OFFSET(H1783,0,0,-ROW(),1)))</f>
        <v>-1.0069699800923273E-3</v>
      </c>
      <c r="J1783" s="20" t="str">
        <f t="shared" ca="1" si="135"/>
        <v>买</v>
      </c>
      <c r="K1783" s="4" t="str">
        <f t="shared" ca="1" si="139"/>
        <v/>
      </c>
      <c r="L1783" s="3">
        <f ca="1">IF(J1782="买",B1783/B1782-1,0)-IF(K1783=1,计算结果!B$17,0)</f>
        <v>-1.905046657217091E-2</v>
      </c>
      <c r="M1783" s="2">
        <f t="shared" ca="1" si="138"/>
        <v>3.1733169471519886</v>
      </c>
      <c r="N1783" s="3">
        <f ca="1">1-M1783/MAX(M$2:M1783)</f>
        <v>0.26413178425896278</v>
      </c>
    </row>
    <row r="1784" spans="1:14" x14ac:dyDescent="0.15">
      <c r="A1784" s="1">
        <v>41039</v>
      </c>
      <c r="B1784" s="2">
        <v>2657.21</v>
      </c>
      <c r="C1784" s="3">
        <f t="shared" si="136"/>
        <v>-1.1288762789229967E-4</v>
      </c>
      <c r="D1784" s="3">
        <f>1-B1784/MAX(B$2:B1784)</f>
        <v>0.54787824133941332</v>
      </c>
      <c r="E1784" s="4">
        <f>E1783*(计算结果!B$18-1)/(计算结果!B$18+1)+B1784*2/(计算结果!B$18+1)</f>
        <v>2658.8255364547085</v>
      </c>
      <c r="F1784" s="4">
        <f>F1783*(计算结果!B$18-1)/(计算结果!B$18+1)+E1784*2/(计算结果!B$18+1)</f>
        <v>2624.8084551951297</v>
      </c>
      <c r="G1784" s="4">
        <f>G1783*(计算结果!B$18-1)/(计算结果!B$18+1)+F1784*2/(计算结果!B$18+1)</f>
        <v>2593.273073931879</v>
      </c>
      <c r="H1784" s="3">
        <f t="shared" si="137"/>
        <v>0.22158911878162185</v>
      </c>
      <c r="I1784" s="3">
        <f ca="1">IFERROR(AVERAGE(OFFSET(H1784,0,0,-计算结果!B$19,1)),AVERAGE(OFFSET(H1784,0,0,-ROW(),1)))</f>
        <v>1.9363385499620096E-2</v>
      </c>
      <c r="J1784" s="20" t="str">
        <f t="shared" ca="1" si="135"/>
        <v>买</v>
      </c>
      <c r="K1784" s="4" t="str">
        <f t="shared" ca="1" si="139"/>
        <v/>
      </c>
      <c r="L1784" s="3">
        <f ca="1">IF(J1783="买",B1784/B1783-1,0)-IF(K1784=1,计算结果!B$17,0)</f>
        <v>-1.1288762789229967E-4</v>
      </c>
      <c r="M1784" s="2">
        <f t="shared" ca="1" si="138"/>
        <v>3.1729587189292743</v>
      </c>
      <c r="N1784" s="3">
        <f ca="1">1-M1784/MAX(M$2:M1784)</f>
        <v>0.26421485467627914</v>
      </c>
    </row>
    <row r="1785" spans="1:14" x14ac:dyDescent="0.15">
      <c r="A1785" s="1">
        <v>41040</v>
      </c>
      <c r="B1785" s="2">
        <v>2636.92</v>
      </c>
      <c r="C1785" s="3">
        <f t="shared" si="136"/>
        <v>-7.6358285570202744E-3</v>
      </c>
      <c r="D1785" s="3">
        <f>1-B1785/MAX(B$2:B1785)</f>
        <v>0.55133056557544413</v>
      </c>
      <c r="E1785" s="4">
        <f>E1784*(计算结果!B$18-1)/(计算结果!B$18+1)+B1785*2/(计算结果!B$18+1)</f>
        <v>2655.4554539232149</v>
      </c>
      <c r="F1785" s="4">
        <f>F1784*(计算结果!B$18-1)/(计算结果!B$18+1)+E1785*2/(计算结果!B$18+1)</f>
        <v>2629.5233780763738</v>
      </c>
      <c r="G1785" s="4">
        <f>G1784*(计算结果!B$18-1)/(计算结果!B$18+1)+F1785*2/(计算结果!B$18+1)</f>
        <v>2598.8500438002629</v>
      </c>
      <c r="H1785" s="3">
        <f t="shared" si="137"/>
        <v>0.21505524907672757</v>
      </c>
      <c r="I1785" s="3">
        <f ca="1">IFERROR(AVERAGE(OFFSET(H1785,0,0,-计算结果!B$19,1)),AVERAGE(OFFSET(H1785,0,0,-ROW(),1)))</f>
        <v>3.95204862276234E-2</v>
      </c>
      <c r="J1785" s="20" t="str">
        <f t="shared" ca="1" si="135"/>
        <v>买</v>
      </c>
      <c r="K1785" s="4" t="str">
        <f t="shared" ca="1" si="139"/>
        <v/>
      </c>
      <c r="L1785" s="3">
        <f ca="1">IF(J1784="买",B1785/B1784-1,0)-IF(K1785=1,计算结果!B$17,0)</f>
        <v>-7.6358285570202744E-3</v>
      </c>
      <c r="M1785" s="2">
        <f t="shared" ca="1" si="138"/>
        <v>3.1487305501330276</v>
      </c>
      <c r="N1785" s="3">
        <f ca="1">1-M1785/MAX(M$2:M1785)</f>
        <v>0.26983318390077338</v>
      </c>
    </row>
    <row r="1786" spans="1:14" x14ac:dyDescent="0.15">
      <c r="A1786" s="1">
        <v>41043</v>
      </c>
      <c r="B1786" s="2">
        <v>2615.5300000000002</v>
      </c>
      <c r="C1786" s="3">
        <f t="shared" si="136"/>
        <v>-8.111736419762372E-3</v>
      </c>
      <c r="D1786" s="3">
        <f>1-B1786/MAX(B$2:B1786)</f>
        <v>0.55497005376709996</v>
      </c>
      <c r="E1786" s="4">
        <f>E1785*(计算结果!B$18-1)/(计算结果!B$18+1)+B1786*2/(计算结果!B$18+1)</f>
        <v>2649.3130763965664</v>
      </c>
      <c r="F1786" s="4">
        <f>F1785*(计算结果!B$18-1)/(计算结果!B$18+1)+E1786*2/(计算结果!B$18+1)</f>
        <v>2632.5679470487112</v>
      </c>
      <c r="G1786" s="4">
        <f>G1785*(计算结果!B$18-1)/(计算结果!B$18+1)+F1786*2/(计算结果!B$18+1)</f>
        <v>2604.0374135307934</v>
      </c>
      <c r="H1786" s="3">
        <f t="shared" si="137"/>
        <v>0.1996025027648399</v>
      </c>
      <c r="I1786" s="3">
        <f ca="1">IFERROR(AVERAGE(OFFSET(H1786,0,0,-计算结果!B$19,1)),AVERAGE(OFFSET(H1786,0,0,-ROW(),1)))</f>
        <v>5.8437107891859054E-2</v>
      </c>
      <c r="J1786" s="20" t="str">
        <f t="shared" ca="1" si="135"/>
        <v>买</v>
      </c>
      <c r="K1786" s="4" t="str">
        <f t="shared" ca="1" si="139"/>
        <v/>
      </c>
      <c r="L1786" s="3">
        <f ca="1">IF(J1785="买",B1786/B1785-1,0)-IF(K1786=1,计算结果!B$17,0)</f>
        <v>-8.111736419762372E-3</v>
      </c>
      <c r="M1786" s="2">
        <f t="shared" ca="1" si="138"/>
        <v>3.1231888778534951</v>
      </c>
      <c r="N1786" s="3">
        <f ca="1">1-M1786/MAX(M$2:M1786)</f>
        <v>0.27575610465542733</v>
      </c>
    </row>
    <row r="1787" spans="1:14" x14ac:dyDescent="0.15">
      <c r="A1787" s="1">
        <v>41044</v>
      </c>
      <c r="B1787" s="2">
        <v>2617.37</v>
      </c>
      <c r="C1787" s="3">
        <f t="shared" si="136"/>
        <v>7.0349030597993689E-4</v>
      </c>
      <c r="D1787" s="3">
        <f>1-B1787/MAX(B$2:B1787)</f>
        <v>0.55465697951405435</v>
      </c>
      <c r="E1787" s="4">
        <f>E1786*(计算结果!B$18-1)/(计算结果!B$18+1)+B1787*2/(计算结果!B$18+1)</f>
        <v>2644.3987569509409</v>
      </c>
      <c r="F1787" s="4">
        <f>F1786*(计算结果!B$18-1)/(计算结果!B$18+1)+E1787*2/(计算结果!B$18+1)</f>
        <v>2634.3880716490544</v>
      </c>
      <c r="G1787" s="4">
        <f>G1786*(计算结果!B$18-1)/(计算结果!B$18+1)+F1787*2/(计算结果!B$18+1)</f>
        <v>2608.7067455489873</v>
      </c>
      <c r="H1787" s="3">
        <f t="shared" si="137"/>
        <v>0.17931124929049377</v>
      </c>
      <c r="I1787" s="3">
        <f ca="1">IFERROR(AVERAGE(OFFSET(H1787,0,0,-计算结果!B$19,1)),AVERAGE(OFFSET(H1787,0,0,-ROW(),1)))</f>
        <v>7.5443171166677675E-2</v>
      </c>
      <c r="J1787" s="20" t="str">
        <f t="shared" ca="1" si="135"/>
        <v>买</v>
      </c>
      <c r="K1787" s="4" t="str">
        <f t="shared" ca="1" si="139"/>
        <v/>
      </c>
      <c r="L1787" s="3">
        <f ca="1">IF(J1786="买",B1787/B1786-1,0)-IF(K1787=1,计算结果!B$17,0)</f>
        <v>7.0349030597993689E-4</v>
      </c>
      <c r="M1787" s="2">
        <f t="shared" ca="1" si="138"/>
        <v>3.1253860109528095</v>
      </c>
      <c r="N1787" s="3">
        <f ca="1">1-M1787/MAX(M$2:M1787)</f>
        <v>0.27524660609588725</v>
      </c>
    </row>
    <row r="1788" spans="1:14" x14ac:dyDescent="0.15">
      <c r="A1788" s="1">
        <v>41045</v>
      </c>
      <c r="B1788" s="2">
        <v>2574.65</v>
      </c>
      <c r="C1788" s="3">
        <f t="shared" si="136"/>
        <v>-1.6321727535655972E-2</v>
      </c>
      <c r="D1788" s="3">
        <f>1-B1788/MAX(B$2:B1788)</f>
        <v>0.56192574695433195</v>
      </c>
      <c r="E1788" s="4">
        <f>E1787*(计算结果!B$18-1)/(计算结果!B$18+1)+B1788*2/(计算结果!B$18+1)</f>
        <v>2633.6681789584882</v>
      </c>
      <c r="F1788" s="4">
        <f>F1787*(计算结果!B$18-1)/(计算结果!B$18+1)+E1788*2/(计算结果!B$18+1)</f>
        <v>2634.277318927429</v>
      </c>
      <c r="G1788" s="4">
        <f>G1787*(计算结果!B$18-1)/(计算结果!B$18+1)+F1788*2/(计算结果!B$18+1)</f>
        <v>2612.6406799149017</v>
      </c>
      <c r="H1788" s="3">
        <f t="shared" si="137"/>
        <v>0.15080017608826846</v>
      </c>
      <c r="I1788" s="3">
        <f ca="1">IFERROR(AVERAGE(OFFSET(H1788,0,0,-计算结果!B$19,1)),AVERAGE(OFFSET(H1788,0,0,-ROW(),1)))</f>
        <v>8.9939232725321311E-2</v>
      </c>
      <c r="J1788" s="20" t="str">
        <f t="shared" ca="1" si="135"/>
        <v>买</v>
      </c>
      <c r="K1788" s="4" t="str">
        <f t="shared" ca="1" si="139"/>
        <v/>
      </c>
      <c r="L1788" s="3">
        <f ca="1">IF(J1787="买",B1788/B1787-1,0)-IF(K1788=1,计算结果!B$17,0)</f>
        <v>-1.6321727535655972E-2</v>
      </c>
      <c r="M1788" s="2">
        <f t="shared" ca="1" si="138"/>
        <v>3.0743743120382869</v>
      </c>
      <c r="N1788" s="3">
        <f ca="1">1-M1788/MAX(M$2:M1788)</f>
        <v>0.28707583352173216</v>
      </c>
    </row>
    <row r="1789" spans="1:14" x14ac:dyDescent="0.15">
      <c r="A1789" s="1">
        <v>41046</v>
      </c>
      <c r="B1789" s="2">
        <v>2613.94</v>
      </c>
      <c r="C1789" s="3">
        <f t="shared" si="136"/>
        <v>1.526032664634025E-2</v>
      </c>
      <c r="D1789" s="3">
        <f>1-B1789/MAX(B$2:B1789)</f>
        <v>0.55524059075750354</v>
      </c>
      <c r="E1789" s="4">
        <f>E1788*(计算结果!B$18-1)/(计算结果!B$18+1)+B1789*2/(计算结果!B$18+1)</f>
        <v>2630.6330745033365</v>
      </c>
      <c r="F1789" s="4">
        <f>F1788*(计算结果!B$18-1)/(计算结果!B$18+1)+E1789*2/(计算结果!B$18+1)</f>
        <v>2633.7166659391073</v>
      </c>
      <c r="G1789" s="4">
        <f>G1788*(计算结果!B$18-1)/(计算结果!B$18+1)+F1789*2/(计算结果!B$18+1)</f>
        <v>2615.8831393032415</v>
      </c>
      <c r="H1789" s="3">
        <f t="shared" si="137"/>
        <v>0.12410659503492656</v>
      </c>
      <c r="I1789" s="3">
        <f ca="1">IFERROR(AVERAGE(OFFSET(H1789,0,0,-计算结果!B$19,1)),AVERAGE(OFFSET(H1789,0,0,-ROW(),1)))</f>
        <v>0.10217262996099732</v>
      </c>
      <c r="J1789" s="20" t="str">
        <f t="shared" ca="1" si="135"/>
        <v>买</v>
      </c>
      <c r="K1789" s="4" t="str">
        <f t="shared" ca="1" si="139"/>
        <v/>
      </c>
      <c r="L1789" s="3">
        <f ca="1">IF(J1788="买",B1789/B1788-1,0)-IF(K1789=1,计算结果!B$17,0)</f>
        <v>1.526032664634025E-2</v>
      </c>
      <c r="M1789" s="2">
        <f t="shared" ca="1" si="138"/>
        <v>3.1212902682731087</v>
      </c>
      <c r="N1789" s="3">
        <f ca="1">1-M1789/MAX(M$2:M1789)</f>
        <v>0.27619637786720397</v>
      </c>
    </row>
    <row r="1790" spans="1:14" x14ac:dyDescent="0.15">
      <c r="A1790" s="1">
        <v>41047</v>
      </c>
      <c r="B1790" s="2">
        <v>2573.98</v>
      </c>
      <c r="C1790" s="3">
        <f t="shared" si="136"/>
        <v>-1.5287267496576051E-2</v>
      </c>
      <c r="D1790" s="3">
        <f>1-B1790/MAX(B$2:B1790)</f>
        <v>0.56203974681821278</v>
      </c>
      <c r="E1790" s="4">
        <f>E1789*(计算结果!B$18-1)/(计算结果!B$18+1)+B1790*2/(计算结果!B$18+1)</f>
        <v>2621.9172168874384</v>
      </c>
      <c r="F1790" s="4">
        <f>F1789*(计算结果!B$18-1)/(计算结果!B$18+1)+E1790*2/(计算结果!B$18+1)</f>
        <v>2631.9013660850046</v>
      </c>
      <c r="G1790" s="4">
        <f>G1789*(计算结果!B$18-1)/(计算结果!B$18+1)+F1790*2/(计算结果!B$18+1)</f>
        <v>2618.3474818850514</v>
      </c>
      <c r="H1790" s="3">
        <f t="shared" si="137"/>
        <v>9.4206906447138999E-2</v>
      </c>
      <c r="I1790" s="3">
        <f ca="1">IFERROR(AVERAGE(OFFSET(H1790,0,0,-计算结果!B$19,1)),AVERAGE(OFFSET(H1790,0,0,-ROW(),1)))</f>
        <v>0.11170294585978283</v>
      </c>
      <c r="J1790" s="20" t="str">
        <f t="shared" ca="1" si="135"/>
        <v>卖</v>
      </c>
      <c r="K1790" s="4">
        <f t="shared" ca="1" si="139"/>
        <v>1</v>
      </c>
      <c r="L1790" s="3">
        <f ca="1">IF(J1789="买",B1790/B1789-1,0)-IF(K1790=1,计算结果!B$17,0)</f>
        <v>-1.5287267496576051E-2</v>
      </c>
      <c r="M1790" s="2">
        <f t="shared" ca="1" si="138"/>
        <v>3.0735742690075583</v>
      </c>
      <c r="N1790" s="3">
        <f ca="1">1-M1790/MAX(M$2:M1790)</f>
        <v>0.28726135745373871</v>
      </c>
    </row>
    <row r="1791" spans="1:14" x14ac:dyDescent="0.15">
      <c r="A1791" s="1">
        <v>41050</v>
      </c>
      <c r="B1791" s="2">
        <v>2587.23</v>
      </c>
      <c r="C1791" s="3">
        <f t="shared" si="136"/>
        <v>5.1476701450672291E-3</v>
      </c>
      <c r="D1791" s="3">
        <f>1-B1791/MAX(B$2:B1791)</f>
        <v>0.55978527189818283</v>
      </c>
      <c r="E1791" s="4">
        <f>E1790*(计算结果!B$18-1)/(计算结果!B$18+1)+B1791*2/(计算结果!B$18+1)</f>
        <v>2616.5807219816788</v>
      </c>
      <c r="F1791" s="4">
        <f>F1790*(计算结果!B$18-1)/(计算结果!B$18+1)+E1791*2/(计算结果!B$18+1)</f>
        <v>2629.5443439152623</v>
      </c>
      <c r="G1791" s="4">
        <f>G1790*(计算结果!B$18-1)/(计算结果!B$18+1)+F1791*2/(计算结果!B$18+1)</f>
        <v>2620.0700760435452</v>
      </c>
      <c r="H1791" s="3">
        <f t="shared" si="137"/>
        <v>6.5789364108910592E-2</v>
      </c>
      <c r="I1791" s="3">
        <f ca="1">IFERROR(AVERAGE(OFFSET(H1791,0,0,-计算结果!B$19,1)),AVERAGE(OFFSET(H1791,0,0,-ROW(),1)))</f>
        <v>0.11852010687961759</v>
      </c>
      <c r="J1791" s="20" t="str">
        <f t="shared" ca="1" si="135"/>
        <v>卖</v>
      </c>
      <c r="K1791" s="4" t="str">
        <f t="shared" ca="1" si="139"/>
        <v/>
      </c>
      <c r="L1791" s="3">
        <f ca="1">IF(J1790="买",B1791/B1790-1,0)-IF(K1791=1,计算结果!B$17,0)</f>
        <v>0</v>
      </c>
      <c r="M1791" s="2">
        <f t="shared" ca="1" si="138"/>
        <v>3.0735742690075583</v>
      </c>
      <c r="N1791" s="3">
        <f ca="1">1-M1791/MAX(M$2:M1791)</f>
        <v>0.28726135745373871</v>
      </c>
    </row>
    <row r="1792" spans="1:14" x14ac:dyDescent="0.15">
      <c r="A1792" s="1">
        <v>41051</v>
      </c>
      <c r="B1792" s="2">
        <v>2627.52</v>
      </c>
      <c r="C1792" s="3">
        <f t="shared" si="136"/>
        <v>1.5572639463828031E-2</v>
      </c>
      <c r="D1792" s="3">
        <f>1-B1792/MAX(B$2:B1792)</f>
        <v>0.55292996665078609</v>
      </c>
      <c r="E1792" s="4">
        <f>E1791*(计算结果!B$18-1)/(计算结果!B$18+1)+B1792*2/(计算结果!B$18+1)</f>
        <v>2618.2636878306512</v>
      </c>
      <c r="F1792" s="4">
        <f>F1791*(计算结果!B$18-1)/(计算结果!B$18+1)+E1792*2/(计算结果!B$18+1)</f>
        <v>2627.8088583637837</v>
      </c>
      <c r="G1792" s="4">
        <f>G1791*(计算结果!B$18-1)/(计算结果!B$18+1)+F1792*2/(计算结果!B$18+1)</f>
        <v>2621.2606579389662</v>
      </c>
      <c r="H1792" s="3">
        <f t="shared" si="137"/>
        <v>4.5440841689962173E-2</v>
      </c>
      <c r="I1792" s="3">
        <f ca="1">IFERROR(AVERAGE(OFFSET(H1792,0,0,-计算结果!B$19,1)),AVERAGE(OFFSET(H1792,0,0,-ROW(),1)))</f>
        <v>0.12282659034551273</v>
      </c>
      <c r="J1792" s="20" t="str">
        <f t="shared" ca="1" si="135"/>
        <v>卖</v>
      </c>
      <c r="K1792" s="4" t="str">
        <f t="shared" ca="1" si="139"/>
        <v/>
      </c>
      <c r="L1792" s="3">
        <f ca="1">IF(J1791="买",B1792/B1791-1,0)-IF(K1792=1,计算结果!B$17,0)</f>
        <v>0</v>
      </c>
      <c r="M1792" s="2">
        <f t="shared" ca="1" si="138"/>
        <v>3.0735742690075583</v>
      </c>
      <c r="N1792" s="3">
        <f ca="1">1-M1792/MAX(M$2:M1792)</f>
        <v>0.28726135745373871</v>
      </c>
    </row>
    <row r="1793" spans="1:14" x14ac:dyDescent="0.15">
      <c r="A1793" s="1">
        <v>41052</v>
      </c>
      <c r="B1793" s="2">
        <v>2616.87</v>
      </c>
      <c r="C1793" s="3">
        <f t="shared" si="136"/>
        <v>-4.0532517354768816E-3</v>
      </c>
      <c r="D1793" s="3">
        <f>1-B1793/MAX(B$2:B1793)</f>
        <v>0.55474205403933841</v>
      </c>
      <c r="E1793" s="4">
        <f>E1792*(计算结果!B$18-1)/(计算结果!B$18+1)+B1793*2/(计算结果!B$18+1)</f>
        <v>2618.0492743182435</v>
      </c>
      <c r="F1793" s="4">
        <f>F1792*(计算结果!B$18-1)/(计算结果!B$18+1)+E1793*2/(计算结果!B$18+1)</f>
        <v>2626.3073838952391</v>
      </c>
      <c r="G1793" s="4">
        <f>G1792*(计算结果!B$18-1)/(计算结果!B$18+1)+F1793*2/(计算结果!B$18+1)</f>
        <v>2622.0370773168543</v>
      </c>
      <c r="H1793" s="3">
        <f t="shared" si="137"/>
        <v>2.96200751930757E-2</v>
      </c>
      <c r="I1793" s="3">
        <f ca="1">IFERROR(AVERAGE(OFFSET(H1793,0,0,-计算结果!B$19,1)),AVERAGE(OFFSET(H1793,0,0,-ROW(),1)))</f>
        <v>0.12496257521893724</v>
      </c>
      <c r="J1793" s="20" t="str">
        <f t="shared" ca="1" si="135"/>
        <v>卖</v>
      </c>
      <c r="K1793" s="4" t="str">
        <f t="shared" ca="1" si="139"/>
        <v/>
      </c>
      <c r="L1793" s="3">
        <f ca="1">IF(J1792="买",B1793/B1792-1,0)-IF(K1793=1,计算结果!B$17,0)</f>
        <v>0</v>
      </c>
      <c r="M1793" s="2">
        <f t="shared" ca="1" si="138"/>
        <v>3.0735742690075583</v>
      </c>
      <c r="N1793" s="3">
        <f ca="1">1-M1793/MAX(M$2:M1793)</f>
        <v>0.28726135745373871</v>
      </c>
    </row>
    <row r="1794" spans="1:14" x14ac:dyDescent="0.15">
      <c r="A1794" s="1">
        <v>41053</v>
      </c>
      <c r="B1794" s="2">
        <v>2595.2600000000002</v>
      </c>
      <c r="C1794" s="3">
        <f t="shared" si="136"/>
        <v>-8.2579570249954326E-3</v>
      </c>
      <c r="D1794" s="3">
        <f>1-B1794/MAX(B$2:B1794)</f>
        <v>0.55841897502211935</v>
      </c>
      <c r="E1794" s="4">
        <f>E1793*(计算结果!B$18-1)/(计算结果!B$18+1)+B1794*2/(计算结果!B$18+1)</f>
        <v>2614.5432321154367</v>
      </c>
      <c r="F1794" s="4">
        <f>F1793*(计算结果!B$18-1)/(计算结果!B$18+1)+E1794*2/(计算结果!B$18+1)</f>
        <v>2624.497514390654</v>
      </c>
      <c r="G1794" s="4">
        <f>G1793*(计算结果!B$18-1)/(计算结果!B$18+1)+F1794*2/(计算结果!B$18+1)</f>
        <v>2622.4156060974387</v>
      </c>
      <c r="H1794" s="3">
        <f t="shared" si="137"/>
        <v>1.4436438899324234E-2</v>
      </c>
      <c r="I1794" s="3">
        <f ca="1">IFERROR(AVERAGE(OFFSET(H1794,0,0,-计算结果!B$19,1)),AVERAGE(OFFSET(H1794,0,0,-ROW(),1)))</f>
        <v>0.12512323005245873</v>
      </c>
      <c r="J1794" s="20" t="str">
        <f t="shared" ca="1" si="135"/>
        <v>卖</v>
      </c>
      <c r="K1794" s="4" t="str">
        <f t="shared" ca="1" si="139"/>
        <v/>
      </c>
      <c r="L1794" s="3">
        <f ca="1">IF(J1793="买",B1794/B1793-1,0)-IF(K1794=1,计算结果!B$17,0)</f>
        <v>0</v>
      </c>
      <c r="M1794" s="2">
        <f t="shared" ca="1" si="138"/>
        <v>3.0735742690075583</v>
      </c>
      <c r="N1794" s="3">
        <f ca="1">1-M1794/MAX(M$2:M1794)</f>
        <v>0.28726135745373871</v>
      </c>
    </row>
    <row r="1795" spans="1:14" x14ac:dyDescent="0.15">
      <c r="A1795" s="1">
        <v>41054</v>
      </c>
      <c r="B1795" s="2">
        <v>2573.1</v>
      </c>
      <c r="C1795" s="3">
        <f t="shared" si="136"/>
        <v>-8.5386435270455863E-3</v>
      </c>
      <c r="D1795" s="3">
        <f>1-B1795/MAX(B$2:B1795)</f>
        <v>0.56218947798271279</v>
      </c>
      <c r="E1795" s="4">
        <f>E1794*(计算结果!B$18-1)/(计算结果!B$18+1)+B1795*2/(计算结果!B$18+1)</f>
        <v>2608.1673502515232</v>
      </c>
      <c r="F1795" s="4">
        <f>F1794*(计算结果!B$18-1)/(计算结果!B$18+1)+E1795*2/(计算结果!B$18+1)</f>
        <v>2621.9851814461722</v>
      </c>
      <c r="G1795" s="4">
        <f>G1794*(计算结果!B$18-1)/(计算结果!B$18+1)+F1795*2/(计算结果!B$18+1)</f>
        <v>2622.3493869203207</v>
      </c>
      <c r="H1795" s="3">
        <f t="shared" si="137"/>
        <v>-2.5251213790839552E-3</v>
      </c>
      <c r="I1795" s="3">
        <f ca="1">IFERROR(AVERAGE(OFFSET(H1795,0,0,-计算结果!B$19,1)),AVERAGE(OFFSET(H1795,0,0,-ROW(),1)))</f>
        <v>0.12324845353947669</v>
      </c>
      <c r="J1795" s="20" t="str">
        <f t="shared" ref="J1795:J1858" ca="1" si="140">IF(H1795&gt;I1795,"买","卖")</f>
        <v>卖</v>
      </c>
      <c r="K1795" s="4" t="str">
        <f t="shared" ca="1" si="139"/>
        <v/>
      </c>
      <c r="L1795" s="3">
        <f ca="1">IF(J1794="买",B1795/B1794-1,0)-IF(K1795=1,计算结果!B$17,0)</f>
        <v>0</v>
      </c>
      <c r="M1795" s="2">
        <f t="shared" ca="1" si="138"/>
        <v>3.0735742690075583</v>
      </c>
      <c r="N1795" s="3">
        <f ca="1">1-M1795/MAX(M$2:M1795)</f>
        <v>0.28726135745373871</v>
      </c>
    </row>
    <row r="1796" spans="1:14" x14ac:dyDescent="0.15">
      <c r="A1796" s="1">
        <v>41057</v>
      </c>
      <c r="B1796" s="2">
        <v>2614.69</v>
      </c>
      <c r="C1796" s="3">
        <f t="shared" ref="C1796:C1859" si="141">B1796/B1795-1</f>
        <v>1.6163382690140393E-2</v>
      </c>
      <c r="D1796" s="3">
        <f>1-B1796/MAX(B$2:B1796)</f>
        <v>0.55511297896957734</v>
      </c>
      <c r="E1796" s="4">
        <f>E1795*(计算结果!B$18-1)/(计算结果!B$18+1)+B1796*2/(计算结果!B$18+1)</f>
        <v>2609.1708348282118</v>
      </c>
      <c r="F1796" s="4">
        <f>F1795*(计算结果!B$18-1)/(计算结果!B$18+1)+E1796*2/(计算结果!B$18+1)</f>
        <v>2620.0137435049473</v>
      </c>
      <c r="G1796" s="4">
        <f>G1795*(计算结果!B$18-1)/(计算结果!B$18+1)+F1796*2/(计算结果!B$18+1)</f>
        <v>2621.9900571641097</v>
      </c>
      <c r="H1796" s="3">
        <f t="shared" ref="H1796:H1859" si="142">(G1796-G1795)/G1795*100</f>
        <v>-1.3702588907616074E-2</v>
      </c>
      <c r="I1796" s="3">
        <f ca="1">IFERROR(AVERAGE(OFFSET(H1796,0,0,-计算结果!B$19,1)),AVERAGE(OFFSET(H1796,0,0,-ROW(),1)))</f>
        <v>0.11968864977564619</v>
      </c>
      <c r="J1796" s="20" t="str">
        <f t="shared" ca="1" si="140"/>
        <v>卖</v>
      </c>
      <c r="K1796" s="4" t="str">
        <f t="shared" ca="1" si="139"/>
        <v/>
      </c>
      <c r="L1796" s="3">
        <f ca="1">IF(J1795="买",B1796/B1795-1,0)-IF(K1796=1,计算结果!B$17,0)</f>
        <v>0</v>
      </c>
      <c r="M1796" s="2">
        <f t="shared" ref="M1796:M1859" ca="1" si="143">IFERROR(M1795*(1+L1796),M1795)</f>
        <v>3.0735742690075583</v>
      </c>
      <c r="N1796" s="3">
        <f ca="1">1-M1796/MAX(M$2:M1796)</f>
        <v>0.28726135745373871</v>
      </c>
    </row>
    <row r="1797" spans="1:14" x14ac:dyDescent="0.15">
      <c r="A1797" s="1">
        <v>41058</v>
      </c>
      <c r="B1797" s="2">
        <v>2650.85</v>
      </c>
      <c r="C1797" s="3">
        <f t="shared" si="141"/>
        <v>1.3829555320133524E-2</v>
      </c>
      <c r="D1797" s="3">
        <f>1-B1797/MAX(B$2:B1797)</f>
        <v>0.54896038930102775</v>
      </c>
      <c r="E1797" s="4">
        <f>E1796*(计算结果!B$18-1)/(计算结果!B$18+1)+B1797*2/(计算结果!B$18+1)</f>
        <v>2615.58301408541</v>
      </c>
      <c r="F1797" s="4">
        <f>F1796*(计算结果!B$18-1)/(计算结果!B$18+1)+E1797*2/(计算结果!B$18+1)</f>
        <v>2619.3320928250182</v>
      </c>
      <c r="G1797" s="4">
        <f>G1796*(计算结果!B$18-1)/(计算结果!B$18+1)+F1797*2/(计算结果!B$18+1)</f>
        <v>2621.58113957348</v>
      </c>
      <c r="H1797" s="3">
        <f t="shared" si="142"/>
        <v>-1.5595695701149055E-2</v>
      </c>
      <c r="I1797" s="3">
        <f ca="1">IFERROR(AVERAGE(OFFSET(H1797,0,0,-计算结果!B$19,1)),AVERAGE(OFFSET(H1797,0,0,-ROW(),1)))</f>
        <v>0.11506632439852446</v>
      </c>
      <c r="J1797" s="20" t="str">
        <f t="shared" ca="1" si="140"/>
        <v>卖</v>
      </c>
      <c r="K1797" s="4" t="str">
        <f t="shared" ref="K1797:K1860" ca="1" si="144">IF(J1796&lt;&gt;J1797,1,"")</f>
        <v/>
      </c>
      <c r="L1797" s="3">
        <f ca="1">IF(J1796="买",B1797/B1796-1,0)-IF(K1797=1,计算结果!B$17,0)</f>
        <v>0</v>
      </c>
      <c r="M1797" s="2">
        <f t="shared" ca="1" si="143"/>
        <v>3.0735742690075583</v>
      </c>
      <c r="N1797" s="3">
        <f ca="1">1-M1797/MAX(M$2:M1797)</f>
        <v>0.28726135745373871</v>
      </c>
    </row>
    <row r="1798" spans="1:14" x14ac:dyDescent="0.15">
      <c r="A1798" s="1">
        <v>41059</v>
      </c>
      <c r="B1798" s="2">
        <v>2642.26</v>
      </c>
      <c r="C1798" s="3">
        <f t="shared" si="141"/>
        <v>-3.2404700379122797E-3</v>
      </c>
      <c r="D1798" s="3">
        <f>1-B1798/MAX(B$2:B1798)</f>
        <v>0.55042196964540935</v>
      </c>
      <c r="E1798" s="4">
        <f>E1797*(计算结果!B$18-1)/(计算结果!B$18+1)+B1798*2/(计算结果!B$18+1)</f>
        <v>2619.6871657645779</v>
      </c>
      <c r="F1798" s="4">
        <f>F1797*(计算结果!B$18-1)/(计算结果!B$18+1)+E1798*2/(计算结果!B$18+1)</f>
        <v>2619.3867194311042</v>
      </c>
      <c r="G1798" s="4">
        <f>G1797*(计算结果!B$18-1)/(计算结果!B$18+1)+F1798*2/(计算结果!B$18+1)</f>
        <v>2621.243536474653</v>
      </c>
      <c r="H1798" s="3">
        <f t="shared" si="142"/>
        <v>-1.2877842830450395E-2</v>
      </c>
      <c r="I1798" s="3">
        <f ca="1">IFERROR(AVERAGE(OFFSET(H1798,0,0,-计算结果!B$19,1)),AVERAGE(OFFSET(H1798,0,0,-ROW(),1)))</f>
        <v>0.1093771701247219</v>
      </c>
      <c r="J1798" s="20" t="str">
        <f t="shared" ca="1" si="140"/>
        <v>卖</v>
      </c>
      <c r="K1798" s="4" t="str">
        <f t="shared" ca="1" si="144"/>
        <v/>
      </c>
      <c r="L1798" s="3">
        <f ca="1">IF(J1797="买",B1798/B1797-1,0)-IF(K1798=1,计算结果!B$17,0)</f>
        <v>0</v>
      </c>
      <c r="M1798" s="2">
        <f t="shared" ca="1" si="143"/>
        <v>3.0735742690075583</v>
      </c>
      <c r="N1798" s="3">
        <f ca="1">1-M1798/MAX(M$2:M1798)</f>
        <v>0.28726135745373871</v>
      </c>
    </row>
    <row r="1799" spans="1:14" x14ac:dyDescent="0.15">
      <c r="A1799" s="1">
        <v>41060</v>
      </c>
      <c r="B1799" s="2">
        <v>2632.04</v>
      </c>
      <c r="C1799" s="3">
        <f t="shared" si="141"/>
        <v>-3.8679009635691486E-3</v>
      </c>
      <c r="D1799" s="3">
        <f>1-B1799/MAX(B$2:B1799)</f>
        <v>0.55216089294221737</v>
      </c>
      <c r="E1799" s="4">
        <f>E1798*(计算结果!B$18-1)/(计算结果!B$18+1)+B1799*2/(计算结果!B$18+1)</f>
        <v>2621.5876018007966</v>
      </c>
      <c r="F1799" s="4">
        <f>F1798*(计算结果!B$18-1)/(计算结果!B$18+1)+E1799*2/(计算结果!B$18+1)</f>
        <v>2619.7253167187491</v>
      </c>
      <c r="G1799" s="4">
        <f>G1798*(计算结果!B$18-1)/(计算结果!B$18+1)+F1799*2/(计算结果!B$18+1)</f>
        <v>2621.0099642045138</v>
      </c>
      <c r="H1799" s="3">
        <f t="shared" si="142"/>
        <v>-8.9107428168713823E-3</v>
      </c>
      <c r="I1799" s="3">
        <f ca="1">IFERROR(AVERAGE(OFFSET(H1799,0,0,-计算结果!B$19,1)),AVERAGE(OFFSET(H1799,0,0,-ROW(),1)))</f>
        <v>0.10258172256171176</v>
      </c>
      <c r="J1799" s="20" t="str">
        <f t="shared" ca="1" si="140"/>
        <v>卖</v>
      </c>
      <c r="K1799" s="4" t="str">
        <f t="shared" ca="1" si="144"/>
        <v/>
      </c>
      <c r="L1799" s="3">
        <f ca="1">IF(J1798="买",B1799/B1798-1,0)-IF(K1799=1,计算结果!B$17,0)</f>
        <v>0</v>
      </c>
      <c r="M1799" s="2">
        <f t="shared" ca="1" si="143"/>
        <v>3.0735742690075583</v>
      </c>
      <c r="N1799" s="3">
        <f ca="1">1-M1799/MAX(M$2:M1799)</f>
        <v>0.28726135745373871</v>
      </c>
    </row>
    <row r="1800" spans="1:14" x14ac:dyDescent="0.15">
      <c r="A1800" s="1">
        <v>41061</v>
      </c>
      <c r="B1800" s="2">
        <v>2633</v>
      </c>
      <c r="C1800" s="3">
        <f t="shared" si="141"/>
        <v>3.6473609823550746E-4</v>
      </c>
      <c r="D1800" s="3">
        <f>1-B1800/MAX(B$2:B1800)</f>
        <v>0.55199754985367178</v>
      </c>
      <c r="E1800" s="4">
        <f>E1799*(计算结果!B$18-1)/(计算结果!B$18+1)+B1800*2/(计算结果!B$18+1)</f>
        <v>2623.3433553699051</v>
      </c>
      <c r="F1800" s="4">
        <f>F1799*(计算结果!B$18-1)/(计算结果!B$18+1)+E1800*2/(计算结果!B$18+1)</f>
        <v>2620.2819380496962</v>
      </c>
      <c r="G1800" s="4">
        <f>G1799*(计算结果!B$18-1)/(计算结果!B$18+1)+F1800*2/(计算结果!B$18+1)</f>
        <v>2620.8979601806959</v>
      </c>
      <c r="H1800" s="3">
        <f t="shared" si="142"/>
        <v>-4.2733154527289574E-3</v>
      </c>
      <c r="I1800" s="3">
        <f ca="1">IFERROR(AVERAGE(OFFSET(H1800,0,0,-计算结果!B$19,1)),AVERAGE(OFFSET(H1800,0,0,-ROW(),1)))</f>
        <v>9.4588157039890458E-2</v>
      </c>
      <c r="J1800" s="20" t="str">
        <f t="shared" ca="1" si="140"/>
        <v>卖</v>
      </c>
      <c r="K1800" s="4" t="str">
        <f t="shared" ca="1" si="144"/>
        <v/>
      </c>
      <c r="L1800" s="3">
        <f ca="1">IF(J1799="买",B1800/B1799-1,0)-IF(K1800=1,计算结果!B$17,0)</f>
        <v>0</v>
      </c>
      <c r="M1800" s="2">
        <f t="shared" ca="1" si="143"/>
        <v>3.0735742690075583</v>
      </c>
      <c r="N1800" s="3">
        <f ca="1">1-M1800/MAX(M$2:M1800)</f>
        <v>0.28726135745373871</v>
      </c>
    </row>
    <row r="1801" spans="1:14" x14ac:dyDescent="0.15">
      <c r="A1801" s="1">
        <v>41064</v>
      </c>
      <c r="B1801" s="2">
        <v>2559.0300000000002</v>
      </c>
      <c r="C1801" s="3">
        <f t="shared" si="141"/>
        <v>-2.8093429548043947E-2</v>
      </c>
      <c r="D1801" s="3">
        <f>1-B1801/MAX(B$2:B1801)</f>
        <v>0.5645834751242087</v>
      </c>
      <c r="E1801" s="4">
        <f>E1800*(计算结果!B$18-1)/(计算结果!B$18+1)+B1801*2/(计算结果!B$18+1)</f>
        <v>2613.4489930053041</v>
      </c>
      <c r="F1801" s="4">
        <f>F1800*(计算结果!B$18-1)/(计算结果!B$18+1)+E1801*2/(计算结果!B$18+1)</f>
        <v>2619.2307157351743</v>
      </c>
      <c r="G1801" s="4">
        <f>G1800*(计算结果!B$18-1)/(计算结果!B$18+1)+F1801*2/(计算结果!B$18+1)</f>
        <v>2620.6414610352308</v>
      </c>
      <c r="H1801" s="3">
        <f t="shared" si="142"/>
        <v>-9.7866894996335302E-3</v>
      </c>
      <c r="I1801" s="3">
        <f ca="1">IFERROR(AVERAGE(OFFSET(H1801,0,0,-计算结果!B$19,1)),AVERAGE(OFFSET(H1801,0,0,-ROW(),1)))</f>
        <v>8.492291190294389E-2</v>
      </c>
      <c r="J1801" s="20" t="str">
        <f t="shared" ca="1" si="140"/>
        <v>卖</v>
      </c>
      <c r="K1801" s="4" t="str">
        <f t="shared" ca="1" si="144"/>
        <v/>
      </c>
      <c r="L1801" s="3">
        <f ca="1">IF(J1800="买",B1801/B1800-1,0)-IF(K1801=1,计算结果!B$17,0)</f>
        <v>0</v>
      </c>
      <c r="M1801" s="2">
        <f t="shared" ca="1" si="143"/>
        <v>3.0735742690075583</v>
      </c>
      <c r="N1801" s="3">
        <f ca="1">1-M1801/MAX(M$2:M1801)</f>
        <v>0.28726135745373871</v>
      </c>
    </row>
    <row r="1802" spans="1:14" x14ac:dyDescent="0.15">
      <c r="A1802" s="1">
        <v>41065</v>
      </c>
      <c r="B1802" s="2">
        <v>2558.84</v>
      </c>
      <c r="C1802" s="3">
        <f t="shared" si="141"/>
        <v>-7.4246882607931219E-5</v>
      </c>
      <c r="D1802" s="3">
        <f>1-B1802/MAX(B$2:B1802)</f>
        <v>0.56461580344381668</v>
      </c>
      <c r="E1802" s="4">
        <f>E1801*(计算结果!B$18-1)/(计算结果!B$18+1)+B1802*2/(计算结果!B$18+1)</f>
        <v>2605.0476094660271</v>
      </c>
      <c r="F1802" s="4">
        <f>F1801*(计算结果!B$18-1)/(计算结果!B$18+1)+E1802*2/(计算结果!B$18+1)</f>
        <v>2617.0486993860745</v>
      </c>
      <c r="G1802" s="4">
        <f>G1801*(计算结果!B$18-1)/(计算结果!B$18+1)+F1802*2/(计算结果!B$18+1)</f>
        <v>2620.0887284738224</v>
      </c>
      <c r="H1802" s="3">
        <f t="shared" si="142"/>
        <v>-2.109149876572974E-2</v>
      </c>
      <c r="I1802" s="3">
        <f ca="1">IFERROR(AVERAGE(OFFSET(H1802,0,0,-计算结果!B$19,1)),AVERAGE(OFFSET(H1802,0,0,-ROW(),1)))</f>
        <v>7.3504584236252654E-2</v>
      </c>
      <c r="J1802" s="20" t="str">
        <f t="shared" ca="1" si="140"/>
        <v>卖</v>
      </c>
      <c r="K1802" s="4" t="str">
        <f t="shared" ca="1" si="144"/>
        <v/>
      </c>
      <c r="L1802" s="3">
        <f ca="1">IF(J1801="买",B1802/B1801-1,0)-IF(K1802=1,计算结果!B$17,0)</f>
        <v>0</v>
      </c>
      <c r="M1802" s="2">
        <f t="shared" ca="1" si="143"/>
        <v>3.0735742690075583</v>
      </c>
      <c r="N1802" s="3">
        <f ca="1">1-M1802/MAX(M$2:M1802)</f>
        <v>0.28726135745373871</v>
      </c>
    </row>
    <row r="1803" spans="1:14" x14ac:dyDescent="0.15">
      <c r="A1803" s="1">
        <v>41066</v>
      </c>
      <c r="B1803" s="2">
        <v>2557.4</v>
      </c>
      <c r="C1803" s="3">
        <f t="shared" si="141"/>
        <v>-5.6275499835867215E-4</v>
      </c>
      <c r="D1803" s="3">
        <f>1-B1803/MAX(B$2:B1803)</f>
        <v>0.56486081807663513</v>
      </c>
      <c r="E1803" s="4">
        <f>E1802*(计算结果!B$18-1)/(计算结果!B$18+1)+B1803*2/(计算结果!B$18+1)</f>
        <v>2597.7172080097153</v>
      </c>
      <c r="F1803" s="4">
        <f>F1802*(计算结果!B$18-1)/(计算结果!B$18+1)+E1803*2/(计算结果!B$18+1)</f>
        <v>2614.0746237897115</v>
      </c>
      <c r="G1803" s="4">
        <f>G1802*(计算结果!B$18-1)/(计算结果!B$18+1)+F1803*2/(计算结果!B$18+1)</f>
        <v>2619.1634815993439</v>
      </c>
      <c r="H1803" s="3">
        <f t="shared" si="142"/>
        <v>-3.5313570278111807E-2</v>
      </c>
      <c r="I1803" s="3">
        <f ca="1">IFERROR(AVERAGE(OFFSET(H1803,0,0,-计算结果!B$19,1)),AVERAGE(OFFSET(H1803,0,0,-ROW(),1)))</f>
        <v>6.0794072587195748E-2</v>
      </c>
      <c r="J1803" s="20" t="str">
        <f t="shared" ca="1" si="140"/>
        <v>卖</v>
      </c>
      <c r="K1803" s="4" t="str">
        <f t="shared" ca="1" si="144"/>
        <v/>
      </c>
      <c r="L1803" s="3">
        <f ca="1">IF(J1802="买",B1803/B1802-1,0)-IF(K1803=1,计算结果!B$17,0)</f>
        <v>0</v>
      </c>
      <c r="M1803" s="2">
        <f t="shared" ca="1" si="143"/>
        <v>3.0735742690075583</v>
      </c>
      <c r="N1803" s="3">
        <f ca="1">1-M1803/MAX(M$2:M1803)</f>
        <v>0.28726135745373871</v>
      </c>
    </row>
    <row r="1804" spans="1:14" x14ac:dyDescent="0.15">
      <c r="A1804" s="1">
        <v>41067</v>
      </c>
      <c r="B1804" s="2">
        <v>2542.1799999999998</v>
      </c>
      <c r="C1804" s="3">
        <f t="shared" si="141"/>
        <v>-5.9513568467975952E-3</v>
      </c>
      <c r="D1804" s="3">
        <f>1-B1804/MAX(B$2:B1804)</f>
        <v>0.56745048662628461</v>
      </c>
      <c r="E1804" s="4">
        <f>E1803*(计算结果!B$18-1)/(计算结果!B$18+1)+B1804*2/(计算结果!B$18+1)</f>
        <v>2589.1730221620669</v>
      </c>
      <c r="F1804" s="4">
        <f>F1803*(计算结果!B$18-1)/(计算结果!B$18+1)+E1804*2/(计算结果!B$18+1)</f>
        <v>2610.2436081546894</v>
      </c>
      <c r="G1804" s="4">
        <f>G1803*(计算结果!B$18-1)/(计算结果!B$18+1)+F1804*2/(计算结果!B$18+1)</f>
        <v>2617.7911933770893</v>
      </c>
      <c r="H1804" s="3">
        <f t="shared" si="142"/>
        <v>-5.2394141560672944E-2</v>
      </c>
      <c r="I1804" s="3">
        <f ca="1">IFERROR(AVERAGE(OFFSET(H1804,0,0,-计算结果!B$19,1)),AVERAGE(OFFSET(H1804,0,0,-ROW(),1)))</f>
        <v>4.7094909570081014E-2</v>
      </c>
      <c r="J1804" s="20" t="str">
        <f t="shared" ca="1" si="140"/>
        <v>卖</v>
      </c>
      <c r="K1804" s="4" t="str">
        <f t="shared" ca="1" si="144"/>
        <v/>
      </c>
      <c r="L1804" s="3">
        <f ca="1">IF(J1803="买",B1804/B1803-1,0)-IF(K1804=1,计算结果!B$17,0)</f>
        <v>0</v>
      </c>
      <c r="M1804" s="2">
        <f t="shared" ca="1" si="143"/>
        <v>3.0735742690075583</v>
      </c>
      <c r="N1804" s="3">
        <f ca="1">1-M1804/MAX(M$2:M1804)</f>
        <v>0.28726135745373871</v>
      </c>
    </row>
    <row r="1805" spans="1:14" x14ac:dyDescent="0.15">
      <c r="A1805" s="1">
        <v>41068</v>
      </c>
      <c r="B1805" s="2">
        <v>2524.33</v>
      </c>
      <c r="C1805" s="3">
        <f t="shared" si="141"/>
        <v>-7.0215327002808303E-3</v>
      </c>
      <c r="D1805" s="3">
        <f>1-B1805/MAX(B$2:B1805)</f>
        <v>0.57048764717892875</v>
      </c>
      <c r="E1805" s="4">
        <f>E1804*(计算结果!B$18-1)/(计算结果!B$18+1)+B1805*2/(计算结果!B$18+1)</f>
        <v>2579.1971725986723</v>
      </c>
      <c r="F1805" s="4">
        <f>F1804*(计算结果!B$18-1)/(计算结果!B$18+1)+E1805*2/(计算结果!B$18+1)</f>
        <v>2605.4672334537631</v>
      </c>
      <c r="G1805" s="4">
        <f>G1804*(计算结果!B$18-1)/(计算结果!B$18+1)+F1805*2/(计算结果!B$18+1)</f>
        <v>2615.8951995427315</v>
      </c>
      <c r="H1805" s="3">
        <f t="shared" si="142"/>
        <v>-7.2427237098000294E-2</v>
      </c>
      <c r="I1805" s="3">
        <f ca="1">IFERROR(AVERAGE(OFFSET(H1805,0,0,-计算结果!B$19,1)),AVERAGE(OFFSET(H1805,0,0,-ROW(),1)))</f>
        <v>3.2720785261344622E-2</v>
      </c>
      <c r="J1805" s="20" t="str">
        <f t="shared" ca="1" si="140"/>
        <v>卖</v>
      </c>
      <c r="K1805" s="4" t="str">
        <f t="shared" ca="1" si="144"/>
        <v/>
      </c>
      <c r="L1805" s="3">
        <f ca="1">IF(J1804="买",B1805/B1804-1,0)-IF(K1805=1,计算结果!B$17,0)</f>
        <v>0</v>
      </c>
      <c r="M1805" s="2">
        <f t="shared" ca="1" si="143"/>
        <v>3.0735742690075583</v>
      </c>
      <c r="N1805" s="3">
        <f ca="1">1-M1805/MAX(M$2:M1805)</f>
        <v>0.28726135745373871</v>
      </c>
    </row>
    <row r="1806" spans="1:14" x14ac:dyDescent="0.15">
      <c r="A1806" s="1">
        <v>41071</v>
      </c>
      <c r="B1806" s="2">
        <v>2558.2600000000002</v>
      </c>
      <c r="C1806" s="3">
        <f t="shared" si="141"/>
        <v>1.3441190335653497E-2</v>
      </c>
      <c r="D1806" s="3">
        <f>1-B1806/MAX(B$2:B1806)</f>
        <v>0.56471448989314632</v>
      </c>
      <c r="E1806" s="4">
        <f>E1805*(计算结果!B$18-1)/(计算结果!B$18+1)+B1806*2/(计算结果!B$18+1)</f>
        <v>2575.9760691219531</v>
      </c>
      <c r="F1806" s="4">
        <f>F1805*(计算结果!B$18-1)/(计算结果!B$18+1)+E1806*2/(计算结果!B$18+1)</f>
        <v>2600.9301312488697</v>
      </c>
      <c r="G1806" s="4">
        <f>G1805*(计算结果!B$18-1)/(计算结果!B$18+1)+F1806*2/(计算结果!B$18+1)</f>
        <v>2613.5928813436758</v>
      </c>
      <c r="H1806" s="3">
        <f t="shared" si="142"/>
        <v>-8.8012631372163391E-2</v>
      </c>
      <c r="I1806" s="3">
        <f ca="1">IFERROR(AVERAGE(OFFSET(H1806,0,0,-计算结果!B$19,1)),AVERAGE(OFFSET(H1806,0,0,-ROW(),1)))</f>
        <v>1.8340028554494452E-2</v>
      </c>
      <c r="J1806" s="20" t="str">
        <f t="shared" ca="1" si="140"/>
        <v>卖</v>
      </c>
      <c r="K1806" s="4" t="str">
        <f t="shared" ca="1" si="144"/>
        <v/>
      </c>
      <c r="L1806" s="3">
        <f ca="1">IF(J1805="买",B1806/B1805-1,0)-IF(K1806=1,计算结果!B$17,0)</f>
        <v>0</v>
      </c>
      <c r="M1806" s="2">
        <f t="shared" ca="1" si="143"/>
        <v>3.0735742690075583</v>
      </c>
      <c r="N1806" s="3">
        <f ca="1">1-M1806/MAX(M$2:M1806)</f>
        <v>0.28726135745373871</v>
      </c>
    </row>
    <row r="1807" spans="1:14" x14ac:dyDescent="0.15">
      <c r="A1807" s="1">
        <v>41072</v>
      </c>
      <c r="B1807" s="2">
        <v>2540.1799999999998</v>
      </c>
      <c r="C1807" s="3">
        <f t="shared" si="141"/>
        <v>-7.0673035578870946E-3</v>
      </c>
      <c r="D1807" s="3">
        <f>1-B1807/MAX(B$2:B1807)</f>
        <v>0.56779078472742128</v>
      </c>
      <c r="E1807" s="4">
        <f>E1806*(计算结果!B$18-1)/(计算结果!B$18+1)+B1807*2/(计算结果!B$18+1)</f>
        <v>2570.4689815647293</v>
      </c>
      <c r="F1807" s="4">
        <f>F1806*(计算结果!B$18-1)/(计算结果!B$18+1)+E1807*2/(计算结果!B$18+1)</f>
        <v>2596.2438005282329</v>
      </c>
      <c r="G1807" s="4">
        <f>G1806*(计算结果!B$18-1)/(计算结果!B$18+1)+F1807*2/(计算结果!B$18+1)</f>
        <v>2610.9237919874536</v>
      </c>
      <c r="H1807" s="3">
        <f t="shared" si="142"/>
        <v>-0.10212337871267933</v>
      </c>
      <c r="I1807" s="3">
        <f ca="1">IFERROR(AVERAGE(OFFSET(H1807,0,0,-计算结果!B$19,1)),AVERAGE(OFFSET(H1807,0,0,-ROW(),1)))</f>
        <v>4.268297154335781E-3</v>
      </c>
      <c r="J1807" s="20" t="str">
        <f t="shared" ca="1" si="140"/>
        <v>卖</v>
      </c>
      <c r="K1807" s="4" t="str">
        <f t="shared" ca="1" si="144"/>
        <v/>
      </c>
      <c r="L1807" s="3">
        <f ca="1">IF(J1806="买",B1807/B1806-1,0)-IF(K1807=1,计算结果!B$17,0)</f>
        <v>0</v>
      </c>
      <c r="M1807" s="2">
        <f t="shared" ca="1" si="143"/>
        <v>3.0735742690075583</v>
      </c>
      <c r="N1807" s="3">
        <f ca="1">1-M1807/MAX(M$2:M1807)</f>
        <v>0.28726135745373871</v>
      </c>
    </row>
    <row r="1808" spans="1:14" x14ac:dyDescent="0.15">
      <c r="A1808" s="1">
        <v>41073</v>
      </c>
      <c r="B1808" s="2">
        <v>2580.64</v>
      </c>
      <c r="C1808" s="3">
        <f t="shared" si="141"/>
        <v>1.5928005102000764E-2</v>
      </c>
      <c r="D1808" s="3">
        <f>1-B1808/MAX(B$2:B1808)</f>
        <v>0.56090655414142798</v>
      </c>
      <c r="E1808" s="4">
        <f>E1807*(计算结果!B$18-1)/(计算结果!B$18+1)+B1808*2/(计算结果!B$18+1)</f>
        <v>2572.0337536316938</v>
      </c>
      <c r="F1808" s="4">
        <f>F1807*(计算结果!B$18-1)/(计算结果!B$18+1)+E1808*2/(计算结果!B$18+1)</f>
        <v>2592.5191779287652</v>
      </c>
      <c r="G1808" s="4">
        <f>G1807*(计算结果!B$18-1)/(计算结果!B$18+1)+F1808*2/(计算结果!B$18+1)</f>
        <v>2608.0923129015014</v>
      </c>
      <c r="H1808" s="3">
        <f t="shared" si="142"/>
        <v>-0.108447404502636</v>
      </c>
      <c r="I1808" s="3">
        <f ca="1">IFERROR(AVERAGE(OFFSET(H1808,0,0,-计算结果!B$19,1)),AVERAGE(OFFSET(H1808,0,0,-ROW(),1)))</f>
        <v>-8.6940818752094286E-3</v>
      </c>
      <c r="J1808" s="20" t="str">
        <f t="shared" ca="1" si="140"/>
        <v>卖</v>
      </c>
      <c r="K1808" s="4" t="str">
        <f t="shared" ca="1" si="144"/>
        <v/>
      </c>
      <c r="L1808" s="3">
        <f ca="1">IF(J1807="买",B1808/B1807-1,0)-IF(K1808=1,计算结果!B$17,0)</f>
        <v>0</v>
      </c>
      <c r="M1808" s="2">
        <f t="shared" ca="1" si="143"/>
        <v>3.0735742690075583</v>
      </c>
      <c r="N1808" s="3">
        <f ca="1">1-M1808/MAX(M$2:M1808)</f>
        <v>0.28726135745373871</v>
      </c>
    </row>
    <row r="1809" spans="1:14" x14ac:dyDescent="0.15">
      <c r="A1809" s="1">
        <v>41074</v>
      </c>
      <c r="B1809" s="2">
        <v>2560.42</v>
      </c>
      <c r="C1809" s="3">
        <f t="shared" si="141"/>
        <v>-7.8352656705312773E-3</v>
      </c>
      <c r="D1809" s="3">
        <f>1-B1809/MAX(B$2:B1809)</f>
        <v>0.56434696794391881</v>
      </c>
      <c r="E1809" s="4">
        <f>E1808*(计算结果!B$18-1)/(计算结果!B$18+1)+B1809*2/(计算结果!B$18+1)</f>
        <v>2570.2470223037408</v>
      </c>
      <c r="F1809" s="4">
        <f>F1808*(计算结果!B$18-1)/(计算结果!B$18+1)+E1809*2/(计算结果!B$18+1)</f>
        <v>2589.0926924479922</v>
      </c>
      <c r="G1809" s="4">
        <f>G1808*(计算结果!B$18-1)/(计算结果!B$18+1)+F1809*2/(计算结果!B$18+1)</f>
        <v>2605.1692943701923</v>
      </c>
      <c r="H1809" s="3">
        <f t="shared" si="142"/>
        <v>-0.11207496440404632</v>
      </c>
      <c r="I1809" s="3">
        <f ca="1">IFERROR(AVERAGE(OFFSET(H1809,0,0,-计算结果!B$19,1)),AVERAGE(OFFSET(H1809,0,0,-ROW(),1)))</f>
        <v>-2.0503159847158076E-2</v>
      </c>
      <c r="J1809" s="20" t="str">
        <f t="shared" ca="1" si="140"/>
        <v>卖</v>
      </c>
      <c r="K1809" s="4" t="str">
        <f t="shared" ca="1" si="144"/>
        <v/>
      </c>
      <c r="L1809" s="3">
        <f ca="1">IF(J1808="买",B1809/B1808-1,0)-IF(K1809=1,计算结果!B$17,0)</f>
        <v>0</v>
      </c>
      <c r="M1809" s="2">
        <f t="shared" ca="1" si="143"/>
        <v>3.0735742690075583</v>
      </c>
      <c r="N1809" s="3">
        <f ca="1">1-M1809/MAX(M$2:M1809)</f>
        <v>0.28726135745373871</v>
      </c>
    </row>
    <row r="1810" spans="1:14" x14ac:dyDescent="0.15">
      <c r="A1810" s="1">
        <v>41075</v>
      </c>
      <c r="B1810" s="2">
        <v>2568.0500000000002</v>
      </c>
      <c r="C1810" s="3">
        <f t="shared" si="141"/>
        <v>2.9799798470564465E-3</v>
      </c>
      <c r="D1810" s="3">
        <f>1-B1810/MAX(B$2:B1810)</f>
        <v>0.5630487306880827</v>
      </c>
      <c r="E1810" s="4">
        <f>E1809*(计算结果!B$18-1)/(计算结果!B$18+1)+B1810*2/(计算结果!B$18+1)</f>
        <v>2569.9090188723962</v>
      </c>
      <c r="F1810" s="4">
        <f>F1809*(计算结果!B$18-1)/(计算结果!B$18+1)+E1810*2/(计算结果!B$18+1)</f>
        <v>2586.1413580517469</v>
      </c>
      <c r="G1810" s="4">
        <f>G1809*(计算结果!B$18-1)/(计算结果!B$18+1)+F1810*2/(计算结果!B$18+1)</f>
        <v>2602.2419195519701</v>
      </c>
      <c r="H1810" s="3">
        <f t="shared" si="142"/>
        <v>-0.11236793035095001</v>
      </c>
      <c r="I1810" s="3">
        <f ca="1">IFERROR(AVERAGE(OFFSET(H1810,0,0,-计算结果!B$19,1)),AVERAGE(OFFSET(H1810,0,0,-ROW(),1)))</f>
        <v>-3.083190168706253E-2</v>
      </c>
      <c r="J1810" s="20" t="str">
        <f t="shared" ca="1" si="140"/>
        <v>卖</v>
      </c>
      <c r="K1810" s="4" t="str">
        <f t="shared" ca="1" si="144"/>
        <v/>
      </c>
      <c r="L1810" s="3">
        <f ca="1">IF(J1809="买",B1810/B1809-1,0)-IF(K1810=1,计算结果!B$17,0)</f>
        <v>0</v>
      </c>
      <c r="M1810" s="2">
        <f t="shared" ca="1" si="143"/>
        <v>3.0735742690075583</v>
      </c>
      <c r="N1810" s="3">
        <f ca="1">1-M1810/MAX(M$2:M1810)</f>
        <v>0.28726135745373871</v>
      </c>
    </row>
    <row r="1811" spans="1:14" x14ac:dyDescent="0.15">
      <c r="A1811" s="1">
        <v>41078</v>
      </c>
      <c r="B1811" s="2">
        <v>2581.21</v>
      </c>
      <c r="C1811" s="3">
        <f t="shared" si="141"/>
        <v>5.1245108155992813E-3</v>
      </c>
      <c r="D1811" s="3">
        <f>1-B1811/MAX(B$2:B1811)</f>
        <v>0.56080956918260394</v>
      </c>
      <c r="E1811" s="4">
        <f>E1810*(计算结果!B$18-1)/(计算结果!B$18+1)+B1811*2/(计算结果!B$18+1)</f>
        <v>2571.6476313535659</v>
      </c>
      <c r="F1811" s="4">
        <f>F1810*(计算结果!B$18-1)/(计算结果!B$18+1)+E1811*2/(计算结果!B$18+1)</f>
        <v>2583.9115539443346</v>
      </c>
      <c r="G1811" s="4">
        <f>G1810*(计算结果!B$18-1)/(计算结果!B$18+1)+F1811*2/(计算结果!B$18+1)</f>
        <v>2599.4218633046416</v>
      </c>
      <c r="H1811" s="3">
        <f t="shared" si="142"/>
        <v>-0.10837025666752757</v>
      </c>
      <c r="I1811" s="3">
        <f ca="1">IFERROR(AVERAGE(OFFSET(H1811,0,0,-计算结果!B$19,1)),AVERAGE(OFFSET(H1811,0,0,-ROW(),1)))</f>
        <v>-3.9539882725884434E-2</v>
      </c>
      <c r="J1811" s="20" t="str">
        <f t="shared" ca="1" si="140"/>
        <v>卖</v>
      </c>
      <c r="K1811" s="4" t="str">
        <f t="shared" ca="1" si="144"/>
        <v/>
      </c>
      <c r="L1811" s="3">
        <f ca="1">IF(J1810="买",B1811/B1810-1,0)-IF(K1811=1,计算结果!B$17,0)</f>
        <v>0</v>
      </c>
      <c r="M1811" s="2">
        <f t="shared" ca="1" si="143"/>
        <v>3.0735742690075583</v>
      </c>
      <c r="N1811" s="3">
        <f ca="1">1-M1811/MAX(M$2:M1811)</f>
        <v>0.28726135745373871</v>
      </c>
    </row>
    <row r="1812" spans="1:14" x14ac:dyDescent="0.15">
      <c r="A1812" s="1">
        <v>41079</v>
      </c>
      <c r="B1812" s="2">
        <v>2558.62</v>
      </c>
      <c r="C1812" s="3">
        <f t="shared" si="141"/>
        <v>-8.7517094695899189E-3</v>
      </c>
      <c r="D1812" s="3">
        <f>1-B1812/MAX(B$2:B1812)</f>
        <v>0.56465323623494179</v>
      </c>
      <c r="E1812" s="4">
        <f>E1811*(计算结果!B$18-1)/(计算结果!B$18+1)+B1812*2/(计算结果!B$18+1)</f>
        <v>2569.6433803760942</v>
      </c>
      <c r="F1812" s="4">
        <f>F1811*(计算结果!B$18-1)/(计算结果!B$18+1)+E1812*2/(计算结果!B$18+1)</f>
        <v>2581.7164503184513</v>
      </c>
      <c r="G1812" s="4">
        <f>G1811*(计算结果!B$18-1)/(计算结果!B$18+1)+F1812*2/(计算结果!B$18+1)</f>
        <v>2596.6979536144581</v>
      </c>
      <c r="H1812" s="3">
        <f t="shared" si="142"/>
        <v>-0.10478905823776581</v>
      </c>
      <c r="I1812" s="3">
        <f ca="1">IFERROR(AVERAGE(OFFSET(H1812,0,0,-计算结果!B$19,1)),AVERAGE(OFFSET(H1812,0,0,-ROW(),1)))</f>
        <v>-4.7051377722270832E-2</v>
      </c>
      <c r="J1812" s="20" t="str">
        <f t="shared" ca="1" si="140"/>
        <v>卖</v>
      </c>
      <c r="K1812" s="4" t="str">
        <f t="shared" ca="1" si="144"/>
        <v/>
      </c>
      <c r="L1812" s="3">
        <f ca="1">IF(J1811="买",B1812/B1811-1,0)-IF(K1812=1,计算结果!B$17,0)</f>
        <v>0</v>
      </c>
      <c r="M1812" s="2">
        <f t="shared" ca="1" si="143"/>
        <v>3.0735742690075583</v>
      </c>
      <c r="N1812" s="3">
        <f ca="1">1-M1812/MAX(M$2:M1812)</f>
        <v>0.28726135745373871</v>
      </c>
    </row>
    <row r="1813" spans="1:14" x14ac:dyDescent="0.15">
      <c r="A1813" s="1">
        <v>41080</v>
      </c>
      <c r="B1813" s="2">
        <v>2552.61</v>
      </c>
      <c r="C1813" s="3">
        <f t="shared" si="141"/>
        <v>-2.3489224660167007E-3</v>
      </c>
      <c r="D1813" s="3">
        <f>1-B1813/MAX(B$2:B1813)</f>
        <v>0.56567583202885729</v>
      </c>
      <c r="E1813" s="4">
        <f>E1812*(计算结果!B$18-1)/(计算结果!B$18+1)+B1813*2/(计算结果!B$18+1)</f>
        <v>2567.0228603182341</v>
      </c>
      <c r="F1813" s="4">
        <f>F1812*(计算结果!B$18-1)/(计算结果!B$18+1)+E1813*2/(计算结果!B$18+1)</f>
        <v>2579.4558980107258</v>
      </c>
      <c r="G1813" s="4">
        <f>G1812*(计算结果!B$18-1)/(计算结果!B$18+1)+F1813*2/(计算结果!B$18+1)</f>
        <v>2594.0453296754222</v>
      </c>
      <c r="H1813" s="3">
        <f t="shared" si="142"/>
        <v>-0.1021537347208074</v>
      </c>
      <c r="I1813" s="3">
        <f ca="1">IFERROR(AVERAGE(OFFSET(H1813,0,0,-计算结果!B$19,1)),AVERAGE(OFFSET(H1813,0,0,-ROW(),1)))</f>
        <v>-5.3640068217964985E-2</v>
      </c>
      <c r="J1813" s="20" t="str">
        <f t="shared" ca="1" si="140"/>
        <v>卖</v>
      </c>
      <c r="K1813" s="4" t="str">
        <f t="shared" ca="1" si="144"/>
        <v/>
      </c>
      <c r="L1813" s="3">
        <f ca="1">IF(J1812="买",B1813/B1812-1,0)-IF(K1813=1,计算结果!B$17,0)</f>
        <v>0</v>
      </c>
      <c r="M1813" s="2">
        <f t="shared" ca="1" si="143"/>
        <v>3.0735742690075583</v>
      </c>
      <c r="N1813" s="3">
        <f ca="1">1-M1813/MAX(M$2:M1813)</f>
        <v>0.28726135745373871</v>
      </c>
    </row>
    <row r="1814" spans="1:14" x14ac:dyDescent="0.15">
      <c r="A1814" s="1">
        <v>41081</v>
      </c>
      <c r="B1814" s="2">
        <v>2512.19</v>
      </c>
      <c r="C1814" s="3">
        <f t="shared" si="141"/>
        <v>-1.5834773036225713E-2</v>
      </c>
      <c r="D1814" s="3">
        <f>1-B1814/MAX(B$2:B1814)</f>
        <v>0.57255325665282786</v>
      </c>
      <c r="E1814" s="4">
        <f>E1813*(计算结果!B$18-1)/(计算结果!B$18+1)+B1814*2/(计算结果!B$18+1)</f>
        <v>2558.5870356538903</v>
      </c>
      <c r="F1814" s="4">
        <f>F1813*(计算结果!B$18-1)/(计算结果!B$18+1)+E1814*2/(计算结果!B$18+1)</f>
        <v>2576.2453038019821</v>
      </c>
      <c r="G1814" s="4">
        <f>G1813*(计算结果!B$18-1)/(计算结果!B$18+1)+F1814*2/(计算结果!B$18+1)</f>
        <v>2591.3068641564314</v>
      </c>
      <c r="H1814" s="3">
        <f t="shared" si="142"/>
        <v>-0.10556737338639442</v>
      </c>
      <c r="I1814" s="3">
        <f ca="1">IFERROR(AVERAGE(OFFSET(H1814,0,0,-计算结果!B$19,1)),AVERAGE(OFFSET(H1814,0,0,-ROW(),1)))</f>
        <v>-5.9640258832250923E-2</v>
      </c>
      <c r="J1814" s="20" t="str">
        <f t="shared" ca="1" si="140"/>
        <v>卖</v>
      </c>
      <c r="K1814" s="4" t="str">
        <f t="shared" ca="1" si="144"/>
        <v/>
      </c>
      <c r="L1814" s="3">
        <f ca="1">IF(J1813="买",B1814/B1813-1,0)-IF(K1814=1,计算结果!B$17,0)</f>
        <v>0</v>
      </c>
      <c r="M1814" s="2">
        <f t="shared" ca="1" si="143"/>
        <v>3.0735742690075583</v>
      </c>
      <c r="N1814" s="3">
        <f ca="1">1-M1814/MAX(M$2:M1814)</f>
        <v>0.28726135745373871</v>
      </c>
    </row>
    <row r="1815" spans="1:14" x14ac:dyDescent="0.15">
      <c r="A1815" s="1">
        <v>41085</v>
      </c>
      <c r="B1815" s="2">
        <v>2456.52</v>
      </c>
      <c r="C1815" s="3">
        <f t="shared" si="141"/>
        <v>-2.215994809309807E-2</v>
      </c>
      <c r="D1815" s="3">
        <f>1-B1815/MAX(B$2:B1815)</f>
        <v>0.58202545429796504</v>
      </c>
      <c r="E1815" s="4">
        <f>E1814*(计算结果!B$18-1)/(计算结果!B$18+1)+B1815*2/(计算结果!B$18+1)</f>
        <v>2542.8844147840609</v>
      </c>
      <c r="F1815" s="4">
        <f>F1814*(计算结果!B$18-1)/(计算结果!B$18+1)+E1815*2/(计算结果!B$18+1)</f>
        <v>2571.1128593376866</v>
      </c>
      <c r="G1815" s="4">
        <f>G1814*(计算结果!B$18-1)/(计算结果!B$18+1)+F1815*2/(计算结果!B$18+1)</f>
        <v>2588.2000941843166</v>
      </c>
      <c r="H1815" s="3">
        <f t="shared" si="142"/>
        <v>-0.11989201337318778</v>
      </c>
      <c r="I1815" s="3">
        <f ca="1">IFERROR(AVERAGE(OFFSET(H1815,0,0,-计算结果!B$19,1)),AVERAGE(OFFSET(H1815,0,0,-ROW(),1)))</f>
        <v>-6.5508603431956108E-2</v>
      </c>
      <c r="J1815" s="20" t="str">
        <f t="shared" ca="1" si="140"/>
        <v>卖</v>
      </c>
      <c r="K1815" s="4" t="str">
        <f t="shared" ca="1" si="144"/>
        <v/>
      </c>
      <c r="L1815" s="3">
        <f ca="1">IF(J1814="买",B1815/B1814-1,0)-IF(K1815=1,计算结果!B$17,0)</f>
        <v>0</v>
      </c>
      <c r="M1815" s="2">
        <f t="shared" ca="1" si="143"/>
        <v>3.0735742690075583</v>
      </c>
      <c r="N1815" s="3">
        <f ca="1">1-M1815/MAX(M$2:M1815)</f>
        <v>0.28726135745373871</v>
      </c>
    </row>
    <row r="1816" spans="1:14" x14ac:dyDescent="0.15">
      <c r="A1816" s="1">
        <v>41086</v>
      </c>
      <c r="B1816" s="2">
        <v>2454.92</v>
      </c>
      <c r="C1816" s="3">
        <f t="shared" si="141"/>
        <v>-6.5132789474542374E-4</v>
      </c>
      <c r="D1816" s="3">
        <f>1-B1816/MAX(B$2:B1816)</f>
        <v>0.58229769277887433</v>
      </c>
      <c r="E1816" s="4">
        <f>E1815*(计算结果!B$18-1)/(计算结果!B$18+1)+B1816*2/(计算结果!B$18+1)</f>
        <v>2529.3514278942052</v>
      </c>
      <c r="F1816" s="4">
        <f>F1815*(计算结果!B$18-1)/(计算结果!B$18+1)+E1816*2/(计算结果!B$18+1)</f>
        <v>2564.688023730997</v>
      </c>
      <c r="G1816" s="4">
        <f>G1815*(计算结果!B$18-1)/(计算结果!B$18+1)+F1816*2/(计算结果!B$18+1)</f>
        <v>2584.5828525761135</v>
      </c>
      <c r="H1816" s="3">
        <f t="shared" si="142"/>
        <v>-0.13975896285341574</v>
      </c>
      <c r="I1816" s="3">
        <f ca="1">IFERROR(AVERAGE(OFFSET(H1816,0,0,-计算结果!B$19,1)),AVERAGE(OFFSET(H1816,0,0,-ROW(),1)))</f>
        <v>-7.18114221292461E-2</v>
      </c>
      <c r="J1816" s="20" t="str">
        <f t="shared" ca="1" si="140"/>
        <v>卖</v>
      </c>
      <c r="K1816" s="4" t="str">
        <f t="shared" ca="1" si="144"/>
        <v/>
      </c>
      <c r="L1816" s="3">
        <f ca="1">IF(J1815="买",B1816/B1815-1,0)-IF(K1816=1,计算结果!B$17,0)</f>
        <v>0</v>
      </c>
      <c r="M1816" s="2">
        <f t="shared" ca="1" si="143"/>
        <v>3.0735742690075583</v>
      </c>
      <c r="N1816" s="3">
        <f ca="1">1-M1816/MAX(M$2:M1816)</f>
        <v>0.28726135745373871</v>
      </c>
    </row>
    <row r="1817" spans="1:14" x14ac:dyDescent="0.15">
      <c r="A1817" s="1">
        <v>41087</v>
      </c>
      <c r="B1817" s="2">
        <v>2447.1999999999998</v>
      </c>
      <c r="C1817" s="3">
        <f t="shared" si="141"/>
        <v>-3.1447053264466174E-3</v>
      </c>
      <c r="D1817" s="3">
        <f>1-B1817/MAX(B$2:B1817)</f>
        <v>0.58361124344926152</v>
      </c>
      <c r="E1817" s="4">
        <f>E1816*(计算结果!B$18-1)/(计算结果!B$18+1)+B1817*2/(计算结果!B$18+1)</f>
        <v>2516.7127466797124</v>
      </c>
      <c r="F1817" s="4">
        <f>F1816*(计算结果!B$18-1)/(计算结果!B$18+1)+E1817*2/(计算结果!B$18+1)</f>
        <v>2557.3072118769533</v>
      </c>
      <c r="G1817" s="4">
        <f>G1816*(计算结果!B$18-1)/(计算结果!B$18+1)+F1817*2/(计算结果!B$18+1)</f>
        <v>2580.3866001608585</v>
      </c>
      <c r="H1817" s="3">
        <f t="shared" si="142"/>
        <v>-0.16235704771748763</v>
      </c>
      <c r="I1817" s="3">
        <f ca="1">IFERROR(AVERAGE(OFFSET(H1817,0,0,-计算结果!B$19,1)),AVERAGE(OFFSET(H1817,0,0,-ROW(),1)))</f>
        <v>-7.9149489730063013E-2</v>
      </c>
      <c r="J1817" s="20" t="str">
        <f t="shared" ca="1" si="140"/>
        <v>卖</v>
      </c>
      <c r="K1817" s="4" t="str">
        <f t="shared" ca="1" si="144"/>
        <v/>
      </c>
      <c r="L1817" s="3">
        <f ca="1">IF(J1816="买",B1817/B1816-1,0)-IF(K1817=1,计算结果!B$17,0)</f>
        <v>0</v>
      </c>
      <c r="M1817" s="2">
        <f t="shared" ca="1" si="143"/>
        <v>3.0735742690075583</v>
      </c>
      <c r="N1817" s="3">
        <f ca="1">1-M1817/MAX(M$2:M1817)</f>
        <v>0.28726135745373871</v>
      </c>
    </row>
    <row r="1818" spans="1:14" x14ac:dyDescent="0.15">
      <c r="A1818" s="1">
        <v>41088</v>
      </c>
      <c r="B1818" s="2">
        <v>2425.73</v>
      </c>
      <c r="C1818" s="3">
        <f t="shared" si="141"/>
        <v>-8.7732919254657205E-3</v>
      </c>
      <c r="D1818" s="3">
        <f>1-B1818/MAX(B$2:B1818)</f>
        <v>0.58726434356496293</v>
      </c>
      <c r="E1818" s="4">
        <f>E1817*(计算结果!B$18-1)/(计算结果!B$18+1)+B1818*2/(计算结果!B$18+1)</f>
        <v>2502.7154010366794</v>
      </c>
      <c r="F1818" s="4">
        <f>F1817*(计算结果!B$18-1)/(计算结果!B$18+1)+E1818*2/(计算结果!B$18+1)</f>
        <v>2548.9084717476808</v>
      </c>
      <c r="G1818" s="4">
        <f>G1817*(计算结果!B$18-1)/(计算结果!B$18+1)+F1818*2/(计算结果!B$18+1)</f>
        <v>2575.5438111742155</v>
      </c>
      <c r="H1818" s="3">
        <f t="shared" si="142"/>
        <v>-0.18767687703621921</v>
      </c>
      <c r="I1818" s="3">
        <f ca="1">IFERROR(AVERAGE(OFFSET(H1818,0,0,-计算结果!B$19,1)),AVERAGE(OFFSET(H1818,0,0,-ROW(),1)))</f>
        <v>-8.7889441440351462E-2</v>
      </c>
      <c r="J1818" s="20" t="str">
        <f t="shared" ca="1" si="140"/>
        <v>卖</v>
      </c>
      <c r="K1818" s="4" t="str">
        <f t="shared" ca="1" si="144"/>
        <v/>
      </c>
      <c r="L1818" s="3">
        <f ca="1">IF(J1817="买",B1818/B1817-1,0)-IF(K1818=1,计算结果!B$17,0)</f>
        <v>0</v>
      </c>
      <c r="M1818" s="2">
        <f t="shared" ca="1" si="143"/>
        <v>3.0735742690075583</v>
      </c>
      <c r="N1818" s="3">
        <f ca="1">1-M1818/MAX(M$2:M1818)</f>
        <v>0.28726135745373871</v>
      </c>
    </row>
    <row r="1819" spans="1:14" x14ac:dyDescent="0.15">
      <c r="A1819" s="1">
        <v>41089</v>
      </c>
      <c r="B1819" s="2">
        <v>2461.61</v>
      </c>
      <c r="C1819" s="3">
        <f t="shared" si="141"/>
        <v>1.4791423612685817E-2</v>
      </c>
      <c r="D1819" s="3">
        <f>1-B1819/MAX(B$2:B1819)</f>
        <v>0.58115939563057228</v>
      </c>
      <c r="E1819" s="4">
        <f>E1818*(计算结果!B$18-1)/(计算结果!B$18+1)+B1819*2/(计算结果!B$18+1)</f>
        <v>2496.3914931848822</v>
      </c>
      <c r="F1819" s="4">
        <f>F1818*(计算结果!B$18-1)/(计算结果!B$18+1)+E1819*2/(计算结果!B$18+1)</f>
        <v>2540.8289365841733</v>
      </c>
      <c r="G1819" s="4">
        <f>G1818*(计算结果!B$18-1)/(计算结果!B$18+1)+F1819*2/(计算结果!B$18+1)</f>
        <v>2570.203061237286</v>
      </c>
      <c r="H1819" s="3">
        <f t="shared" si="142"/>
        <v>-0.20736397159148573</v>
      </c>
      <c r="I1819" s="3">
        <f ca="1">IFERROR(AVERAGE(OFFSET(H1819,0,0,-计算结果!B$19,1)),AVERAGE(OFFSET(H1819,0,0,-ROW(),1)))</f>
        <v>-9.781210287908218E-2</v>
      </c>
      <c r="J1819" s="20" t="str">
        <f t="shared" ca="1" si="140"/>
        <v>卖</v>
      </c>
      <c r="K1819" s="4" t="str">
        <f t="shared" ca="1" si="144"/>
        <v/>
      </c>
      <c r="L1819" s="3">
        <f ca="1">IF(J1818="买",B1819/B1818-1,0)-IF(K1819=1,计算结果!B$17,0)</f>
        <v>0</v>
      </c>
      <c r="M1819" s="2">
        <f t="shared" ca="1" si="143"/>
        <v>3.0735742690075583</v>
      </c>
      <c r="N1819" s="3">
        <f ca="1">1-M1819/MAX(M$2:M1819)</f>
        <v>0.28726135745373871</v>
      </c>
    </row>
    <row r="1820" spans="1:14" x14ac:dyDescent="0.15">
      <c r="A1820" s="1">
        <v>41092</v>
      </c>
      <c r="B1820" s="2">
        <v>2465.2399999999998</v>
      </c>
      <c r="C1820" s="3">
        <f t="shared" si="141"/>
        <v>1.4746446431399551E-3</v>
      </c>
      <c r="D1820" s="3">
        <f>1-B1820/MAX(B$2:B1820)</f>
        <v>0.58054175457700952</v>
      </c>
      <c r="E1820" s="4">
        <f>E1819*(计算结果!B$18-1)/(计算结果!B$18+1)+B1820*2/(计算结果!B$18+1)</f>
        <v>2491.5989557718235</v>
      </c>
      <c r="F1820" s="4">
        <f>F1819*(计算结果!B$18-1)/(计算结果!B$18+1)+E1820*2/(计算结果!B$18+1)</f>
        <v>2533.2550933822736</v>
      </c>
      <c r="G1820" s="4">
        <f>G1819*(计算结果!B$18-1)/(计算结果!B$18+1)+F1820*2/(计算结果!B$18+1)</f>
        <v>2564.5187584903611</v>
      </c>
      <c r="H1820" s="3">
        <f t="shared" si="142"/>
        <v>-0.22116162075491858</v>
      </c>
      <c r="I1820" s="3">
        <f ca="1">IFERROR(AVERAGE(OFFSET(H1820,0,0,-计算结果!B$19,1)),AVERAGE(OFFSET(H1820,0,0,-ROW(),1)))</f>
        <v>-0.10865651814419167</v>
      </c>
      <c r="J1820" s="20" t="str">
        <f t="shared" ca="1" si="140"/>
        <v>卖</v>
      </c>
      <c r="K1820" s="4" t="str">
        <f t="shared" ca="1" si="144"/>
        <v/>
      </c>
      <c r="L1820" s="3">
        <f ca="1">IF(J1819="买",B1820/B1819-1,0)-IF(K1820=1,计算结果!B$17,0)</f>
        <v>0</v>
      </c>
      <c r="M1820" s="2">
        <f t="shared" ca="1" si="143"/>
        <v>3.0735742690075583</v>
      </c>
      <c r="N1820" s="3">
        <f ca="1">1-M1820/MAX(M$2:M1820)</f>
        <v>0.28726135745373871</v>
      </c>
    </row>
    <row r="1821" spans="1:14" x14ac:dyDescent="0.15">
      <c r="A1821" s="1">
        <v>41093</v>
      </c>
      <c r="B1821" s="2">
        <v>2468.7199999999998</v>
      </c>
      <c r="C1821" s="3">
        <f t="shared" si="141"/>
        <v>1.4116272654995932E-3</v>
      </c>
      <c r="D1821" s="3">
        <f>1-B1821/MAX(B$2:B1821)</f>
        <v>0.57994963588103188</v>
      </c>
      <c r="E1821" s="4">
        <f>E1820*(计算结果!B$18-1)/(计算结果!B$18+1)+B1821*2/(计算结果!B$18+1)</f>
        <v>2488.0791164223124</v>
      </c>
      <c r="F1821" s="4">
        <f>F1820*(计算结果!B$18-1)/(计算结果!B$18+1)+E1821*2/(计算结果!B$18+1)</f>
        <v>2526.3049430807414</v>
      </c>
      <c r="G1821" s="4">
        <f>G1820*(计算结果!B$18-1)/(计算结果!B$18+1)+F1821*2/(计算结果!B$18+1)</f>
        <v>2558.6397099658043</v>
      </c>
      <c r="H1821" s="3">
        <f t="shared" si="142"/>
        <v>-0.22924568225882452</v>
      </c>
      <c r="I1821" s="3">
        <f ca="1">IFERROR(AVERAGE(OFFSET(H1821,0,0,-计算结果!B$19,1)),AVERAGE(OFFSET(H1821,0,0,-ROW(),1)))</f>
        <v>-0.11962946778215122</v>
      </c>
      <c r="J1821" s="20" t="str">
        <f t="shared" ca="1" si="140"/>
        <v>卖</v>
      </c>
      <c r="K1821" s="4" t="str">
        <f t="shared" ca="1" si="144"/>
        <v/>
      </c>
      <c r="L1821" s="3">
        <f ca="1">IF(J1820="买",B1821/B1820-1,0)-IF(K1821=1,计算结果!B$17,0)</f>
        <v>0</v>
      </c>
      <c r="M1821" s="2">
        <f t="shared" ca="1" si="143"/>
        <v>3.0735742690075583</v>
      </c>
      <c r="N1821" s="3">
        <f ca="1">1-M1821/MAX(M$2:M1821)</f>
        <v>0.28726135745373871</v>
      </c>
    </row>
    <row r="1822" spans="1:14" x14ac:dyDescent="0.15">
      <c r="A1822" s="1">
        <v>41094</v>
      </c>
      <c r="B1822" s="2">
        <v>2464.92</v>
      </c>
      <c r="C1822" s="3">
        <f t="shared" si="141"/>
        <v>-1.5392592112510872E-3</v>
      </c>
      <c r="D1822" s="3">
        <f>1-B1822/MAX(B$2:B1822)</f>
        <v>0.58059620227319131</v>
      </c>
      <c r="E1822" s="4">
        <f>E1821*(计算结果!B$18-1)/(计算结果!B$18+1)+B1822*2/(计算结果!B$18+1)</f>
        <v>2484.5161754342644</v>
      </c>
      <c r="F1822" s="4">
        <f>F1821*(计算结果!B$18-1)/(计算结果!B$18+1)+E1822*2/(计算结果!B$18+1)</f>
        <v>2519.87590190436</v>
      </c>
      <c r="G1822" s="4">
        <f>G1821*(计算结果!B$18-1)/(计算结果!B$18+1)+F1822*2/(计算结果!B$18+1)</f>
        <v>2552.6760471871203</v>
      </c>
      <c r="H1822" s="3">
        <f t="shared" si="142"/>
        <v>-0.23307942714465701</v>
      </c>
      <c r="I1822" s="3">
        <f ca="1">IFERROR(AVERAGE(OFFSET(H1822,0,0,-计算结果!B$19,1)),AVERAGE(OFFSET(H1822,0,0,-ROW(),1)))</f>
        <v>-0.13022886420109758</v>
      </c>
      <c r="J1822" s="20" t="str">
        <f t="shared" ca="1" si="140"/>
        <v>卖</v>
      </c>
      <c r="K1822" s="4" t="str">
        <f t="shared" ca="1" si="144"/>
        <v/>
      </c>
      <c r="L1822" s="3">
        <f ca="1">IF(J1821="买",B1822/B1821-1,0)-IF(K1822=1,计算结果!B$17,0)</f>
        <v>0</v>
      </c>
      <c r="M1822" s="2">
        <f t="shared" ca="1" si="143"/>
        <v>3.0735742690075583</v>
      </c>
      <c r="N1822" s="3">
        <f ca="1">1-M1822/MAX(M$2:M1822)</f>
        <v>0.28726135745373871</v>
      </c>
    </row>
    <row r="1823" spans="1:14" x14ac:dyDescent="0.15">
      <c r="A1823" s="1">
        <v>41095</v>
      </c>
      <c r="B1823" s="2">
        <v>2430.37</v>
      </c>
      <c r="C1823" s="3">
        <f t="shared" si="141"/>
        <v>-1.4016682082988563E-2</v>
      </c>
      <c r="D1823" s="3">
        <f>1-B1823/MAX(B$2:B1823)</f>
        <v>0.58647485197032601</v>
      </c>
      <c r="E1823" s="4">
        <f>E1822*(计算结果!B$18-1)/(计算结果!B$18+1)+B1823*2/(计算结果!B$18+1)</f>
        <v>2476.1859945982242</v>
      </c>
      <c r="F1823" s="4">
        <f>F1822*(计算结果!B$18-1)/(计算结果!B$18+1)+E1823*2/(计算结果!B$18+1)</f>
        <v>2513.1543777034162</v>
      </c>
      <c r="G1823" s="4">
        <f>G1822*(计算结果!B$18-1)/(计算结果!B$18+1)+F1823*2/(计算结果!B$18+1)</f>
        <v>2546.5957903434733</v>
      </c>
      <c r="H1823" s="3">
        <f t="shared" si="142"/>
        <v>-0.23819147950038788</v>
      </c>
      <c r="I1823" s="3">
        <f ca="1">IFERROR(AVERAGE(OFFSET(H1823,0,0,-计算结果!B$19,1)),AVERAGE(OFFSET(H1823,0,0,-ROW(),1)))</f>
        <v>-0.14037275966221138</v>
      </c>
      <c r="J1823" s="20" t="str">
        <f t="shared" ca="1" si="140"/>
        <v>卖</v>
      </c>
      <c r="K1823" s="4" t="str">
        <f t="shared" ca="1" si="144"/>
        <v/>
      </c>
      <c r="L1823" s="3">
        <f ca="1">IF(J1822="买",B1823/B1822-1,0)-IF(K1823=1,计算结果!B$17,0)</f>
        <v>0</v>
      </c>
      <c r="M1823" s="2">
        <f t="shared" ca="1" si="143"/>
        <v>3.0735742690075583</v>
      </c>
      <c r="N1823" s="3">
        <f ca="1">1-M1823/MAX(M$2:M1823)</f>
        <v>0.28726135745373871</v>
      </c>
    </row>
    <row r="1824" spans="1:14" x14ac:dyDescent="0.15">
      <c r="A1824" s="1">
        <v>41096</v>
      </c>
      <c r="B1824" s="2">
        <v>2472.61</v>
      </c>
      <c r="C1824" s="3">
        <f t="shared" si="141"/>
        <v>1.7380069701321332E-2</v>
      </c>
      <c r="D1824" s="3">
        <f>1-B1824/MAX(B$2:B1824)</f>
        <v>0.57928775607432104</v>
      </c>
      <c r="E1824" s="4">
        <f>E1823*(计算结果!B$18-1)/(计算结果!B$18+1)+B1824*2/(计算结果!B$18+1)</f>
        <v>2475.6358415831128</v>
      </c>
      <c r="F1824" s="4">
        <f>F1823*(计算结果!B$18-1)/(计算结果!B$18+1)+E1824*2/(计算结果!B$18+1)</f>
        <v>2507.3822952233695</v>
      </c>
      <c r="G1824" s="4">
        <f>G1823*(计算结果!B$18-1)/(计算结果!B$18+1)+F1824*2/(计算结果!B$18+1)</f>
        <v>2540.5629449403805</v>
      </c>
      <c r="H1824" s="3">
        <f t="shared" si="142"/>
        <v>-0.23689842832415489</v>
      </c>
      <c r="I1824" s="3">
        <f ca="1">IFERROR(AVERAGE(OFFSET(H1824,0,0,-计算结果!B$19,1)),AVERAGE(OFFSET(H1824,0,0,-ROW(),1)))</f>
        <v>-0.14959797400038549</v>
      </c>
      <c r="J1824" s="20" t="str">
        <f t="shared" ca="1" si="140"/>
        <v>卖</v>
      </c>
      <c r="K1824" s="4" t="str">
        <f t="shared" ca="1" si="144"/>
        <v/>
      </c>
      <c r="L1824" s="3">
        <f ca="1">IF(J1823="买",B1824/B1823-1,0)-IF(K1824=1,计算结果!B$17,0)</f>
        <v>0</v>
      </c>
      <c r="M1824" s="2">
        <f t="shared" ca="1" si="143"/>
        <v>3.0735742690075583</v>
      </c>
      <c r="N1824" s="3">
        <f ca="1">1-M1824/MAX(M$2:M1824)</f>
        <v>0.28726135745373871</v>
      </c>
    </row>
    <row r="1825" spans="1:14" x14ac:dyDescent="0.15">
      <c r="A1825" s="1">
        <v>41099</v>
      </c>
      <c r="B1825" s="2">
        <v>2416.04</v>
      </c>
      <c r="C1825" s="3">
        <f t="shared" si="141"/>
        <v>-2.2878658583440181E-2</v>
      </c>
      <c r="D1825" s="3">
        <f>1-B1825/MAX(B$2:B1825)</f>
        <v>0.58891308786496976</v>
      </c>
      <c r="E1825" s="4">
        <f>E1824*(计算结果!B$18-1)/(计算结果!B$18+1)+B1825*2/(计算结果!B$18+1)</f>
        <v>2466.4672505703265</v>
      </c>
      <c r="F1825" s="4">
        <f>F1824*(计算结果!B$18-1)/(计算结果!B$18+1)+E1825*2/(计算结果!B$18+1)</f>
        <v>2501.0876729690553</v>
      </c>
      <c r="G1825" s="4">
        <f>G1824*(计算结果!B$18-1)/(计算结果!B$18+1)+F1825*2/(计算结果!B$18+1)</f>
        <v>2534.4898261755616</v>
      </c>
      <c r="H1825" s="3">
        <f t="shared" si="142"/>
        <v>-0.2390461837174209</v>
      </c>
      <c r="I1825" s="3">
        <f ca="1">IFERROR(AVERAGE(OFFSET(H1825,0,0,-计算结果!B$19,1)),AVERAGE(OFFSET(H1825,0,0,-ROW(),1)))</f>
        <v>-0.1579289213313565</v>
      </c>
      <c r="J1825" s="20" t="str">
        <f t="shared" ca="1" si="140"/>
        <v>卖</v>
      </c>
      <c r="K1825" s="4" t="str">
        <f t="shared" ca="1" si="144"/>
        <v/>
      </c>
      <c r="L1825" s="3">
        <f ca="1">IF(J1824="买",B1825/B1824-1,0)-IF(K1825=1,计算结果!B$17,0)</f>
        <v>0</v>
      </c>
      <c r="M1825" s="2">
        <f t="shared" ca="1" si="143"/>
        <v>3.0735742690075583</v>
      </c>
      <c r="N1825" s="3">
        <f ca="1">1-M1825/MAX(M$2:M1825)</f>
        <v>0.28726135745373871</v>
      </c>
    </row>
    <row r="1826" spans="1:14" x14ac:dyDescent="0.15">
      <c r="A1826" s="1">
        <v>41100</v>
      </c>
      <c r="B1826" s="2">
        <v>2406.71</v>
      </c>
      <c r="C1826" s="3">
        <f t="shared" si="141"/>
        <v>-3.8616910316053854E-3</v>
      </c>
      <c r="D1826" s="3">
        <f>1-B1826/MAX(B$2:B1826)</f>
        <v>0.59050057850677184</v>
      </c>
      <c r="E1826" s="4">
        <f>E1825*(计算结果!B$18-1)/(计算结果!B$18+1)+B1826*2/(计算结果!B$18+1)</f>
        <v>2457.2738274056605</v>
      </c>
      <c r="F1826" s="4">
        <f>F1825*(计算结果!B$18-1)/(计算结果!B$18+1)+E1826*2/(计算结果!B$18+1)</f>
        <v>2494.3470813439176</v>
      </c>
      <c r="G1826" s="4">
        <f>G1825*(计算结果!B$18-1)/(计算结果!B$18+1)+F1826*2/(计算结果!B$18+1)</f>
        <v>2528.3140192783858</v>
      </c>
      <c r="H1826" s="3">
        <f t="shared" si="142"/>
        <v>-0.24367061305173285</v>
      </c>
      <c r="I1826" s="3">
        <f ca="1">IFERROR(AVERAGE(OFFSET(H1826,0,0,-计算结果!B$19,1)),AVERAGE(OFFSET(H1826,0,0,-ROW(),1)))</f>
        <v>-0.16571182041533497</v>
      </c>
      <c r="J1826" s="20" t="str">
        <f t="shared" ca="1" si="140"/>
        <v>卖</v>
      </c>
      <c r="K1826" s="4" t="str">
        <f t="shared" ca="1" si="144"/>
        <v/>
      </c>
      <c r="L1826" s="3">
        <f ca="1">IF(J1825="买",B1826/B1825-1,0)-IF(K1826=1,计算结果!B$17,0)</f>
        <v>0</v>
      </c>
      <c r="M1826" s="2">
        <f t="shared" ca="1" si="143"/>
        <v>3.0735742690075583</v>
      </c>
      <c r="N1826" s="3">
        <f ca="1">1-M1826/MAX(M$2:M1826)</f>
        <v>0.28726135745373871</v>
      </c>
    </row>
    <row r="1827" spans="1:14" x14ac:dyDescent="0.15">
      <c r="A1827" s="1">
        <v>41101</v>
      </c>
      <c r="B1827" s="2">
        <v>2425.5700000000002</v>
      </c>
      <c r="C1827" s="3">
        <f t="shared" si="141"/>
        <v>7.8364239979058503E-3</v>
      </c>
      <c r="D1827" s="3">
        <f>1-B1827/MAX(B$2:B1827)</f>
        <v>0.58729156741305377</v>
      </c>
      <c r="E1827" s="4">
        <f>E1826*(计算结果!B$18-1)/(计算结果!B$18+1)+B1827*2/(计算结果!B$18+1)</f>
        <v>2452.3963154970975</v>
      </c>
      <c r="F1827" s="4">
        <f>F1826*(计算结果!B$18-1)/(计算结果!B$18+1)+E1827*2/(计算结果!B$18+1)</f>
        <v>2487.8931173674837</v>
      </c>
      <c r="G1827" s="4">
        <f>G1826*(计算结果!B$18-1)/(计算结果!B$18+1)+F1827*2/(计算结果!B$18+1)</f>
        <v>2522.0954189844006</v>
      </c>
      <c r="H1827" s="3">
        <f t="shared" si="142"/>
        <v>-0.24595838359350986</v>
      </c>
      <c r="I1827" s="3">
        <f ca="1">IFERROR(AVERAGE(OFFSET(H1827,0,0,-计算结果!B$19,1)),AVERAGE(OFFSET(H1827,0,0,-ROW(),1)))</f>
        <v>-0.1729035706593765</v>
      </c>
      <c r="J1827" s="20" t="str">
        <f t="shared" ca="1" si="140"/>
        <v>卖</v>
      </c>
      <c r="K1827" s="4" t="str">
        <f t="shared" ca="1" si="144"/>
        <v/>
      </c>
      <c r="L1827" s="3">
        <f ca="1">IF(J1826="买",B1827/B1826-1,0)-IF(K1827=1,计算结果!B$17,0)</f>
        <v>0</v>
      </c>
      <c r="M1827" s="2">
        <f t="shared" ca="1" si="143"/>
        <v>3.0735742690075583</v>
      </c>
      <c r="N1827" s="3">
        <f ca="1">1-M1827/MAX(M$2:M1827)</f>
        <v>0.28726135745373871</v>
      </c>
    </row>
    <row r="1828" spans="1:14" x14ac:dyDescent="0.15">
      <c r="A1828" s="1">
        <v>41102</v>
      </c>
      <c r="B1828" s="2">
        <v>2449.1799999999998</v>
      </c>
      <c r="C1828" s="3">
        <f t="shared" si="141"/>
        <v>9.7337945307700569E-3</v>
      </c>
      <c r="D1828" s="3">
        <f>1-B1828/MAX(B$2:B1828)</f>
        <v>0.58327434832913627</v>
      </c>
      <c r="E1828" s="4">
        <f>E1827*(计算结果!B$18-1)/(计算结果!B$18+1)+B1828*2/(计算结果!B$18+1)</f>
        <v>2451.9014977283132</v>
      </c>
      <c r="F1828" s="4">
        <f>F1827*(计算结果!B$18-1)/(计算结果!B$18+1)+E1828*2/(计算结果!B$18+1)</f>
        <v>2482.3559451153037</v>
      </c>
      <c r="G1828" s="4">
        <f>G1827*(计算结果!B$18-1)/(计算结果!B$18+1)+F1828*2/(计算结果!B$18+1)</f>
        <v>2515.9816537737702</v>
      </c>
      <c r="H1828" s="3">
        <f t="shared" si="142"/>
        <v>-0.24240816444178337</v>
      </c>
      <c r="I1828" s="3">
        <f ca="1">IFERROR(AVERAGE(OFFSET(H1828,0,0,-计算结果!B$19,1)),AVERAGE(OFFSET(H1828,0,0,-ROW(),1)))</f>
        <v>-0.17960160865633384</v>
      </c>
      <c r="J1828" s="20" t="str">
        <f t="shared" ca="1" si="140"/>
        <v>卖</v>
      </c>
      <c r="K1828" s="4" t="str">
        <f t="shared" ca="1" si="144"/>
        <v/>
      </c>
      <c r="L1828" s="3">
        <f ca="1">IF(J1827="买",B1828/B1827-1,0)-IF(K1828=1,计算结果!B$17,0)</f>
        <v>0</v>
      </c>
      <c r="M1828" s="2">
        <f t="shared" ca="1" si="143"/>
        <v>3.0735742690075583</v>
      </c>
      <c r="N1828" s="3">
        <f ca="1">1-M1828/MAX(M$2:M1828)</f>
        <v>0.28726135745373871</v>
      </c>
    </row>
    <row r="1829" spans="1:14" x14ac:dyDescent="0.15">
      <c r="A1829" s="1">
        <v>41103</v>
      </c>
      <c r="B1829" s="2">
        <v>2450.63</v>
      </c>
      <c r="C1829" s="3">
        <f t="shared" si="141"/>
        <v>5.9203488514536495E-4</v>
      </c>
      <c r="D1829" s="3">
        <f>1-B1829/MAX(B$2:B1829)</f>
        <v>0.58302763220581233</v>
      </c>
      <c r="E1829" s="4">
        <f>E1828*(计算结果!B$18-1)/(计算结果!B$18+1)+B1829*2/(计算结果!B$18+1)</f>
        <v>2451.705882693188</v>
      </c>
      <c r="F1829" s="4">
        <f>F1828*(计算结果!B$18-1)/(计算结果!B$18+1)+E1829*2/(计算结果!B$18+1)</f>
        <v>2477.6405508965167</v>
      </c>
      <c r="G1829" s="4">
        <f>G1828*(计算结果!B$18-1)/(计算结果!B$18+1)+F1829*2/(计算结果!B$18+1)</f>
        <v>2510.0830225618852</v>
      </c>
      <c r="H1829" s="3">
        <f t="shared" si="142"/>
        <v>-0.23444651128665944</v>
      </c>
      <c r="I1829" s="3">
        <f ca="1">IFERROR(AVERAGE(OFFSET(H1829,0,0,-计算结果!B$19,1)),AVERAGE(OFFSET(H1829,0,0,-ROW(),1)))</f>
        <v>-0.18572018600046453</v>
      </c>
      <c r="J1829" s="20" t="str">
        <f t="shared" ca="1" si="140"/>
        <v>卖</v>
      </c>
      <c r="K1829" s="4" t="str">
        <f t="shared" ca="1" si="144"/>
        <v/>
      </c>
      <c r="L1829" s="3">
        <f ca="1">IF(J1828="买",B1829/B1828-1,0)-IF(K1829=1,计算结果!B$17,0)</f>
        <v>0</v>
      </c>
      <c r="M1829" s="2">
        <f t="shared" ca="1" si="143"/>
        <v>3.0735742690075583</v>
      </c>
      <c r="N1829" s="3">
        <f ca="1">1-M1829/MAX(M$2:M1829)</f>
        <v>0.28726135745373871</v>
      </c>
    </row>
    <row r="1830" spans="1:14" x14ac:dyDescent="0.15">
      <c r="A1830" s="1">
        <v>41106</v>
      </c>
      <c r="B1830" s="2">
        <v>2399.73</v>
      </c>
      <c r="C1830" s="3">
        <f t="shared" si="141"/>
        <v>-2.0770169303403696E-2</v>
      </c>
      <c r="D1830" s="3">
        <f>1-B1830/MAX(B$2:B1830)</f>
        <v>0.59168821887973866</v>
      </c>
      <c r="E1830" s="4">
        <f>E1829*(计算结果!B$18-1)/(计算结果!B$18+1)+B1830*2/(计算结果!B$18+1)</f>
        <v>2443.7095930480818</v>
      </c>
      <c r="F1830" s="4">
        <f>F1829*(计算结果!B$18-1)/(计算结果!B$18+1)+E1830*2/(计算结果!B$18+1)</f>
        <v>2472.4204035352191</v>
      </c>
      <c r="G1830" s="4">
        <f>G1829*(计算结果!B$18-1)/(计算结果!B$18+1)+F1830*2/(计算结果!B$18+1)</f>
        <v>2504.2887734808596</v>
      </c>
      <c r="H1830" s="3">
        <f t="shared" si="142"/>
        <v>-0.23083894153874346</v>
      </c>
      <c r="I1830" s="3">
        <f ca="1">IFERROR(AVERAGE(OFFSET(H1830,0,0,-计算结果!B$19,1)),AVERAGE(OFFSET(H1830,0,0,-ROW(),1)))</f>
        <v>-0.19164373655985417</v>
      </c>
      <c r="J1830" s="20" t="str">
        <f t="shared" ca="1" si="140"/>
        <v>卖</v>
      </c>
      <c r="K1830" s="4" t="str">
        <f t="shared" ca="1" si="144"/>
        <v/>
      </c>
      <c r="L1830" s="3">
        <f ca="1">IF(J1829="买",B1830/B1829-1,0)-IF(K1830=1,计算结果!B$17,0)</f>
        <v>0</v>
      </c>
      <c r="M1830" s="2">
        <f t="shared" ca="1" si="143"/>
        <v>3.0735742690075583</v>
      </c>
      <c r="N1830" s="3">
        <f ca="1">1-M1830/MAX(M$2:M1830)</f>
        <v>0.28726135745373871</v>
      </c>
    </row>
    <row r="1831" spans="1:14" x14ac:dyDescent="0.15">
      <c r="A1831" s="1">
        <v>41107</v>
      </c>
      <c r="B1831" s="2">
        <v>2414.1999999999998</v>
      </c>
      <c r="C1831" s="3">
        <f t="shared" si="141"/>
        <v>6.0298450242317614E-3</v>
      </c>
      <c r="D1831" s="3">
        <f>1-B1831/MAX(B$2:B1831)</f>
        <v>0.58922616211801537</v>
      </c>
      <c r="E1831" s="4">
        <f>E1830*(计算结果!B$18-1)/(计算结果!B$18+1)+B1831*2/(计算结果!B$18+1)</f>
        <v>2439.1696556560692</v>
      </c>
      <c r="F1831" s="4">
        <f>F1830*(计算结果!B$18-1)/(计算结果!B$18+1)+E1831*2/(计算结果!B$18+1)</f>
        <v>2467.3049038615036</v>
      </c>
      <c r="G1831" s="4">
        <f>G1830*(计算结果!B$18-1)/(计算结果!B$18+1)+F1831*2/(计算结果!B$18+1)</f>
        <v>2498.5989473855739</v>
      </c>
      <c r="H1831" s="3">
        <f t="shared" si="142"/>
        <v>-0.22720327446012251</v>
      </c>
      <c r="I1831" s="3">
        <f ca="1">IFERROR(AVERAGE(OFFSET(H1831,0,0,-计算结果!B$19,1)),AVERAGE(OFFSET(H1831,0,0,-ROW(),1)))</f>
        <v>-0.19758538744948392</v>
      </c>
      <c r="J1831" s="20" t="str">
        <f t="shared" ca="1" si="140"/>
        <v>卖</v>
      </c>
      <c r="K1831" s="4" t="str">
        <f t="shared" ca="1" si="144"/>
        <v/>
      </c>
      <c r="L1831" s="3">
        <f ca="1">IF(J1830="买",B1831/B1830-1,0)-IF(K1831=1,计算结果!B$17,0)</f>
        <v>0</v>
      </c>
      <c r="M1831" s="2">
        <f t="shared" ca="1" si="143"/>
        <v>3.0735742690075583</v>
      </c>
      <c r="N1831" s="3">
        <f ca="1">1-M1831/MAX(M$2:M1831)</f>
        <v>0.28726135745373871</v>
      </c>
    </row>
    <row r="1832" spans="1:14" x14ac:dyDescent="0.15">
      <c r="A1832" s="1">
        <v>41108</v>
      </c>
      <c r="B1832" s="2">
        <v>2414.33</v>
      </c>
      <c r="C1832" s="3">
        <f t="shared" si="141"/>
        <v>5.3848065611816764E-5</v>
      </c>
      <c r="D1832" s="3">
        <f>1-B1832/MAX(B$2:B1832)</f>
        <v>0.58920404274144156</v>
      </c>
      <c r="E1832" s="4">
        <f>E1831*(计算结果!B$18-1)/(计算结果!B$18+1)+B1832*2/(计算结果!B$18+1)</f>
        <v>2435.3481701705196</v>
      </c>
      <c r="F1832" s="4">
        <f>F1831*(计算结果!B$18-1)/(计算结果!B$18+1)+E1832*2/(计算结果!B$18+1)</f>
        <v>2462.3884832936601</v>
      </c>
      <c r="G1832" s="4">
        <f>G1831*(计算结果!B$18-1)/(计算结果!B$18+1)+F1832*2/(计算结果!B$18+1)</f>
        <v>2493.0281067560481</v>
      </c>
      <c r="H1832" s="3">
        <f t="shared" si="142"/>
        <v>-0.22295857585927528</v>
      </c>
      <c r="I1832" s="3">
        <f ca="1">IFERROR(AVERAGE(OFFSET(H1832,0,0,-计算结果!B$19,1)),AVERAGE(OFFSET(H1832,0,0,-ROW(),1)))</f>
        <v>-0.20349386333055941</v>
      </c>
      <c r="J1832" s="20" t="str">
        <f t="shared" ca="1" si="140"/>
        <v>卖</v>
      </c>
      <c r="K1832" s="4" t="str">
        <f t="shared" ca="1" si="144"/>
        <v/>
      </c>
      <c r="L1832" s="3">
        <f ca="1">IF(J1831="买",B1832/B1831-1,0)-IF(K1832=1,计算结果!B$17,0)</f>
        <v>0</v>
      </c>
      <c r="M1832" s="2">
        <f t="shared" ca="1" si="143"/>
        <v>3.0735742690075583</v>
      </c>
      <c r="N1832" s="3">
        <f ca="1">1-M1832/MAX(M$2:M1832)</f>
        <v>0.28726135745373871</v>
      </c>
    </row>
    <row r="1833" spans="1:14" x14ac:dyDescent="0.15">
      <c r="A1833" s="1">
        <v>41109</v>
      </c>
      <c r="B1833" s="2">
        <v>2424.3200000000002</v>
      </c>
      <c r="C1833" s="3">
        <f t="shared" si="141"/>
        <v>4.1377939221234339E-3</v>
      </c>
      <c r="D1833" s="3">
        <f>1-B1833/MAX(B$2:B1833)</f>
        <v>0.58750425372626425</v>
      </c>
      <c r="E1833" s="4">
        <f>E1832*(计算结果!B$18-1)/(计算结果!B$18+1)+B1833*2/(计算结果!B$18+1)</f>
        <v>2433.6515286058243</v>
      </c>
      <c r="F1833" s="4">
        <f>F1832*(计算结果!B$18-1)/(计算结果!B$18+1)+E1833*2/(计算结果!B$18+1)</f>
        <v>2457.9674133416852</v>
      </c>
      <c r="G1833" s="4">
        <f>G1832*(计算结果!B$18-1)/(计算结果!B$18+1)+F1833*2/(计算结果!B$18+1)</f>
        <v>2487.6341539230693</v>
      </c>
      <c r="H1833" s="3">
        <f t="shared" si="142"/>
        <v>-0.21636149301170432</v>
      </c>
      <c r="I1833" s="3">
        <f ca="1">IFERROR(AVERAGE(OFFSET(H1833,0,0,-计算结果!B$19,1)),AVERAGE(OFFSET(H1833,0,0,-ROW(),1)))</f>
        <v>-0.20920425124510422</v>
      </c>
      <c r="J1833" s="20" t="str">
        <f t="shared" ca="1" si="140"/>
        <v>卖</v>
      </c>
      <c r="K1833" s="4" t="str">
        <f t="shared" ca="1" si="144"/>
        <v/>
      </c>
      <c r="L1833" s="3">
        <f ca="1">IF(J1832="买",B1833/B1832-1,0)-IF(K1833=1,计算结果!B$17,0)</f>
        <v>0</v>
      </c>
      <c r="M1833" s="2">
        <f t="shared" ca="1" si="143"/>
        <v>3.0735742690075583</v>
      </c>
      <c r="N1833" s="3">
        <f ca="1">1-M1833/MAX(M$2:M1833)</f>
        <v>0.28726135745373871</v>
      </c>
    </row>
    <row r="1834" spans="1:14" x14ac:dyDescent="0.15">
      <c r="A1834" s="1">
        <v>41110</v>
      </c>
      <c r="B1834" s="2">
        <v>2398.46</v>
      </c>
      <c r="C1834" s="3">
        <f t="shared" si="141"/>
        <v>-1.0666908658922947E-2</v>
      </c>
      <c r="D1834" s="3">
        <f>1-B1834/MAX(B$2:B1834)</f>
        <v>0.59190430817396034</v>
      </c>
      <c r="E1834" s="4">
        <f>E1833*(计算结果!B$18-1)/(计算结果!B$18+1)+B1834*2/(计算结果!B$18+1)</f>
        <v>2428.2374472818515</v>
      </c>
      <c r="F1834" s="4">
        <f>F1833*(计算结果!B$18-1)/(计算结果!B$18+1)+E1834*2/(计算结果!B$18+1)</f>
        <v>2453.3935724094031</v>
      </c>
      <c r="G1834" s="4">
        <f>G1833*(计算结果!B$18-1)/(计算结果!B$18+1)+F1834*2/(计算结果!B$18+1)</f>
        <v>2482.366372151736</v>
      </c>
      <c r="H1834" s="3">
        <f t="shared" si="142"/>
        <v>-0.21175870105441089</v>
      </c>
      <c r="I1834" s="3">
        <f ca="1">IFERROR(AVERAGE(OFFSET(H1834,0,0,-计算结果!B$19,1)),AVERAGE(OFFSET(H1834,0,0,-ROW(),1)))</f>
        <v>-0.21451381762850502</v>
      </c>
      <c r="J1834" s="20" t="str">
        <f t="shared" ca="1" si="140"/>
        <v>买</v>
      </c>
      <c r="K1834" s="4">
        <f t="shared" ca="1" si="144"/>
        <v>1</v>
      </c>
      <c r="L1834" s="3">
        <f ca="1">IF(J1833="买",B1834/B1833-1,0)-IF(K1834=1,计算结果!B$17,0)</f>
        <v>0</v>
      </c>
      <c r="M1834" s="2">
        <f t="shared" ca="1" si="143"/>
        <v>3.0735742690075583</v>
      </c>
      <c r="N1834" s="3">
        <f ca="1">1-M1834/MAX(M$2:M1834)</f>
        <v>0.28726135745373871</v>
      </c>
    </row>
    <row r="1835" spans="1:14" x14ac:dyDescent="0.15">
      <c r="A1835" s="1">
        <v>41113</v>
      </c>
      <c r="B1835" s="2">
        <v>2365.4299999999998</v>
      </c>
      <c r="C1835" s="3">
        <f t="shared" si="141"/>
        <v>-1.3771336607656615E-2</v>
      </c>
      <c r="D1835" s="3">
        <f>1-B1835/MAX(B$2:B1835)</f>
        <v>0.59752433131423133</v>
      </c>
      <c r="E1835" s="4">
        <f>E1834*(计算结果!B$18-1)/(计算结果!B$18+1)+B1835*2/(计算结果!B$18+1)</f>
        <v>2418.5747630846436</v>
      </c>
      <c r="F1835" s="4">
        <f>F1834*(计算结果!B$18-1)/(计算结果!B$18+1)+E1835*2/(计算结果!B$18+1)</f>
        <v>2448.0368325132863</v>
      </c>
      <c r="G1835" s="4">
        <f>G1834*(计算结果!B$18-1)/(计算结果!B$18+1)+F1835*2/(计算结果!B$18+1)</f>
        <v>2477.0849045150512</v>
      </c>
      <c r="H1835" s="3">
        <f t="shared" si="142"/>
        <v>-0.21275939345354239</v>
      </c>
      <c r="I1835" s="3">
        <f ca="1">IFERROR(AVERAGE(OFFSET(H1835,0,0,-计算结果!B$19,1)),AVERAGE(OFFSET(H1835,0,0,-ROW(),1)))</f>
        <v>-0.21915718663252282</v>
      </c>
      <c r="J1835" s="20" t="str">
        <f t="shared" ca="1" si="140"/>
        <v>买</v>
      </c>
      <c r="K1835" s="4" t="str">
        <f t="shared" ca="1" si="144"/>
        <v/>
      </c>
      <c r="L1835" s="3">
        <f ca="1">IF(J1834="买",B1835/B1834-1,0)-IF(K1835=1,计算结果!B$17,0)</f>
        <v>-1.3771336607656615E-2</v>
      </c>
      <c r="M1835" s="2">
        <f t="shared" ca="1" si="143"/>
        <v>3.0312470431604233</v>
      </c>
      <c r="N1835" s="3">
        <f ca="1">1-M1835/MAX(M$2:M1835)</f>
        <v>0.29707672121352746</v>
      </c>
    </row>
    <row r="1836" spans="1:14" x14ac:dyDescent="0.15">
      <c r="A1836" s="1">
        <v>41114</v>
      </c>
      <c r="B1836" s="2">
        <v>2375.9899999999998</v>
      </c>
      <c r="C1836" s="3">
        <f t="shared" si="141"/>
        <v>4.4643045873264953E-3</v>
      </c>
      <c r="D1836" s="3">
        <f>1-B1836/MAX(B$2:B1836)</f>
        <v>0.59572755734023009</v>
      </c>
      <c r="E1836" s="4">
        <f>E1835*(计算结果!B$18-1)/(计算结果!B$18+1)+B1836*2/(计算结果!B$18+1)</f>
        <v>2412.0232610716212</v>
      </c>
      <c r="F1836" s="4">
        <f>F1835*(计算结果!B$18-1)/(计算结果!B$18+1)+E1836*2/(计算结果!B$18+1)</f>
        <v>2442.4962830607224</v>
      </c>
      <c r="G1836" s="4">
        <f>G1835*(计算结果!B$18-1)/(计算结果!B$18+1)+F1836*2/(计算结果!B$18+1)</f>
        <v>2471.7635781374624</v>
      </c>
      <c r="H1836" s="3">
        <f t="shared" si="142"/>
        <v>-0.2148221228868436</v>
      </c>
      <c r="I1836" s="3">
        <f ca="1">IFERROR(AVERAGE(OFFSET(H1836,0,0,-计算结果!B$19,1)),AVERAGE(OFFSET(H1836,0,0,-ROW(),1)))</f>
        <v>-0.22291034463419424</v>
      </c>
      <c r="J1836" s="20" t="str">
        <f t="shared" ca="1" si="140"/>
        <v>买</v>
      </c>
      <c r="K1836" s="4" t="str">
        <f t="shared" ca="1" si="144"/>
        <v/>
      </c>
      <c r="L1836" s="3">
        <f ca="1">IF(J1835="买",B1836/B1835-1,0)-IF(K1836=1,计算结果!B$17,0)</f>
        <v>4.4643045873264953E-3</v>
      </c>
      <c r="M1836" s="2">
        <f t="shared" ca="1" si="143"/>
        <v>3.0447794532405243</v>
      </c>
      <c r="N1836" s="3">
        <f ca="1">1-M1836/MAX(M$2:M1836)</f>
        <v>0.29393865759550231</v>
      </c>
    </row>
    <row r="1837" spans="1:14" x14ac:dyDescent="0.15">
      <c r="A1837" s="1">
        <v>41115</v>
      </c>
      <c r="B1837" s="2">
        <v>2360.08</v>
      </c>
      <c r="C1837" s="3">
        <f t="shared" si="141"/>
        <v>-6.6961561286031923E-3</v>
      </c>
      <c r="D1837" s="3">
        <f>1-B1837/MAX(B$2:B1837)</f>
        <v>0.59843462873477171</v>
      </c>
      <c r="E1837" s="4">
        <f>E1836*(计算结果!B$18-1)/(计算结果!B$18+1)+B1837*2/(计算结果!B$18+1)</f>
        <v>2404.0319901375256</v>
      </c>
      <c r="F1837" s="4">
        <f>F1836*(计算结果!B$18-1)/(计算结果!B$18+1)+E1837*2/(计算结果!B$18+1)</f>
        <v>2436.5786995340768</v>
      </c>
      <c r="G1837" s="4">
        <f>G1836*(计算结果!B$18-1)/(计算结果!B$18+1)+F1837*2/(计算结果!B$18+1)</f>
        <v>2466.3505198907878</v>
      </c>
      <c r="H1837" s="3">
        <f t="shared" si="142"/>
        <v>-0.21899579290481688</v>
      </c>
      <c r="I1837" s="3">
        <f ca="1">IFERROR(AVERAGE(OFFSET(H1837,0,0,-计算结果!B$19,1)),AVERAGE(OFFSET(H1837,0,0,-ROW(),1)))</f>
        <v>-0.22574228189356069</v>
      </c>
      <c r="J1837" s="20" t="str">
        <f t="shared" ca="1" si="140"/>
        <v>买</v>
      </c>
      <c r="K1837" s="4" t="str">
        <f t="shared" ca="1" si="144"/>
        <v/>
      </c>
      <c r="L1837" s="3">
        <f ca="1">IF(J1836="买",B1837/B1836-1,0)-IF(K1837=1,计算结果!B$17,0)</f>
        <v>-6.6961561286031923E-3</v>
      </c>
      <c r="M1837" s="2">
        <f t="shared" ca="1" si="143"/>
        <v>3.0243911346444627</v>
      </c>
      <c r="N1837" s="3">
        <f ca="1">1-M1837/MAX(M$2:M1837)</f>
        <v>0.29866655458061397</v>
      </c>
    </row>
    <row r="1838" spans="1:14" x14ac:dyDescent="0.15">
      <c r="A1838" s="1">
        <v>41116</v>
      </c>
      <c r="B1838" s="2">
        <v>2347.4899999999998</v>
      </c>
      <c r="C1838" s="3">
        <f t="shared" si="141"/>
        <v>-5.3345649300023945E-3</v>
      </c>
      <c r="D1838" s="3">
        <f>1-B1838/MAX(B$2:B1838)</f>
        <v>0.60057680528142654</v>
      </c>
      <c r="E1838" s="4">
        <f>E1837*(计算结果!B$18-1)/(计算结果!B$18+1)+B1838*2/(计算结果!B$18+1)</f>
        <v>2395.3332224240603</v>
      </c>
      <c r="F1838" s="4">
        <f>F1837*(计算结果!B$18-1)/(计算结果!B$18+1)+E1838*2/(计算结果!B$18+1)</f>
        <v>2430.2332415171513</v>
      </c>
      <c r="G1838" s="4">
        <f>G1837*(计算结果!B$18-1)/(计算结果!B$18+1)+F1838*2/(计算结果!B$18+1)</f>
        <v>2460.7940155256128</v>
      </c>
      <c r="H1838" s="3">
        <f t="shared" si="142"/>
        <v>-0.2252925656901775</v>
      </c>
      <c r="I1838" s="3">
        <f ca="1">IFERROR(AVERAGE(OFFSET(H1838,0,0,-计算结果!B$19,1)),AVERAGE(OFFSET(H1838,0,0,-ROW(),1)))</f>
        <v>-0.22762306632625862</v>
      </c>
      <c r="J1838" s="20" t="str">
        <f t="shared" ca="1" si="140"/>
        <v>买</v>
      </c>
      <c r="K1838" s="4" t="str">
        <f t="shared" ca="1" si="144"/>
        <v/>
      </c>
      <c r="L1838" s="3">
        <f ca="1">IF(J1837="买",B1838/B1837-1,0)-IF(K1838=1,计算结果!B$17,0)</f>
        <v>-5.3345649300023945E-3</v>
      </c>
      <c r="M1838" s="2">
        <f t="shared" ca="1" si="143"/>
        <v>3.0082573237629782</v>
      </c>
      <c r="N1838" s="3">
        <f ca="1">1-M1838/MAX(M$2:M1838)</f>
        <v>0.30240786338278602</v>
      </c>
    </row>
    <row r="1839" spans="1:14" x14ac:dyDescent="0.15">
      <c r="A1839" s="1">
        <v>41117</v>
      </c>
      <c r="B1839" s="2">
        <v>2349.11</v>
      </c>
      <c r="C1839" s="3">
        <f t="shared" si="141"/>
        <v>6.9009878636339117E-4</v>
      </c>
      <c r="D1839" s="3">
        <f>1-B1839/MAX(B$2:B1839)</f>
        <v>0.60030116381950593</v>
      </c>
      <c r="E1839" s="4">
        <f>E1838*(计算结果!B$18-1)/(计算结果!B$18+1)+B1839*2/(计算结果!B$18+1)</f>
        <v>2388.2219574357437</v>
      </c>
      <c r="F1839" s="4">
        <f>F1838*(计算结果!B$18-1)/(计算结果!B$18+1)+E1839*2/(计算结果!B$18+1)</f>
        <v>2423.7699670430884</v>
      </c>
      <c r="G1839" s="4">
        <f>G1838*(计算结果!B$18-1)/(计算结果!B$18+1)+F1839*2/(计算结果!B$18+1)</f>
        <v>2455.0980080667628</v>
      </c>
      <c r="H1839" s="3">
        <f t="shared" si="142"/>
        <v>-0.23147030685676681</v>
      </c>
      <c r="I1839" s="3">
        <f ca="1">IFERROR(AVERAGE(OFFSET(H1839,0,0,-计算结果!B$19,1)),AVERAGE(OFFSET(H1839,0,0,-ROW(),1)))</f>
        <v>-0.22882838308952264</v>
      </c>
      <c r="J1839" s="20" t="str">
        <f t="shared" ca="1" si="140"/>
        <v>卖</v>
      </c>
      <c r="K1839" s="4">
        <f t="shared" ca="1" si="144"/>
        <v>1</v>
      </c>
      <c r="L1839" s="3">
        <f ca="1">IF(J1838="买",B1839/B1838-1,0)-IF(K1839=1,计算结果!B$17,0)</f>
        <v>6.9009878636339117E-4</v>
      </c>
      <c r="M1839" s="2">
        <f t="shared" ca="1" si="143"/>
        <v>3.0103333184911758</v>
      </c>
      <c r="N1839" s="3">
        <f ca="1">1-M1839/MAX(M$2:M1839)</f>
        <v>0.30192645589592981</v>
      </c>
    </row>
    <row r="1840" spans="1:14" x14ac:dyDescent="0.15">
      <c r="A1840" s="1">
        <v>41120</v>
      </c>
      <c r="B1840" s="2">
        <v>2335.79</v>
      </c>
      <c r="C1840" s="3">
        <f t="shared" si="141"/>
        <v>-5.6702325561596156E-3</v>
      </c>
      <c r="D1840" s="3">
        <f>1-B1840/MAX(B$2:B1840)</f>
        <v>0.60256754917307553</v>
      </c>
      <c r="E1840" s="4">
        <f>E1839*(计算结果!B$18-1)/(计算结果!B$18+1)+B1840*2/(计算结果!B$18+1)</f>
        <v>2380.1555024456293</v>
      </c>
      <c r="F1840" s="4">
        <f>F1839*(计算结果!B$18-1)/(计算结果!B$18+1)+E1840*2/(计算结果!B$18+1)</f>
        <v>2417.0600494127102</v>
      </c>
      <c r="G1840" s="4">
        <f>G1839*(计算结果!B$18-1)/(计算结果!B$18+1)+F1840*2/(计算结果!B$18+1)</f>
        <v>2449.2460144276779</v>
      </c>
      <c r="H1840" s="3">
        <f t="shared" si="142"/>
        <v>-0.23836089719664386</v>
      </c>
      <c r="I1840" s="3">
        <f ca="1">IFERROR(AVERAGE(OFFSET(H1840,0,0,-计算结果!B$19,1)),AVERAGE(OFFSET(H1840,0,0,-ROW(),1)))</f>
        <v>-0.22968834691160894</v>
      </c>
      <c r="J1840" s="20" t="str">
        <f t="shared" ca="1" si="140"/>
        <v>卖</v>
      </c>
      <c r="K1840" s="4" t="str">
        <f t="shared" ca="1" si="144"/>
        <v/>
      </c>
      <c r="L1840" s="3">
        <f ca="1">IF(J1839="买",B1840/B1839-1,0)-IF(K1840=1,计算结果!B$17,0)</f>
        <v>0</v>
      </c>
      <c r="M1840" s="2">
        <f t="shared" ca="1" si="143"/>
        <v>3.0103333184911758</v>
      </c>
      <c r="N1840" s="3">
        <f ca="1">1-M1840/MAX(M$2:M1840)</f>
        <v>0.30192645589592981</v>
      </c>
    </row>
    <row r="1841" spans="1:14" x14ac:dyDescent="0.15">
      <c r="A1841" s="1">
        <v>41121</v>
      </c>
      <c r="B1841" s="2">
        <v>2332.92</v>
      </c>
      <c r="C1841" s="3">
        <f t="shared" si="141"/>
        <v>-1.2287063477453009E-3</v>
      </c>
      <c r="D1841" s="3">
        <f>1-B1841/MAX(B$2:B1841)</f>
        <v>0.60305587694820662</v>
      </c>
      <c r="E1841" s="4">
        <f>E1840*(计算结果!B$18-1)/(计算结果!B$18+1)+B1841*2/(计算结果!B$18+1)</f>
        <v>2372.8885020693788</v>
      </c>
      <c r="F1841" s="4">
        <f>F1840*(计算结果!B$18-1)/(计算结果!B$18+1)+E1841*2/(计算结果!B$18+1)</f>
        <v>2410.2644267445053</v>
      </c>
      <c r="G1841" s="4">
        <f>G1840*(计算结果!B$18-1)/(计算结果!B$18+1)+F1841*2/(计算结果!B$18+1)</f>
        <v>2443.2488470918051</v>
      </c>
      <c r="H1841" s="3">
        <f t="shared" si="142"/>
        <v>-0.24485769500268514</v>
      </c>
      <c r="I1841" s="3">
        <f ca="1">IFERROR(AVERAGE(OFFSET(H1841,0,0,-计算结果!B$19,1)),AVERAGE(OFFSET(H1841,0,0,-ROW(),1)))</f>
        <v>-0.23046894754880193</v>
      </c>
      <c r="J1841" s="20" t="str">
        <f t="shared" ca="1" si="140"/>
        <v>卖</v>
      </c>
      <c r="K1841" s="4" t="str">
        <f t="shared" ca="1" si="144"/>
        <v/>
      </c>
      <c r="L1841" s="3">
        <f ca="1">IF(J1840="买",B1841/B1840-1,0)-IF(K1841=1,计算结果!B$17,0)</f>
        <v>0</v>
      </c>
      <c r="M1841" s="2">
        <f t="shared" ca="1" si="143"/>
        <v>3.0103333184911758</v>
      </c>
      <c r="N1841" s="3">
        <f ca="1">1-M1841/MAX(M$2:M1841)</f>
        <v>0.30192645589592981</v>
      </c>
    </row>
    <row r="1842" spans="1:14" x14ac:dyDescent="0.15">
      <c r="A1842" s="1">
        <v>41122</v>
      </c>
      <c r="B1842" s="2">
        <v>2358.65</v>
      </c>
      <c r="C1842" s="3">
        <f t="shared" si="141"/>
        <v>1.102909658282325E-2</v>
      </c>
      <c r="D1842" s="3">
        <f>1-B1842/MAX(B$2:B1842)</f>
        <v>0.59867794187708423</v>
      </c>
      <c r="E1842" s="4">
        <f>E1841*(计算结果!B$18-1)/(计算结果!B$18+1)+B1842*2/(计算结果!B$18+1)</f>
        <v>2370.6979632894745</v>
      </c>
      <c r="F1842" s="4">
        <f>F1841*(计算结果!B$18-1)/(计算结果!B$18+1)+E1842*2/(计算结果!B$18+1)</f>
        <v>2404.1772785206545</v>
      </c>
      <c r="G1842" s="4">
        <f>G1841*(计算结果!B$18-1)/(计算结果!B$18+1)+F1842*2/(计算结果!B$18+1)</f>
        <v>2437.2378365423974</v>
      </c>
      <c r="H1842" s="3">
        <f t="shared" si="142"/>
        <v>-0.24602530997047739</v>
      </c>
      <c r="I1842" s="3">
        <f ca="1">IFERROR(AVERAGE(OFFSET(H1842,0,0,-计算结果!B$19,1)),AVERAGE(OFFSET(H1842,0,0,-ROW(),1)))</f>
        <v>-0.23111624169009298</v>
      </c>
      <c r="J1842" s="20" t="str">
        <f t="shared" ca="1" si="140"/>
        <v>卖</v>
      </c>
      <c r="K1842" s="4" t="str">
        <f t="shared" ca="1" si="144"/>
        <v/>
      </c>
      <c r="L1842" s="3">
        <f ca="1">IF(J1841="买",B1842/B1841-1,0)-IF(K1842=1,计算结果!B$17,0)</f>
        <v>0</v>
      </c>
      <c r="M1842" s="2">
        <f t="shared" ca="1" si="143"/>
        <v>3.0103333184911758</v>
      </c>
      <c r="N1842" s="3">
        <f ca="1">1-M1842/MAX(M$2:M1842)</f>
        <v>0.30192645589592981</v>
      </c>
    </row>
    <row r="1843" spans="1:14" x14ac:dyDescent="0.15">
      <c r="A1843" s="1">
        <v>41123</v>
      </c>
      <c r="B1843" s="2">
        <v>2334.88</v>
      </c>
      <c r="C1843" s="3">
        <f t="shared" si="141"/>
        <v>-1.0077798740805166E-2</v>
      </c>
      <c r="D1843" s="3">
        <f>1-B1843/MAX(B$2:B1843)</f>
        <v>0.60272238480909279</v>
      </c>
      <c r="E1843" s="4">
        <f>E1842*(计算结果!B$18-1)/(计算结果!B$18+1)+B1843*2/(计算结果!B$18+1)</f>
        <v>2365.1875073987862</v>
      </c>
      <c r="F1843" s="4">
        <f>F1842*(计算结果!B$18-1)/(计算结果!B$18+1)+E1843*2/(计算结果!B$18+1)</f>
        <v>2398.1788521942131</v>
      </c>
      <c r="G1843" s="4">
        <f>G1842*(计算结果!B$18-1)/(计算结果!B$18+1)+F1843*2/(计算结果!B$18+1)</f>
        <v>2431.2287620272919</v>
      </c>
      <c r="H1843" s="3">
        <f t="shared" si="142"/>
        <v>-0.24655265173588384</v>
      </c>
      <c r="I1843" s="3">
        <f ca="1">IFERROR(AVERAGE(OFFSET(H1843,0,0,-计算结果!B$19,1)),AVERAGE(OFFSET(H1843,0,0,-ROW(),1)))</f>
        <v>-0.23153430030186778</v>
      </c>
      <c r="J1843" s="20" t="str">
        <f t="shared" ca="1" si="140"/>
        <v>卖</v>
      </c>
      <c r="K1843" s="4" t="str">
        <f t="shared" ca="1" si="144"/>
        <v/>
      </c>
      <c r="L1843" s="3">
        <f ca="1">IF(J1842="买",B1843/B1842-1,0)-IF(K1843=1,计算结果!B$17,0)</f>
        <v>0</v>
      </c>
      <c r="M1843" s="2">
        <f t="shared" ca="1" si="143"/>
        <v>3.0103333184911758</v>
      </c>
      <c r="N1843" s="3">
        <f ca="1">1-M1843/MAX(M$2:M1843)</f>
        <v>0.30192645589592981</v>
      </c>
    </row>
    <row r="1844" spans="1:14" x14ac:dyDescent="0.15">
      <c r="A1844" s="1">
        <v>41124</v>
      </c>
      <c r="B1844" s="2">
        <v>2353.7399999999998</v>
      </c>
      <c r="C1844" s="3">
        <f t="shared" si="141"/>
        <v>8.0775029123552056E-3</v>
      </c>
      <c r="D1844" s="3">
        <f>1-B1844/MAX(B$2:B1844)</f>
        <v>0.59951337371537472</v>
      </c>
      <c r="E1844" s="4">
        <f>E1843*(计算结果!B$18-1)/(计算结果!B$18+1)+B1844*2/(计算结果!B$18+1)</f>
        <v>2363.4263524143576</v>
      </c>
      <c r="F1844" s="4">
        <f>F1843*(计算结果!B$18-1)/(计算结果!B$18+1)+E1844*2/(计算结果!B$18+1)</f>
        <v>2392.8323137665429</v>
      </c>
      <c r="G1844" s="4">
        <f>G1843*(计算结果!B$18-1)/(计算结果!B$18+1)+F1844*2/(计算结果!B$18+1)</f>
        <v>2425.3216161410228</v>
      </c>
      <c r="H1844" s="3">
        <f t="shared" si="142"/>
        <v>-0.24296956249165799</v>
      </c>
      <c r="I1844" s="3">
        <f ca="1">IFERROR(AVERAGE(OFFSET(H1844,0,0,-计算结果!B$19,1)),AVERAGE(OFFSET(H1844,0,0,-ROW(),1)))</f>
        <v>-0.23183785701024298</v>
      </c>
      <c r="J1844" s="20" t="str">
        <f t="shared" ca="1" si="140"/>
        <v>卖</v>
      </c>
      <c r="K1844" s="4" t="str">
        <f t="shared" ca="1" si="144"/>
        <v/>
      </c>
      <c r="L1844" s="3">
        <f ca="1">IF(J1843="买",B1844/B1843-1,0)-IF(K1844=1,计算结果!B$17,0)</f>
        <v>0</v>
      </c>
      <c r="M1844" s="2">
        <f t="shared" ca="1" si="143"/>
        <v>3.0103333184911758</v>
      </c>
      <c r="N1844" s="3">
        <f ca="1">1-M1844/MAX(M$2:M1844)</f>
        <v>0.30192645589592981</v>
      </c>
    </row>
    <row r="1845" spans="1:14" x14ac:dyDescent="0.15">
      <c r="A1845" s="1">
        <v>41127</v>
      </c>
      <c r="B1845" s="2">
        <v>2385.61</v>
      </c>
      <c r="C1845" s="3">
        <f t="shared" si="141"/>
        <v>1.3540153118016596E-2</v>
      </c>
      <c r="D1845" s="3">
        <f>1-B1845/MAX(B$2:B1845)</f>
        <v>0.59409072347376291</v>
      </c>
      <c r="E1845" s="4">
        <f>E1844*(计算结果!B$18-1)/(计算结果!B$18+1)+B1845*2/(计算结果!B$18+1)</f>
        <v>2366.8392212736871</v>
      </c>
      <c r="F1845" s="4">
        <f>F1844*(计算结果!B$18-1)/(计算结果!B$18+1)+E1845*2/(计算结果!B$18+1)</f>
        <v>2388.8333764599497</v>
      </c>
      <c r="G1845" s="4">
        <f>G1844*(计算结果!B$18-1)/(计算结果!B$18+1)+F1845*2/(计算结果!B$18+1)</f>
        <v>2419.708040805473</v>
      </c>
      <c r="H1845" s="3">
        <f t="shared" si="142"/>
        <v>-0.23145694567640934</v>
      </c>
      <c r="I1845" s="3">
        <f ca="1">IFERROR(AVERAGE(OFFSET(H1845,0,0,-计算结果!B$19,1)),AVERAGE(OFFSET(H1845,0,0,-ROW(),1)))</f>
        <v>-0.23145839510819238</v>
      </c>
      <c r="J1845" s="20" t="str">
        <f t="shared" ca="1" si="140"/>
        <v>买</v>
      </c>
      <c r="K1845" s="4">
        <f t="shared" ca="1" si="144"/>
        <v>1</v>
      </c>
      <c r="L1845" s="3">
        <f ca="1">IF(J1844="买",B1845/B1844-1,0)-IF(K1845=1,计算结果!B$17,0)</f>
        <v>0</v>
      </c>
      <c r="M1845" s="2">
        <f t="shared" ca="1" si="143"/>
        <v>3.0103333184911758</v>
      </c>
      <c r="N1845" s="3">
        <f ca="1">1-M1845/MAX(M$2:M1845)</f>
        <v>0.30192645589592981</v>
      </c>
    </row>
    <row r="1846" spans="1:14" x14ac:dyDescent="0.15">
      <c r="A1846" s="1">
        <v>41128</v>
      </c>
      <c r="B1846" s="2">
        <v>2388.87</v>
      </c>
      <c r="C1846" s="3">
        <f t="shared" si="141"/>
        <v>1.3665268002731601E-3</v>
      </c>
      <c r="D1846" s="3">
        <f>1-B1846/MAX(B$2:B1846)</f>
        <v>0.59353603756891038</v>
      </c>
      <c r="E1846" s="4">
        <f>E1845*(计算结果!B$18-1)/(计算结果!B$18+1)+B1846*2/(计算结果!B$18+1)</f>
        <v>2370.2285718469661</v>
      </c>
      <c r="F1846" s="4">
        <f>F1845*(计算结果!B$18-1)/(计算结果!B$18+1)+E1846*2/(计算结果!B$18+1)</f>
        <v>2385.9710988271827</v>
      </c>
      <c r="G1846" s="4">
        <f>G1845*(计算结果!B$18-1)/(计算结果!B$18+1)+F1846*2/(计算结果!B$18+1)</f>
        <v>2414.5177420395821</v>
      </c>
      <c r="H1846" s="3">
        <f t="shared" si="142"/>
        <v>-0.21450103394139988</v>
      </c>
      <c r="I1846" s="3">
        <f ca="1">IFERROR(AVERAGE(OFFSET(H1846,0,0,-计算结果!B$19,1)),AVERAGE(OFFSET(H1846,0,0,-ROW(),1)))</f>
        <v>-0.22999991615267573</v>
      </c>
      <c r="J1846" s="20" t="str">
        <f t="shared" ca="1" si="140"/>
        <v>买</v>
      </c>
      <c r="K1846" s="4" t="str">
        <f t="shared" ca="1" si="144"/>
        <v/>
      </c>
      <c r="L1846" s="3">
        <f ca="1">IF(J1845="买",B1846/B1845-1,0)-IF(K1846=1,计算结果!B$17,0)</f>
        <v>1.3665268002731601E-3</v>
      </c>
      <c r="M1846" s="2">
        <f t="shared" ca="1" si="143"/>
        <v>3.014447019648649</v>
      </c>
      <c r="N1846" s="3">
        <f ca="1">1-M1846/MAX(M$2:M1846)</f>
        <v>0.30097251968935002</v>
      </c>
    </row>
    <row r="1847" spans="1:14" x14ac:dyDescent="0.15">
      <c r="A1847" s="1">
        <v>41129</v>
      </c>
      <c r="B1847" s="2">
        <v>2389.79</v>
      </c>
      <c r="C1847" s="3">
        <f t="shared" si="141"/>
        <v>3.8511932419926787E-4</v>
      </c>
      <c r="D1847" s="3">
        <f>1-B1847/MAX(B$2:B1847)</f>
        <v>0.59337950044238752</v>
      </c>
      <c r="E1847" s="4">
        <f>E1846*(计算结果!B$18-1)/(计算结果!B$18+1)+B1847*2/(计算结果!B$18+1)</f>
        <v>2373.2380223320483</v>
      </c>
      <c r="F1847" s="4">
        <f>F1846*(计算结果!B$18-1)/(计算结果!B$18+1)+E1847*2/(计算结果!B$18+1)</f>
        <v>2384.0121639817771</v>
      </c>
      <c r="G1847" s="4">
        <f>G1846*(计算结果!B$18-1)/(计算结果!B$18+1)+F1847*2/(计算结果!B$18+1)</f>
        <v>2409.8245761845351</v>
      </c>
      <c r="H1847" s="3">
        <f t="shared" si="142"/>
        <v>-0.19437280469443285</v>
      </c>
      <c r="I1847" s="3">
        <f ca="1">IFERROR(AVERAGE(OFFSET(H1847,0,0,-计算结果!B$19,1)),AVERAGE(OFFSET(H1847,0,0,-ROW(),1)))</f>
        <v>-0.22742063720772182</v>
      </c>
      <c r="J1847" s="20" t="str">
        <f t="shared" ca="1" si="140"/>
        <v>买</v>
      </c>
      <c r="K1847" s="4" t="str">
        <f t="shared" ca="1" si="144"/>
        <v/>
      </c>
      <c r="L1847" s="3">
        <f ca="1">IF(J1846="买",B1847/B1846-1,0)-IF(K1847=1,计算结果!B$17,0)</f>
        <v>3.8511932419926787E-4</v>
      </c>
      <c r="M1847" s="2">
        <f t="shared" ca="1" si="143"/>
        <v>3.0156079414476906</v>
      </c>
      <c r="N1847" s="3">
        <f ca="1">1-M1847/MAX(M$2:M1847)</f>
        <v>0.30070331069853606</v>
      </c>
    </row>
    <row r="1848" spans="1:14" x14ac:dyDescent="0.15">
      <c r="A1848" s="1">
        <v>41130</v>
      </c>
      <c r="B1848" s="2">
        <v>2411.6999999999998</v>
      </c>
      <c r="C1848" s="3">
        <f t="shared" si="141"/>
        <v>9.168169588122721E-3</v>
      </c>
      <c r="D1848" s="3">
        <f>1-B1848/MAX(B$2:B1848)</f>
        <v>0.58965153474443621</v>
      </c>
      <c r="E1848" s="4">
        <f>E1847*(计算结果!B$18-1)/(计算结果!B$18+1)+B1848*2/(计算结果!B$18+1)</f>
        <v>2379.155249665579</v>
      </c>
      <c r="F1848" s="4">
        <f>F1847*(计算结果!B$18-1)/(计算结果!B$18+1)+E1848*2/(计算结果!B$18+1)</f>
        <v>2383.2649463946696</v>
      </c>
      <c r="G1848" s="4">
        <f>G1847*(计算结果!B$18-1)/(计算结果!B$18+1)+F1848*2/(计算结果!B$18+1)</f>
        <v>2405.7384792937864</v>
      </c>
      <c r="H1848" s="3">
        <f t="shared" si="142"/>
        <v>-0.16955993108918116</v>
      </c>
      <c r="I1848" s="3">
        <f ca="1">IFERROR(AVERAGE(OFFSET(H1848,0,0,-计算结果!B$19,1)),AVERAGE(OFFSET(H1848,0,0,-ROW(),1)))</f>
        <v>-0.22377822554009169</v>
      </c>
      <c r="J1848" s="20" t="str">
        <f t="shared" ca="1" si="140"/>
        <v>买</v>
      </c>
      <c r="K1848" s="4" t="str">
        <f t="shared" ca="1" si="144"/>
        <v/>
      </c>
      <c r="L1848" s="3">
        <f ca="1">IF(J1847="买",B1848/B1847-1,0)-IF(K1848=1,计算结果!B$17,0)</f>
        <v>9.168169588122721E-3</v>
      </c>
      <c r="M1848" s="2">
        <f t="shared" ca="1" si="143"/>
        <v>3.0432555464661726</v>
      </c>
      <c r="N1848" s="3">
        <f ca="1">1-M1848/MAX(M$2:M1848)</f>
        <v>0.29429204005860754</v>
      </c>
    </row>
    <row r="1849" spans="1:14" x14ac:dyDescent="0.15">
      <c r="A1849" s="1">
        <v>41131</v>
      </c>
      <c r="B1849" s="2">
        <v>2399.75</v>
      </c>
      <c r="C1849" s="3">
        <f t="shared" si="141"/>
        <v>-4.9550109880995841E-3</v>
      </c>
      <c r="D1849" s="3">
        <f>1-B1849/MAX(B$2:B1849)</f>
        <v>0.59168481589872735</v>
      </c>
      <c r="E1849" s="4">
        <f>E1848*(计算结果!B$18-1)/(计算结果!B$18+1)+B1849*2/(计算结果!B$18+1)</f>
        <v>2382.3236727939516</v>
      </c>
      <c r="F1849" s="4">
        <f>F1848*(计算结果!B$18-1)/(计算结果!B$18+1)+E1849*2/(计算结果!B$18+1)</f>
        <v>2383.1201350714819</v>
      </c>
      <c r="G1849" s="4">
        <f>G1848*(计算结果!B$18-1)/(计算结果!B$18+1)+F1849*2/(计算结果!B$18+1)</f>
        <v>2402.2587340288164</v>
      </c>
      <c r="H1849" s="3">
        <f t="shared" si="142"/>
        <v>-0.14464353856082887</v>
      </c>
      <c r="I1849" s="3">
        <f ca="1">IFERROR(AVERAGE(OFFSET(H1849,0,0,-计算结果!B$19,1)),AVERAGE(OFFSET(H1849,0,0,-ROW(),1)))</f>
        <v>-0.2192880769038002</v>
      </c>
      <c r="J1849" s="20" t="str">
        <f t="shared" ca="1" si="140"/>
        <v>买</v>
      </c>
      <c r="K1849" s="4" t="str">
        <f t="shared" ca="1" si="144"/>
        <v/>
      </c>
      <c r="L1849" s="3">
        <f ca="1">IF(J1848="买",B1849/B1848-1,0)-IF(K1849=1,计算结果!B$17,0)</f>
        <v>-4.9550109880995841E-3</v>
      </c>
      <c r="M1849" s="2">
        <f t="shared" ca="1" si="143"/>
        <v>3.0281761817938375</v>
      </c>
      <c r="N1849" s="3">
        <f ca="1">1-M1849/MAX(M$2:M1849)</f>
        <v>0.29778883075450646</v>
      </c>
    </row>
    <row r="1850" spans="1:14" x14ac:dyDescent="0.15">
      <c r="A1850" s="1">
        <v>41134</v>
      </c>
      <c r="B1850" s="2">
        <v>2351.9299999999998</v>
      </c>
      <c r="C1850" s="3">
        <f t="shared" si="141"/>
        <v>-1.9927075737055988E-2</v>
      </c>
      <c r="D1850" s="3">
        <f>1-B1850/MAX(B$2:B1850)</f>
        <v>0.5998213434969033</v>
      </c>
      <c r="E1850" s="4">
        <f>E1849*(计算结果!B$18-1)/(计算结果!B$18+1)+B1850*2/(计算结果!B$18+1)</f>
        <v>2377.6477231333438</v>
      </c>
      <c r="F1850" s="4">
        <f>F1849*(计算结果!B$18-1)/(计算结果!B$18+1)+E1850*2/(计算结果!B$18+1)</f>
        <v>2382.2782255425373</v>
      </c>
      <c r="G1850" s="4">
        <f>G1849*(计算结果!B$18-1)/(计算结果!B$18+1)+F1850*2/(计算结果!B$18+1)</f>
        <v>2399.1848096463123</v>
      </c>
      <c r="H1850" s="3">
        <f t="shared" si="142"/>
        <v>-0.12795975466593101</v>
      </c>
      <c r="I1850" s="3">
        <f ca="1">IFERROR(AVERAGE(OFFSET(H1850,0,0,-计算结果!B$19,1)),AVERAGE(OFFSET(H1850,0,0,-ROW(),1)))</f>
        <v>-0.21414411756015958</v>
      </c>
      <c r="J1850" s="20" t="str">
        <f t="shared" ca="1" si="140"/>
        <v>买</v>
      </c>
      <c r="K1850" s="4" t="str">
        <f t="shared" ca="1" si="144"/>
        <v/>
      </c>
      <c r="L1850" s="3">
        <f ca="1">IF(J1849="买",B1850/B1849-1,0)-IF(K1850=1,计算结果!B$17,0)</f>
        <v>-1.9927075737055988E-2</v>
      </c>
      <c r="M1850" s="2">
        <f t="shared" ca="1" si="143"/>
        <v>2.9678334856740829</v>
      </c>
      <c r="N1850" s="3">
        <f ca="1">1-M1850/MAX(M$2:M1850)</f>
        <v>0.31178184590746805</v>
      </c>
    </row>
    <row r="1851" spans="1:14" x14ac:dyDescent="0.15">
      <c r="A1851" s="1">
        <v>41135</v>
      </c>
      <c r="B1851" s="2">
        <v>2357.02</v>
      </c>
      <c r="C1851" s="3">
        <f t="shared" si="141"/>
        <v>2.1641800563791946E-3</v>
      </c>
      <c r="D1851" s="3">
        <f>1-B1851/MAX(B$2:B1851)</f>
        <v>0.59895528482951066</v>
      </c>
      <c r="E1851" s="4">
        <f>E1850*(计算结果!B$18-1)/(计算结果!B$18+1)+B1851*2/(计算结果!B$18+1)</f>
        <v>2374.4742272666754</v>
      </c>
      <c r="F1851" s="4">
        <f>F1850*(计算结果!B$18-1)/(计算结果!B$18+1)+E1851*2/(计算结果!B$18+1)</f>
        <v>2381.0776104231741</v>
      </c>
      <c r="G1851" s="4">
        <f>G1850*(计算结果!B$18-1)/(计算结果!B$18+1)+F1851*2/(计算结果!B$18+1)</f>
        <v>2396.3990866889062</v>
      </c>
      <c r="H1851" s="3">
        <f t="shared" si="142"/>
        <v>-0.11611122853919378</v>
      </c>
      <c r="I1851" s="3">
        <f ca="1">IFERROR(AVERAGE(OFFSET(H1851,0,0,-计算结果!B$19,1)),AVERAGE(OFFSET(H1851,0,0,-ROW(),1)))</f>
        <v>-0.20858951526411312</v>
      </c>
      <c r="J1851" s="20" t="str">
        <f t="shared" ca="1" si="140"/>
        <v>买</v>
      </c>
      <c r="K1851" s="4" t="str">
        <f t="shared" ca="1" si="144"/>
        <v/>
      </c>
      <c r="L1851" s="3">
        <f ca="1">IF(J1850="买",B1851/B1850-1,0)-IF(K1851=1,计算结果!B$17,0)</f>
        <v>2.1641800563791946E-3</v>
      </c>
      <c r="M1851" s="2">
        <f t="shared" ca="1" si="143"/>
        <v>2.9742564117144332</v>
      </c>
      <c r="N1851" s="3">
        <f ca="1">1-M1851/MAX(M$2:M1851)</f>
        <v>0.3102924179039428</v>
      </c>
    </row>
    <row r="1852" spans="1:14" x14ac:dyDescent="0.15">
      <c r="A1852" s="1">
        <v>41136</v>
      </c>
      <c r="B1852" s="2">
        <v>2331.62</v>
      </c>
      <c r="C1852" s="3">
        <f t="shared" si="141"/>
        <v>-1.0776319250579203E-2</v>
      </c>
      <c r="D1852" s="3">
        <f>1-B1852/MAX(B$2:B1852)</f>
        <v>0.60327707071394543</v>
      </c>
      <c r="E1852" s="4">
        <f>E1851*(计算结果!B$18-1)/(计算结果!B$18+1)+B1852*2/(计算结果!B$18+1)</f>
        <v>2367.8812692256483</v>
      </c>
      <c r="F1852" s="4">
        <f>F1851*(计算结果!B$18-1)/(计算结果!B$18+1)+E1852*2/(计算结果!B$18+1)</f>
        <v>2379.0474040850931</v>
      </c>
      <c r="G1852" s="4">
        <f>G1851*(计算结果!B$18-1)/(计算结果!B$18+1)+F1852*2/(计算结果!B$18+1)</f>
        <v>2393.7295970575506</v>
      </c>
      <c r="H1852" s="3">
        <f t="shared" si="142"/>
        <v>-0.11139587083735987</v>
      </c>
      <c r="I1852" s="3">
        <f ca="1">IFERROR(AVERAGE(OFFSET(H1852,0,0,-计算结果!B$19,1)),AVERAGE(OFFSET(H1852,0,0,-ROW(),1)))</f>
        <v>-0.20301138001301733</v>
      </c>
      <c r="J1852" s="20" t="str">
        <f t="shared" ca="1" si="140"/>
        <v>买</v>
      </c>
      <c r="K1852" s="4" t="str">
        <f t="shared" ca="1" si="144"/>
        <v/>
      </c>
      <c r="L1852" s="3">
        <f ca="1">IF(J1851="买",B1852/B1851-1,0)-IF(K1852=1,计算结果!B$17,0)</f>
        <v>-1.0776319250579203E-2</v>
      </c>
      <c r="M1852" s="2">
        <f t="shared" ca="1" si="143"/>
        <v>2.9422048750887164</v>
      </c>
      <c r="N1852" s="3">
        <f ca="1">1-M1852/MAX(M$2:M1852)</f>
        <v>0.31772492699815502</v>
      </c>
    </row>
    <row r="1853" spans="1:14" x14ac:dyDescent="0.15">
      <c r="A1853" s="1">
        <v>41137</v>
      </c>
      <c r="B1853" s="2">
        <v>2319.67</v>
      </c>
      <c r="C1853" s="3">
        <f t="shared" si="141"/>
        <v>-5.12519192664318E-3</v>
      </c>
      <c r="D1853" s="3">
        <f>1-B1853/MAX(B$2:B1853)</f>
        <v>0.60531035186823656</v>
      </c>
      <c r="E1853" s="4">
        <f>E1852*(计算结果!B$18-1)/(计算结果!B$18+1)+B1853*2/(计算结果!B$18+1)</f>
        <v>2360.464150883241</v>
      </c>
      <c r="F1853" s="4">
        <f>F1852*(计算结果!B$18-1)/(计算结果!B$18+1)+E1853*2/(计算结果!B$18+1)</f>
        <v>2376.1884420540391</v>
      </c>
      <c r="G1853" s="4">
        <f>G1852*(计算结果!B$18-1)/(计算结果!B$18+1)+F1853*2/(计算结果!B$18+1)</f>
        <v>2391.0309578262413</v>
      </c>
      <c r="H1853" s="3">
        <f t="shared" si="142"/>
        <v>-0.11273784785994617</v>
      </c>
      <c r="I1853" s="3">
        <f ca="1">IFERROR(AVERAGE(OFFSET(H1853,0,0,-计算结果!B$19,1)),AVERAGE(OFFSET(H1853,0,0,-ROW(),1)))</f>
        <v>-0.19783019775542945</v>
      </c>
      <c r="J1853" s="20" t="str">
        <f t="shared" ca="1" si="140"/>
        <v>买</v>
      </c>
      <c r="K1853" s="4" t="str">
        <f t="shared" ca="1" si="144"/>
        <v/>
      </c>
      <c r="L1853" s="3">
        <f ca="1">IF(J1852="买",B1853/B1852-1,0)-IF(K1853=1,计算结果!B$17,0)</f>
        <v>-5.12519192664318E-3</v>
      </c>
      <c r="M1853" s="2">
        <f t="shared" ca="1" si="143"/>
        <v>2.9271255104163814</v>
      </c>
      <c r="N1853" s="3">
        <f ca="1">1-M1853/MAX(M$2:M1853)</f>
        <v>0.32122171769405394</v>
      </c>
    </row>
    <row r="1854" spans="1:14" x14ac:dyDescent="0.15">
      <c r="A1854" s="1">
        <v>41138</v>
      </c>
      <c r="B1854" s="2">
        <v>2313.48</v>
      </c>
      <c r="C1854" s="3">
        <f t="shared" si="141"/>
        <v>-2.6684830169808604E-3</v>
      </c>
      <c r="D1854" s="3">
        <f>1-B1854/MAX(B$2:B1854)</f>
        <v>0.60636357449125433</v>
      </c>
      <c r="E1854" s="4">
        <f>E1853*(计算结果!B$18-1)/(计算结果!B$18+1)+B1854*2/(计算结果!B$18+1)</f>
        <v>2353.235819978127</v>
      </c>
      <c r="F1854" s="4">
        <f>F1853*(计算结果!B$18-1)/(计算结果!B$18+1)+E1854*2/(计算结果!B$18+1)</f>
        <v>2372.6572694269757</v>
      </c>
      <c r="G1854" s="4">
        <f>G1853*(计算结果!B$18-1)/(计算结果!B$18+1)+F1854*2/(计算结果!B$18+1)</f>
        <v>2388.2042365340467</v>
      </c>
      <c r="H1854" s="3">
        <f t="shared" si="142"/>
        <v>-0.11822186086475818</v>
      </c>
      <c r="I1854" s="3">
        <f ca="1">IFERROR(AVERAGE(OFFSET(H1854,0,0,-计算结果!B$19,1)),AVERAGE(OFFSET(H1854,0,0,-ROW(),1)))</f>
        <v>-0.19315335574594683</v>
      </c>
      <c r="J1854" s="20" t="str">
        <f t="shared" ca="1" si="140"/>
        <v>买</v>
      </c>
      <c r="K1854" s="4" t="str">
        <f t="shared" ca="1" si="144"/>
        <v/>
      </c>
      <c r="L1854" s="3">
        <f ca="1">IF(J1853="买",B1854/B1853-1,0)-IF(K1854=1,计算结果!B$17,0)</f>
        <v>-2.6684830169808604E-3</v>
      </c>
      <c r="M1854" s="2">
        <f t="shared" ca="1" si="143"/>
        <v>2.919314525703264</v>
      </c>
      <c r="N1854" s="3">
        <f ca="1">1-M1854/MAX(M$2:M1854)</f>
        <v>0.3230330260126828</v>
      </c>
    </row>
    <row r="1855" spans="1:14" x14ac:dyDescent="0.15">
      <c r="A1855" s="1">
        <v>41141</v>
      </c>
      <c r="B1855" s="2">
        <v>2301.79</v>
      </c>
      <c r="C1855" s="3">
        <f t="shared" si="141"/>
        <v>-5.0529937583208007E-3</v>
      </c>
      <c r="D1855" s="3">
        <f>1-B1855/MAX(B$2:B1855)</f>
        <v>0.60835261689239772</v>
      </c>
      <c r="E1855" s="4">
        <f>E1854*(计算结果!B$18-1)/(计算结果!B$18+1)+B1855*2/(计算结果!B$18+1)</f>
        <v>2345.3210784430303</v>
      </c>
      <c r="F1855" s="4">
        <f>F1854*(计算结果!B$18-1)/(计算结果!B$18+1)+E1855*2/(计算结果!B$18+1)</f>
        <v>2368.4517015832917</v>
      </c>
      <c r="G1855" s="4">
        <f>G1854*(计算结果!B$18-1)/(计算结果!B$18+1)+F1855*2/(计算结果!B$18+1)</f>
        <v>2385.1653850031616</v>
      </c>
      <c r="H1855" s="3">
        <f t="shared" si="142"/>
        <v>-0.12724420652126742</v>
      </c>
      <c r="I1855" s="3">
        <f ca="1">IFERROR(AVERAGE(OFFSET(H1855,0,0,-计算结果!B$19,1)),AVERAGE(OFFSET(H1855,0,0,-ROW(),1)))</f>
        <v>-0.1888775963993331</v>
      </c>
      <c r="J1855" s="20" t="str">
        <f t="shared" ca="1" si="140"/>
        <v>买</v>
      </c>
      <c r="K1855" s="4" t="str">
        <f t="shared" ca="1" si="144"/>
        <v/>
      </c>
      <c r="L1855" s="3">
        <f ca="1">IF(J1854="买",B1855/B1854-1,0)-IF(K1855=1,计算结果!B$17,0)</f>
        <v>-5.0529937583208007E-3</v>
      </c>
      <c r="M1855" s="2">
        <f t="shared" ca="1" si="143"/>
        <v>2.9045632476263101</v>
      </c>
      <c r="N1855" s="3">
        <f ca="1">1-M1855/MAX(M$2:M1855)</f>
        <v>0.32645373590683002</v>
      </c>
    </row>
    <row r="1856" spans="1:14" x14ac:dyDescent="0.15">
      <c r="A1856" s="1">
        <v>41142</v>
      </c>
      <c r="B1856" s="2">
        <v>2313.6999999999998</v>
      </c>
      <c r="C1856" s="3">
        <f t="shared" si="141"/>
        <v>5.174233965739683E-3</v>
      </c>
      <c r="D1856" s="3">
        <f>1-B1856/MAX(B$2:B1856)</f>
        <v>0.60632614170012933</v>
      </c>
      <c r="E1856" s="4">
        <f>E1855*(计算结果!B$18-1)/(计算结果!B$18+1)+B1856*2/(计算结果!B$18+1)</f>
        <v>2340.4562971441028</v>
      </c>
      <c r="F1856" s="4">
        <f>F1855*(计算结果!B$18-1)/(计算结果!B$18+1)+E1856*2/(计算结果!B$18+1)</f>
        <v>2364.1447162849549</v>
      </c>
      <c r="G1856" s="4">
        <f>G1855*(计算结果!B$18-1)/(计算结果!B$18+1)+F1856*2/(计算结果!B$18+1)</f>
        <v>2381.9314359695913</v>
      </c>
      <c r="H1856" s="3">
        <f t="shared" si="142"/>
        <v>-0.13558594527255438</v>
      </c>
      <c r="I1856" s="3">
        <f ca="1">IFERROR(AVERAGE(OFFSET(H1856,0,0,-计算结果!B$19,1)),AVERAGE(OFFSET(H1856,0,0,-ROW(),1)))</f>
        <v>-0.18491578751861865</v>
      </c>
      <c r="J1856" s="20" t="str">
        <f t="shared" ca="1" si="140"/>
        <v>买</v>
      </c>
      <c r="K1856" s="4" t="str">
        <f t="shared" ca="1" si="144"/>
        <v/>
      </c>
      <c r="L1856" s="3">
        <f ca="1">IF(J1855="买",B1856/B1855-1,0)-IF(K1856=1,计算结果!B$17,0)</f>
        <v>5.174233965739683E-3</v>
      </c>
      <c r="M1856" s="2">
        <f t="shared" ca="1" si="143"/>
        <v>2.9195921374378173</v>
      </c>
      <c r="N1856" s="3">
        <f ca="1">1-M1856/MAX(M$2:M1856)</f>
        <v>0.32296864994966212</v>
      </c>
    </row>
    <row r="1857" spans="1:14" x14ac:dyDescent="0.15">
      <c r="A1857" s="1">
        <v>41143</v>
      </c>
      <c r="B1857" s="2">
        <v>2295.59</v>
      </c>
      <c r="C1857" s="3">
        <f t="shared" si="141"/>
        <v>-7.8272896226820876E-3</v>
      </c>
      <c r="D1857" s="3">
        <f>1-B1857/MAX(B$2:B1857)</f>
        <v>0.60940754100592121</v>
      </c>
      <c r="E1857" s="4">
        <f>E1856*(计算结果!B$18-1)/(计算结果!B$18+1)+B1857*2/(计算结果!B$18+1)</f>
        <v>2333.5537898911639</v>
      </c>
      <c r="F1857" s="4">
        <f>F1856*(计算结果!B$18-1)/(计算结果!B$18+1)+E1857*2/(计算结果!B$18+1)</f>
        <v>2359.4384199166793</v>
      </c>
      <c r="G1857" s="4">
        <f>G1856*(计算结果!B$18-1)/(计算结果!B$18+1)+F1857*2/(计算结果!B$18+1)</f>
        <v>2378.4709719614511</v>
      </c>
      <c r="H1857" s="3">
        <f t="shared" si="142"/>
        <v>-0.14527974885774103</v>
      </c>
      <c r="I1857" s="3">
        <f ca="1">IFERROR(AVERAGE(OFFSET(H1857,0,0,-计算结果!B$19,1)),AVERAGE(OFFSET(H1857,0,0,-ROW(),1)))</f>
        <v>-0.18122998531626483</v>
      </c>
      <c r="J1857" s="20" t="str">
        <f t="shared" ca="1" si="140"/>
        <v>买</v>
      </c>
      <c r="K1857" s="4" t="str">
        <f t="shared" ca="1" si="144"/>
        <v/>
      </c>
      <c r="L1857" s="3">
        <f ca="1">IF(J1856="买",B1857/B1856-1,0)-IF(K1857=1,计算结果!B$17,0)</f>
        <v>-7.8272896226820876E-3</v>
      </c>
      <c r="M1857" s="2">
        <f t="shared" ca="1" si="143"/>
        <v>2.8967396441979862</v>
      </c>
      <c r="N1857" s="3">
        <f ca="1">1-M1857/MAX(M$2:M1857)</f>
        <v>0.32826797041014155</v>
      </c>
    </row>
    <row r="1858" spans="1:14" x14ac:dyDescent="0.15">
      <c r="A1858" s="1">
        <v>41144</v>
      </c>
      <c r="B1858" s="2">
        <v>2302.1999999999998</v>
      </c>
      <c r="C1858" s="3">
        <f t="shared" si="141"/>
        <v>2.8794340452780176E-3</v>
      </c>
      <c r="D1858" s="3">
        <f>1-B1858/MAX(B$2:B1858)</f>
        <v>0.60828285578166474</v>
      </c>
      <c r="E1858" s="4">
        <f>E1857*(计算结果!B$18-1)/(计算结果!B$18+1)+B1858*2/(计算结果!B$18+1)</f>
        <v>2328.7301299079081</v>
      </c>
      <c r="F1858" s="4">
        <f>F1857*(计算结果!B$18-1)/(计算结果!B$18+1)+E1858*2/(计算结果!B$18+1)</f>
        <v>2354.7140676076374</v>
      </c>
      <c r="G1858" s="4">
        <f>G1857*(计算结果!B$18-1)/(计算结果!B$18+1)+F1858*2/(计算结果!B$18+1)</f>
        <v>2374.8160635993258</v>
      </c>
      <c r="H1858" s="3">
        <f t="shared" si="142"/>
        <v>-0.15366630096440523</v>
      </c>
      <c r="I1858" s="3">
        <f ca="1">IFERROR(AVERAGE(OFFSET(H1858,0,0,-计算结果!B$19,1)),AVERAGE(OFFSET(H1858,0,0,-ROW(),1)))</f>
        <v>-0.1776486720799762</v>
      </c>
      <c r="J1858" s="20" t="str">
        <f t="shared" ca="1" si="140"/>
        <v>买</v>
      </c>
      <c r="K1858" s="4" t="str">
        <f t="shared" ca="1" si="144"/>
        <v/>
      </c>
      <c r="L1858" s="3">
        <f ca="1">IF(J1857="买",B1858/B1857-1,0)-IF(K1858=1,计算结果!B$17,0)</f>
        <v>2.8794340452780176E-3</v>
      </c>
      <c r="M1858" s="2">
        <f t="shared" ca="1" si="143"/>
        <v>2.9050806149497963</v>
      </c>
      <c r="N1858" s="3">
        <f ca="1">1-M1858/MAX(M$2:M1858)</f>
        <v>0.3263337623348368</v>
      </c>
    </row>
    <row r="1859" spans="1:14" x14ac:dyDescent="0.15">
      <c r="A1859" s="1">
        <v>41145</v>
      </c>
      <c r="B1859" s="2">
        <v>2275.6799999999998</v>
      </c>
      <c r="C1859" s="3">
        <f t="shared" si="141"/>
        <v>-1.1519416210581168E-2</v>
      </c>
      <c r="D1859" s="3">
        <f>1-B1859/MAX(B$2:B1859)</f>
        <v>0.61279520860273595</v>
      </c>
      <c r="E1859" s="4">
        <f>E1858*(计算结果!B$18-1)/(计算结果!B$18+1)+B1859*2/(计算结果!B$18+1)</f>
        <v>2320.5685714605374</v>
      </c>
      <c r="F1859" s="4">
        <f>F1858*(计算结果!B$18-1)/(计算结果!B$18+1)+E1859*2/(计算结果!B$18+1)</f>
        <v>2349.4609143542375</v>
      </c>
      <c r="G1859" s="4">
        <f>G1858*(计算结果!B$18-1)/(计算结果!B$18+1)+F1859*2/(计算结果!B$18+1)</f>
        <v>2370.9152714077741</v>
      </c>
      <c r="H1859" s="3">
        <f t="shared" si="142"/>
        <v>-0.16425660291515976</v>
      </c>
      <c r="I1859" s="3">
        <f ca="1">IFERROR(AVERAGE(OFFSET(H1859,0,0,-计算结果!B$19,1)),AVERAGE(OFFSET(H1859,0,0,-ROW(),1)))</f>
        <v>-0.17428798688289587</v>
      </c>
      <c r="J1859" s="20" t="str">
        <f t="shared" ref="J1859:J1922" ca="1" si="145">IF(H1859&gt;I1859,"买","卖")</f>
        <v>买</v>
      </c>
      <c r="K1859" s="4" t="str">
        <f t="shared" ca="1" si="144"/>
        <v/>
      </c>
      <c r="L1859" s="3">
        <f ca="1">IF(J1858="买",B1859/B1858-1,0)-IF(K1859=1,计算结果!B$17,0)</f>
        <v>-1.1519416210581168E-2</v>
      </c>
      <c r="M1859" s="2">
        <f t="shared" ca="1" si="143"/>
        <v>2.8716157822208985</v>
      </c>
      <c r="N1859" s="3">
        <f ca="1">1-M1859/MAX(M$2:M1859)</f>
        <v>0.33409400411351808</v>
      </c>
    </row>
    <row r="1860" spans="1:14" x14ac:dyDescent="0.15">
      <c r="A1860" s="1">
        <v>41148</v>
      </c>
      <c r="B1860" s="2">
        <v>2228.1999999999998</v>
      </c>
      <c r="C1860" s="3">
        <f t="shared" ref="C1860:C1923" si="146">B1860/B1859-1</f>
        <v>-2.086409336989381E-2</v>
      </c>
      <c r="D1860" s="3">
        <f>1-B1860/MAX(B$2:B1860)</f>
        <v>0.6208738855237188</v>
      </c>
      <c r="E1860" s="4">
        <f>E1859*(计算结果!B$18-1)/(计算结果!B$18+1)+B1860*2/(计算结果!B$18+1)</f>
        <v>2306.3580220050699</v>
      </c>
      <c r="F1860" s="4">
        <f>F1859*(计算结果!B$18-1)/(计算结果!B$18+1)+E1860*2/(计算结果!B$18+1)</f>
        <v>2342.8297001466735</v>
      </c>
      <c r="G1860" s="4">
        <f>G1859*(计算结果!B$18-1)/(计算结果!B$18+1)+F1860*2/(计算结果!B$18+1)</f>
        <v>2366.5944142906819</v>
      </c>
      <c r="H1860" s="3">
        <f t="shared" ref="H1860:H1923" si="147">(G1860-G1859)/G1859*100</f>
        <v>-0.18224426529281065</v>
      </c>
      <c r="I1860" s="3">
        <f ca="1">IFERROR(AVERAGE(OFFSET(H1860,0,0,-计算结果!B$19,1)),AVERAGE(OFFSET(H1860,0,0,-ROW(),1)))</f>
        <v>-0.17148215528770422</v>
      </c>
      <c r="J1860" s="20" t="str">
        <f t="shared" ca="1" si="145"/>
        <v>卖</v>
      </c>
      <c r="K1860" s="4">
        <f t="shared" ca="1" si="144"/>
        <v>1</v>
      </c>
      <c r="L1860" s="3">
        <f ca="1">IF(J1859="买",B1860/B1859-1,0)-IF(K1860=1,计算结果!B$17,0)</f>
        <v>-2.086409336989381E-2</v>
      </c>
      <c r="M1860" s="2">
        <f t="shared" ref="M1860:M1923" ca="1" si="148">IFERROR(M1859*(1+L1860),M1859)</f>
        <v>2.8117021224181808</v>
      </c>
      <c r="N1860" s="3">
        <f ca="1">1-M1860/MAX(M$2:M1860)</f>
        <v>0.34798752898726582</v>
      </c>
    </row>
    <row r="1861" spans="1:14" x14ac:dyDescent="0.15">
      <c r="A1861" s="1">
        <v>41149</v>
      </c>
      <c r="B1861" s="2">
        <v>2238.41</v>
      </c>
      <c r="C1861" s="3">
        <f t="shared" si="146"/>
        <v>4.5821739520690574E-3</v>
      </c>
      <c r="D1861" s="3">
        <f>1-B1861/MAX(B$2:B1861)</f>
        <v>0.61913666371741649</v>
      </c>
      <c r="E1861" s="4">
        <f>E1860*(计算结果!B$18-1)/(计算结果!B$18+1)+B1861*2/(计算结果!B$18+1)</f>
        <v>2295.9044801581358</v>
      </c>
      <c r="F1861" s="4">
        <f>F1860*(计算结果!B$18-1)/(计算结果!B$18+1)+E1861*2/(计算结果!B$18+1)</f>
        <v>2335.6104355330522</v>
      </c>
      <c r="G1861" s="4">
        <f>G1860*(计算结果!B$18-1)/(计算结果!B$18+1)+F1861*2/(计算结果!B$18+1)</f>
        <v>2361.8276483279697</v>
      </c>
      <c r="H1861" s="3">
        <f t="shared" si="147"/>
        <v>-0.20141879546102834</v>
      </c>
      <c r="I1861" s="3">
        <f ca="1">IFERROR(AVERAGE(OFFSET(H1861,0,0,-计算结果!B$19,1)),AVERAGE(OFFSET(H1861,0,0,-ROW(),1)))</f>
        <v>-0.16931021031062138</v>
      </c>
      <c r="J1861" s="20" t="str">
        <f t="shared" ca="1" si="145"/>
        <v>卖</v>
      </c>
      <c r="K1861" s="4" t="str">
        <f t="shared" ref="K1861:K1924" ca="1" si="149">IF(J1860&lt;&gt;J1861,1,"")</f>
        <v/>
      </c>
      <c r="L1861" s="3">
        <f ca="1">IF(J1860="买",B1861/B1860-1,0)-IF(K1861=1,计算结果!B$17,0)</f>
        <v>0</v>
      </c>
      <c r="M1861" s="2">
        <f t="shared" ca="1" si="148"/>
        <v>2.8117021224181808</v>
      </c>
      <c r="N1861" s="3">
        <f ca="1">1-M1861/MAX(M$2:M1861)</f>
        <v>0.34798752898726582</v>
      </c>
    </row>
    <row r="1862" spans="1:14" x14ac:dyDescent="0.15">
      <c r="A1862" s="1">
        <v>41150</v>
      </c>
      <c r="B1862" s="2">
        <v>2214.81</v>
      </c>
      <c r="C1862" s="3">
        <f t="shared" si="146"/>
        <v>-1.0543198073632576E-2</v>
      </c>
      <c r="D1862" s="3">
        <f>1-B1862/MAX(B$2:B1862)</f>
        <v>0.62315218131082828</v>
      </c>
      <c r="E1862" s="4">
        <f>E1861*(计算结果!B$18-1)/(计算结果!B$18+1)+B1862*2/(计算结果!B$18+1)</f>
        <v>2283.4284062876532</v>
      </c>
      <c r="F1862" s="4">
        <f>F1861*(计算结果!B$18-1)/(计算结果!B$18+1)+E1862*2/(计算结果!B$18+1)</f>
        <v>2327.5824310337603</v>
      </c>
      <c r="G1862" s="4">
        <f>G1861*(计算结果!B$18-1)/(计算结果!B$18+1)+F1862*2/(计算结果!B$18+1)</f>
        <v>2356.5591533596298</v>
      </c>
      <c r="H1862" s="3">
        <f t="shared" si="147"/>
        <v>-0.22306856184318152</v>
      </c>
      <c r="I1862" s="3">
        <f ca="1">IFERROR(AVERAGE(OFFSET(H1862,0,0,-计算结果!B$19,1)),AVERAGE(OFFSET(H1862,0,0,-ROW(),1)))</f>
        <v>-0.16816237290425656</v>
      </c>
      <c r="J1862" s="20" t="str">
        <f t="shared" ca="1" si="145"/>
        <v>卖</v>
      </c>
      <c r="K1862" s="4" t="str">
        <f t="shared" ca="1" si="149"/>
        <v/>
      </c>
      <c r="L1862" s="3">
        <f ca="1">IF(J1861="买",B1862/B1861-1,0)-IF(K1862=1,计算结果!B$17,0)</f>
        <v>0</v>
      </c>
      <c r="M1862" s="2">
        <f t="shared" ca="1" si="148"/>
        <v>2.8117021224181808</v>
      </c>
      <c r="N1862" s="3">
        <f ca="1">1-M1862/MAX(M$2:M1862)</f>
        <v>0.34798752898726582</v>
      </c>
    </row>
    <row r="1863" spans="1:14" x14ac:dyDescent="0.15">
      <c r="A1863" s="1">
        <v>41151</v>
      </c>
      <c r="B1863" s="2">
        <v>2211.37</v>
      </c>
      <c r="C1863" s="3">
        <f t="shared" si="146"/>
        <v>-1.5531806340047805E-3</v>
      </c>
      <c r="D1863" s="3">
        <f>1-B1863/MAX(B$2:B1863)</f>
        <v>0.62373749404478329</v>
      </c>
      <c r="E1863" s="4">
        <f>E1862*(计算结果!B$18-1)/(计算结果!B$18+1)+B1863*2/(计算结果!B$18+1)</f>
        <v>2272.3424976280139</v>
      </c>
      <c r="F1863" s="4">
        <f>F1862*(计算结果!B$18-1)/(计算结果!B$18+1)+E1863*2/(计算结果!B$18+1)</f>
        <v>2319.0839797405688</v>
      </c>
      <c r="G1863" s="4">
        <f>G1862*(计算结果!B$18-1)/(计算结果!B$18+1)+F1863*2/(计算结果!B$18+1)</f>
        <v>2350.7937420336202</v>
      </c>
      <c r="H1863" s="3">
        <f t="shared" si="147"/>
        <v>-0.24465379185538952</v>
      </c>
      <c r="I1863" s="3">
        <f ca="1">IFERROR(AVERAGE(OFFSET(H1863,0,0,-计算结果!B$19,1)),AVERAGE(OFFSET(H1863,0,0,-ROW(),1)))</f>
        <v>-0.16806742991023185</v>
      </c>
      <c r="J1863" s="20" t="str">
        <f t="shared" ca="1" si="145"/>
        <v>卖</v>
      </c>
      <c r="K1863" s="4" t="str">
        <f t="shared" ca="1" si="149"/>
        <v/>
      </c>
      <c r="L1863" s="3">
        <f ca="1">IF(J1862="买",B1863/B1862-1,0)-IF(K1863=1,计算结果!B$17,0)</f>
        <v>0</v>
      </c>
      <c r="M1863" s="2">
        <f t="shared" ca="1" si="148"/>
        <v>2.8117021224181808</v>
      </c>
      <c r="N1863" s="3">
        <f ca="1">1-M1863/MAX(M$2:M1863)</f>
        <v>0.34798752898726582</v>
      </c>
    </row>
    <row r="1864" spans="1:14" x14ac:dyDescent="0.15">
      <c r="A1864" s="1">
        <v>41152</v>
      </c>
      <c r="B1864" s="2">
        <v>2204.87</v>
      </c>
      <c r="C1864" s="3">
        <f t="shared" si="146"/>
        <v>-2.9393543369042874E-3</v>
      </c>
      <c r="D1864" s="3">
        <f>1-B1864/MAX(B$2:B1864)</f>
        <v>0.62484346287347714</v>
      </c>
      <c r="E1864" s="4">
        <f>E1863*(计算结果!B$18-1)/(计算结果!B$18+1)+B1864*2/(计算结果!B$18+1)</f>
        <v>2261.9621133775499</v>
      </c>
      <c r="F1864" s="4">
        <f>F1863*(计算结果!B$18-1)/(计算结果!B$18+1)+E1864*2/(计算结果!B$18+1)</f>
        <v>2310.2960003001044</v>
      </c>
      <c r="G1864" s="4">
        <f>G1863*(计算结果!B$18-1)/(计算结果!B$18+1)+F1864*2/(计算结果!B$18+1)</f>
        <v>2344.5633202284639</v>
      </c>
      <c r="H1864" s="3">
        <f t="shared" si="147"/>
        <v>-0.26503481329529616</v>
      </c>
      <c r="I1864" s="3">
        <f ca="1">IFERROR(AVERAGE(OFFSET(H1864,0,0,-计算结果!B$19,1)),AVERAGE(OFFSET(H1864,0,0,-ROW(),1)))</f>
        <v>-0.16917069245041375</v>
      </c>
      <c r="J1864" s="20" t="str">
        <f t="shared" ca="1" si="145"/>
        <v>卖</v>
      </c>
      <c r="K1864" s="4" t="str">
        <f t="shared" ca="1" si="149"/>
        <v/>
      </c>
      <c r="L1864" s="3">
        <f ca="1">IF(J1863="买",B1864/B1863-1,0)-IF(K1864=1,计算结果!B$17,0)</f>
        <v>0</v>
      </c>
      <c r="M1864" s="2">
        <f t="shared" ca="1" si="148"/>
        <v>2.8117021224181808</v>
      </c>
      <c r="N1864" s="3">
        <f ca="1">1-M1864/MAX(M$2:M1864)</f>
        <v>0.34798752898726582</v>
      </c>
    </row>
    <row r="1865" spans="1:14" x14ac:dyDescent="0.15">
      <c r="A1865" s="1">
        <v>41155</v>
      </c>
      <c r="B1865" s="2">
        <v>2228.37</v>
      </c>
      <c r="C1865" s="3">
        <f t="shared" si="146"/>
        <v>1.0658224747944312E-2</v>
      </c>
      <c r="D1865" s="3">
        <f>1-B1865/MAX(B$2:B1865)</f>
        <v>0.62084496018512225</v>
      </c>
      <c r="E1865" s="4">
        <f>E1864*(计算结果!B$18-1)/(计算结果!B$18+1)+B1865*2/(计算结果!B$18+1)</f>
        <v>2256.7940959348498</v>
      </c>
      <c r="F1865" s="4">
        <f>F1864*(计算结果!B$18-1)/(计算结果!B$18+1)+E1865*2/(计算结果!B$18+1)</f>
        <v>2302.064938090065</v>
      </c>
      <c r="G1865" s="4">
        <f>G1864*(计算结果!B$18-1)/(计算结果!B$18+1)+F1865*2/(计算结果!B$18+1)</f>
        <v>2338.0251075917872</v>
      </c>
      <c r="H1865" s="3">
        <f t="shared" si="147"/>
        <v>-0.27886696768930003</v>
      </c>
      <c r="I1865" s="3">
        <f ca="1">IFERROR(AVERAGE(OFFSET(H1865,0,0,-计算结果!B$19,1)),AVERAGE(OFFSET(H1865,0,0,-ROW(),1)))</f>
        <v>-0.17154119355105829</v>
      </c>
      <c r="J1865" s="20" t="str">
        <f t="shared" ca="1" si="145"/>
        <v>卖</v>
      </c>
      <c r="K1865" s="4" t="str">
        <f t="shared" ca="1" si="149"/>
        <v/>
      </c>
      <c r="L1865" s="3">
        <f ca="1">IF(J1864="买",B1865/B1864-1,0)-IF(K1865=1,计算结果!B$17,0)</f>
        <v>0</v>
      </c>
      <c r="M1865" s="2">
        <f t="shared" ca="1" si="148"/>
        <v>2.8117021224181808</v>
      </c>
      <c r="N1865" s="3">
        <f ca="1">1-M1865/MAX(M$2:M1865)</f>
        <v>0.34798752898726582</v>
      </c>
    </row>
    <row r="1866" spans="1:14" x14ac:dyDescent="0.15">
      <c r="A1866" s="1">
        <v>41156</v>
      </c>
      <c r="B1866" s="2">
        <v>2204.41</v>
      </c>
      <c r="C1866" s="3">
        <f t="shared" si="146"/>
        <v>-1.0752253889614427E-2</v>
      </c>
      <c r="D1866" s="3">
        <f>1-B1866/MAX(B$2:B1866)</f>
        <v>0.62492173143673857</v>
      </c>
      <c r="E1866" s="4">
        <f>E1865*(计算结果!B$18-1)/(计算结果!B$18+1)+B1866*2/(计算结果!B$18+1)</f>
        <v>2248.7350042525654</v>
      </c>
      <c r="F1866" s="4">
        <f>F1865*(计算结果!B$18-1)/(计算结果!B$18+1)+E1866*2/(计算结果!B$18+1)</f>
        <v>2293.860332884296</v>
      </c>
      <c r="G1866" s="4">
        <f>G1865*(计算结果!B$18-1)/(计算结果!B$18+1)+F1866*2/(计算结果!B$18+1)</f>
        <v>2331.2305268675582</v>
      </c>
      <c r="H1866" s="3">
        <f t="shared" si="147"/>
        <v>-0.29061196572125736</v>
      </c>
      <c r="I1866" s="3">
        <f ca="1">IFERROR(AVERAGE(OFFSET(H1866,0,0,-计算结果!B$19,1)),AVERAGE(OFFSET(H1866,0,0,-ROW(),1)))</f>
        <v>-0.17534674014005117</v>
      </c>
      <c r="J1866" s="20" t="str">
        <f t="shared" ca="1" si="145"/>
        <v>卖</v>
      </c>
      <c r="K1866" s="4" t="str">
        <f t="shared" ca="1" si="149"/>
        <v/>
      </c>
      <c r="L1866" s="3">
        <f ca="1">IF(J1865="买",B1866/B1865-1,0)-IF(K1866=1,计算结果!B$17,0)</f>
        <v>0</v>
      </c>
      <c r="M1866" s="2">
        <f t="shared" ca="1" si="148"/>
        <v>2.8117021224181808</v>
      </c>
      <c r="N1866" s="3">
        <f ca="1">1-M1866/MAX(M$2:M1866)</f>
        <v>0.34798752898726582</v>
      </c>
    </row>
    <row r="1867" spans="1:14" x14ac:dyDescent="0.15">
      <c r="A1867" s="1">
        <v>41157</v>
      </c>
      <c r="B1867" s="2">
        <v>2199.88</v>
      </c>
      <c r="C1867" s="3">
        <f t="shared" si="146"/>
        <v>-2.0549716250605199E-3</v>
      </c>
      <c r="D1867" s="3">
        <f>1-B1867/MAX(B$2:B1867)</f>
        <v>0.62569250663581299</v>
      </c>
      <c r="E1867" s="4">
        <f>E1866*(计算结果!B$18-1)/(计算结果!B$18+1)+B1867*2/(计算结果!B$18+1)</f>
        <v>2241.2188497521706</v>
      </c>
      <c r="F1867" s="4">
        <f>F1866*(计算结果!B$18-1)/(计算结果!B$18+1)+E1867*2/(计算结果!B$18+1)</f>
        <v>2285.7616431716615</v>
      </c>
      <c r="G1867" s="4">
        <f>G1866*(计算结果!B$18-1)/(计算结果!B$18+1)+F1867*2/(计算结果!B$18+1)</f>
        <v>2324.2353139912666</v>
      </c>
      <c r="H1867" s="3">
        <f t="shared" si="147"/>
        <v>-0.30006525719663418</v>
      </c>
      <c r="I1867" s="3">
        <f ca="1">IFERROR(AVERAGE(OFFSET(H1867,0,0,-计算结果!B$19,1)),AVERAGE(OFFSET(H1867,0,0,-ROW(),1)))</f>
        <v>-0.18063136276516123</v>
      </c>
      <c r="J1867" s="20" t="str">
        <f t="shared" ca="1" si="145"/>
        <v>卖</v>
      </c>
      <c r="K1867" s="4" t="str">
        <f t="shared" ca="1" si="149"/>
        <v/>
      </c>
      <c r="L1867" s="3">
        <f ca="1">IF(J1866="买",B1867/B1866-1,0)-IF(K1867=1,计算结果!B$17,0)</f>
        <v>0</v>
      </c>
      <c r="M1867" s="2">
        <f t="shared" ca="1" si="148"/>
        <v>2.8117021224181808</v>
      </c>
      <c r="N1867" s="3">
        <f ca="1">1-M1867/MAX(M$2:M1867)</f>
        <v>0.34798752898726582</v>
      </c>
    </row>
    <row r="1868" spans="1:14" x14ac:dyDescent="0.15">
      <c r="A1868" s="1">
        <v>41158</v>
      </c>
      <c r="B1868" s="2">
        <v>2217.8200000000002</v>
      </c>
      <c r="C1868" s="3">
        <f t="shared" si="146"/>
        <v>8.1549902721966827E-3</v>
      </c>
      <c r="D1868" s="3">
        <f>1-B1868/MAX(B$2:B1868)</f>
        <v>0.62264003266861767</v>
      </c>
      <c r="E1868" s="4">
        <f>E1867*(计算结果!B$18-1)/(计算结果!B$18+1)+B1868*2/(计算结果!B$18+1)</f>
        <v>2237.6190267133752</v>
      </c>
      <c r="F1868" s="4">
        <f>F1867*(计算结果!B$18-1)/(计算结果!B$18+1)+E1868*2/(计算结果!B$18+1)</f>
        <v>2278.3550867934637</v>
      </c>
      <c r="G1868" s="4">
        <f>G1867*(计算结果!B$18-1)/(计算结果!B$18+1)+F1868*2/(计算结果!B$18+1)</f>
        <v>2317.1768174992967</v>
      </c>
      <c r="H1868" s="3">
        <f t="shared" si="147"/>
        <v>-0.30369113013125887</v>
      </c>
      <c r="I1868" s="3">
        <f ca="1">IFERROR(AVERAGE(OFFSET(H1868,0,0,-计算结果!B$19,1)),AVERAGE(OFFSET(H1868,0,0,-ROW(),1)))</f>
        <v>-0.18733792271726513</v>
      </c>
      <c r="J1868" s="20" t="str">
        <f t="shared" ca="1" si="145"/>
        <v>卖</v>
      </c>
      <c r="K1868" s="4" t="str">
        <f t="shared" ca="1" si="149"/>
        <v/>
      </c>
      <c r="L1868" s="3">
        <f ca="1">IF(J1867="买",B1868/B1867-1,0)-IF(K1868=1,计算结果!B$17,0)</f>
        <v>0</v>
      </c>
      <c r="M1868" s="2">
        <f t="shared" ca="1" si="148"/>
        <v>2.8117021224181808</v>
      </c>
      <c r="N1868" s="3">
        <f ca="1">1-M1868/MAX(M$2:M1868)</f>
        <v>0.34798752898726582</v>
      </c>
    </row>
    <row r="1869" spans="1:14" x14ac:dyDescent="0.15">
      <c r="A1869" s="1">
        <v>41159</v>
      </c>
      <c r="B1869" s="2">
        <v>2317.1799999999998</v>
      </c>
      <c r="C1869" s="3">
        <f t="shared" si="146"/>
        <v>4.4800750286317026E-2</v>
      </c>
      <c r="D1869" s="3">
        <f>1-B1869/MAX(B$2:B1869)</f>
        <v>0.60573402300415169</v>
      </c>
      <c r="E1869" s="4">
        <f>E1868*(计算结果!B$18-1)/(计算结果!B$18+1)+B1869*2/(计算结果!B$18+1)</f>
        <v>2249.8591764497787</v>
      </c>
      <c r="F1869" s="4">
        <f>F1868*(计算结果!B$18-1)/(计算结果!B$18+1)+E1869*2/(计算结果!B$18+1)</f>
        <v>2273.971100586743</v>
      </c>
      <c r="G1869" s="4">
        <f>G1868*(计算结果!B$18-1)/(计算结果!B$18+1)+F1869*2/(计算结果!B$18+1)</f>
        <v>2310.5297841281345</v>
      </c>
      <c r="H1869" s="3">
        <f t="shared" si="147"/>
        <v>-0.28685913483010533</v>
      </c>
      <c r="I1869" s="3">
        <f ca="1">IFERROR(AVERAGE(OFFSET(H1869,0,0,-计算结果!B$19,1)),AVERAGE(OFFSET(H1869,0,0,-ROW(),1)))</f>
        <v>-0.19444870253072893</v>
      </c>
      <c r="J1869" s="20" t="str">
        <f t="shared" ca="1" si="145"/>
        <v>卖</v>
      </c>
      <c r="K1869" s="4" t="str">
        <f t="shared" ca="1" si="149"/>
        <v/>
      </c>
      <c r="L1869" s="3">
        <f ca="1">IF(J1868="买",B1869/B1868-1,0)-IF(K1869=1,计算结果!B$17,0)</f>
        <v>0</v>
      </c>
      <c r="M1869" s="2">
        <f t="shared" ca="1" si="148"/>
        <v>2.8117021224181808</v>
      </c>
      <c r="N1869" s="3">
        <f ca="1">1-M1869/MAX(M$2:M1869)</f>
        <v>0.34798752898726582</v>
      </c>
    </row>
    <row r="1870" spans="1:14" x14ac:dyDescent="0.15">
      <c r="A1870" s="1">
        <v>41162</v>
      </c>
      <c r="B1870" s="2">
        <v>2326.67</v>
      </c>
      <c r="C1870" s="3">
        <f t="shared" si="146"/>
        <v>4.0954953866338961E-3</v>
      </c>
      <c r="D1870" s="3">
        <f>1-B1870/MAX(B$2:B1870)</f>
        <v>0.60411930851425844</v>
      </c>
      <c r="E1870" s="4">
        <f>E1869*(计算结果!B$18-1)/(计算结果!B$18+1)+B1870*2/(计算结果!B$18+1)</f>
        <v>2261.6762262267357</v>
      </c>
      <c r="F1870" s="4">
        <f>F1869*(计算结果!B$18-1)/(计算结果!B$18+1)+E1870*2/(计算结果!B$18+1)</f>
        <v>2272.079581454434</v>
      </c>
      <c r="G1870" s="4">
        <f>G1869*(计算结果!B$18-1)/(计算结果!B$18+1)+F1870*2/(计算结果!B$18+1)</f>
        <v>2304.6143683321807</v>
      </c>
      <c r="H1870" s="3">
        <f t="shared" si="147"/>
        <v>-0.25601988931668007</v>
      </c>
      <c r="I1870" s="3">
        <f ca="1">IFERROR(AVERAGE(OFFSET(H1870,0,0,-计算结果!B$19,1)),AVERAGE(OFFSET(H1870,0,0,-ROW(),1)))</f>
        <v>-0.2008517092632664</v>
      </c>
      <c r="J1870" s="20" t="str">
        <f t="shared" ca="1" si="145"/>
        <v>卖</v>
      </c>
      <c r="K1870" s="4" t="str">
        <f t="shared" ca="1" si="149"/>
        <v/>
      </c>
      <c r="L1870" s="3">
        <f ca="1">IF(J1869="买",B1870/B1869-1,0)-IF(K1870=1,计算结果!B$17,0)</f>
        <v>0</v>
      </c>
      <c r="M1870" s="2">
        <f t="shared" ca="1" si="148"/>
        <v>2.8117021224181808</v>
      </c>
      <c r="N1870" s="3">
        <f ca="1">1-M1870/MAX(M$2:M1870)</f>
        <v>0.34798752898726582</v>
      </c>
    </row>
    <row r="1871" spans="1:14" x14ac:dyDescent="0.15">
      <c r="A1871" s="1">
        <v>41163</v>
      </c>
      <c r="B1871" s="2">
        <v>2311.89</v>
      </c>
      <c r="C1871" s="3">
        <f t="shared" si="146"/>
        <v>-6.3524264291885402E-3</v>
      </c>
      <c r="D1871" s="3">
        <f>1-B1871/MAX(B$2:B1871)</f>
        <v>0.60663411148165802</v>
      </c>
      <c r="E1871" s="4">
        <f>E1870*(计算结果!B$18-1)/(计算结果!B$18+1)+B1871*2/(计算结果!B$18+1)</f>
        <v>2269.4014221918533</v>
      </c>
      <c r="F1871" s="4">
        <f>F1870*(计算结果!B$18-1)/(计算结果!B$18+1)+E1871*2/(计算结果!B$18+1)</f>
        <v>2271.6675569524987</v>
      </c>
      <c r="G1871" s="4">
        <f>G1870*(计算结果!B$18-1)/(计算结果!B$18+1)+F1871*2/(计算结果!B$18+1)</f>
        <v>2299.5456281199222</v>
      </c>
      <c r="H1871" s="3">
        <f t="shared" si="147"/>
        <v>-0.21993875773354096</v>
      </c>
      <c r="I1871" s="3">
        <f ca="1">IFERROR(AVERAGE(OFFSET(H1871,0,0,-计算结果!B$19,1)),AVERAGE(OFFSET(H1871,0,0,-ROW(),1)))</f>
        <v>-0.20604308572298374</v>
      </c>
      <c r="J1871" s="20" t="str">
        <f t="shared" ca="1" si="145"/>
        <v>卖</v>
      </c>
      <c r="K1871" s="4" t="str">
        <f t="shared" ca="1" si="149"/>
        <v/>
      </c>
      <c r="L1871" s="3">
        <f ca="1">IF(J1870="买",B1871/B1870-1,0)-IF(K1871=1,计算结果!B$17,0)</f>
        <v>0</v>
      </c>
      <c r="M1871" s="2">
        <f t="shared" ca="1" si="148"/>
        <v>2.8117021224181808</v>
      </c>
      <c r="N1871" s="3">
        <f ca="1">1-M1871/MAX(M$2:M1871)</f>
        <v>0.34798752898726582</v>
      </c>
    </row>
    <row r="1872" spans="1:14" x14ac:dyDescent="0.15">
      <c r="A1872" s="1">
        <v>41164</v>
      </c>
      <c r="B1872" s="2">
        <v>2320.0700000000002</v>
      </c>
      <c r="C1872" s="3">
        <f t="shared" si="146"/>
        <v>3.5382306251596773E-3</v>
      </c>
      <c r="D1872" s="3">
        <f>1-B1872/MAX(B$2:B1872)</f>
        <v>0.60524229224800918</v>
      </c>
      <c r="E1872" s="4">
        <f>E1871*(计算结果!B$18-1)/(计算结果!B$18+1)+B1872*2/(计算结果!B$18+1)</f>
        <v>2277.1965880084908</v>
      </c>
      <c r="F1872" s="4">
        <f>F1871*(计算结果!B$18-1)/(计算结果!B$18+1)+E1872*2/(计算结果!B$18+1)</f>
        <v>2272.5181771149587</v>
      </c>
      <c r="G1872" s="4">
        <f>G1871*(计算结果!B$18-1)/(计算结果!B$18+1)+F1872*2/(计算结果!B$18+1)</f>
        <v>2295.3875587345433</v>
      </c>
      <c r="H1872" s="3">
        <f t="shared" si="147"/>
        <v>-0.18082134724930318</v>
      </c>
      <c r="I1872" s="3">
        <f ca="1">IFERROR(AVERAGE(OFFSET(H1872,0,0,-计算结果!B$19,1)),AVERAGE(OFFSET(H1872,0,0,-ROW(),1)))</f>
        <v>-0.20951435954358094</v>
      </c>
      <c r="J1872" s="20" t="str">
        <f t="shared" ca="1" si="145"/>
        <v>买</v>
      </c>
      <c r="K1872" s="4">
        <f t="shared" ca="1" si="149"/>
        <v>1</v>
      </c>
      <c r="L1872" s="3">
        <f ca="1">IF(J1871="买",B1872/B1871-1,0)-IF(K1872=1,计算结果!B$17,0)</f>
        <v>0</v>
      </c>
      <c r="M1872" s="2">
        <f t="shared" ca="1" si="148"/>
        <v>2.8117021224181808</v>
      </c>
      <c r="N1872" s="3">
        <f ca="1">1-M1872/MAX(M$2:M1872)</f>
        <v>0.34798752898726582</v>
      </c>
    </row>
    <row r="1873" spans="1:14" x14ac:dyDescent="0.15">
      <c r="A1873" s="1">
        <v>41165</v>
      </c>
      <c r="B1873" s="2">
        <v>2298.46</v>
      </c>
      <c r="C1873" s="3">
        <f t="shared" si="146"/>
        <v>-9.3143741352632592E-3</v>
      </c>
      <c r="D1873" s="3">
        <f>1-B1873/MAX(B$2:B1873)</f>
        <v>0.60891921323079012</v>
      </c>
      <c r="E1873" s="4">
        <f>E1872*(计算结果!B$18-1)/(计算结果!B$18+1)+B1873*2/(计算结果!B$18+1)</f>
        <v>2280.467882161031</v>
      </c>
      <c r="F1873" s="4">
        <f>F1872*(计算结果!B$18-1)/(计算结果!B$18+1)+E1873*2/(计算结果!B$18+1)</f>
        <v>2273.7412086605082</v>
      </c>
      <c r="G1873" s="4">
        <f>G1872*(计算结果!B$18-1)/(计算结果!B$18+1)+F1873*2/(计算结果!B$18+1)</f>
        <v>2292.0573510308454</v>
      </c>
      <c r="H1873" s="3">
        <f t="shared" si="147"/>
        <v>-0.14508258925711914</v>
      </c>
      <c r="I1873" s="3">
        <f ca="1">IFERROR(AVERAGE(OFFSET(H1873,0,0,-计算结果!B$19,1)),AVERAGE(OFFSET(H1873,0,0,-ROW(),1)))</f>
        <v>-0.21113159661343955</v>
      </c>
      <c r="J1873" s="20" t="str">
        <f t="shared" ca="1" si="145"/>
        <v>买</v>
      </c>
      <c r="K1873" s="4" t="str">
        <f t="shared" ca="1" si="149"/>
        <v/>
      </c>
      <c r="L1873" s="3">
        <f ca="1">IF(J1872="买",B1873/B1872-1,0)-IF(K1873=1,计算结果!B$17,0)</f>
        <v>-9.3143741352632592E-3</v>
      </c>
      <c r="M1873" s="2">
        <f t="shared" ca="1" si="148"/>
        <v>2.7855128768930641</v>
      </c>
      <c r="N1873" s="3">
        <f ca="1">1-M1873/MAX(M$2:M1873)</f>
        <v>0.35406061708313596</v>
      </c>
    </row>
    <row r="1874" spans="1:14" x14ac:dyDescent="0.15">
      <c r="A1874" s="1">
        <v>41166</v>
      </c>
      <c r="B1874" s="2">
        <v>2315.54</v>
      </c>
      <c r="C1874" s="3">
        <f t="shared" si="146"/>
        <v>7.4310625375251238E-3</v>
      </c>
      <c r="D1874" s="3">
        <f>1-B1874/MAX(B$2:B1874)</f>
        <v>0.60601306744708361</v>
      </c>
      <c r="E1874" s="4">
        <f>E1873*(计算结果!B$18-1)/(计算结果!B$18+1)+B1874*2/(计算结果!B$18+1)</f>
        <v>2285.8635925977956</v>
      </c>
      <c r="F1874" s="4">
        <f>F1873*(计算结果!B$18-1)/(计算结果!B$18+1)+E1874*2/(计算结果!B$18+1)</f>
        <v>2275.6061908047063</v>
      </c>
      <c r="G1874" s="4">
        <f>G1873*(计算结果!B$18-1)/(计算结果!B$18+1)+F1874*2/(计算结果!B$18+1)</f>
        <v>2289.5264033037474</v>
      </c>
      <c r="H1874" s="3">
        <f t="shared" si="147"/>
        <v>-0.11042253048160963</v>
      </c>
      <c r="I1874" s="3">
        <f ca="1">IFERROR(AVERAGE(OFFSET(H1874,0,0,-计算结果!B$19,1)),AVERAGE(OFFSET(H1874,0,0,-ROW(),1)))</f>
        <v>-0.21074163009428215</v>
      </c>
      <c r="J1874" s="20" t="str">
        <f t="shared" ca="1" si="145"/>
        <v>买</v>
      </c>
      <c r="K1874" s="4" t="str">
        <f t="shared" ca="1" si="149"/>
        <v/>
      </c>
      <c r="L1874" s="3">
        <f ca="1">IF(J1873="买",B1874/B1873-1,0)-IF(K1874=1,计算结果!B$17,0)</f>
        <v>7.4310625375251238E-3</v>
      </c>
      <c r="M1874" s="2">
        <f t="shared" ca="1" si="148"/>
        <v>2.8062121972803382</v>
      </c>
      <c r="N1874" s="3">
        <f ca="1">1-M1874/MAX(M$2:M1874)</f>
        <v>0.34926060113323032</v>
      </c>
    </row>
    <row r="1875" spans="1:14" x14ac:dyDescent="0.15">
      <c r="A1875" s="1">
        <v>41169</v>
      </c>
      <c r="B1875" s="2">
        <v>2258.71</v>
      </c>
      <c r="C1875" s="3">
        <f t="shared" si="146"/>
        <v>-2.4542871209307537E-2</v>
      </c>
      <c r="D1875" s="3">
        <f>1-B1875/MAX(B$2:B1875)</f>
        <v>0.61568263799087997</v>
      </c>
      <c r="E1875" s="4">
        <f>E1874*(计算结果!B$18-1)/(计算结果!B$18+1)+B1875*2/(计算结果!B$18+1)</f>
        <v>2281.6861168135192</v>
      </c>
      <c r="F1875" s="4">
        <f>F1874*(计算结果!B$18-1)/(计算结果!B$18+1)+E1875*2/(计算结果!B$18+1)</f>
        <v>2276.5415640368315</v>
      </c>
      <c r="G1875" s="4">
        <f>G1874*(计算结果!B$18-1)/(计算结果!B$18+1)+F1875*2/(计算结果!B$18+1)</f>
        <v>2287.5287357242219</v>
      </c>
      <c r="H1875" s="3">
        <f t="shared" si="147"/>
        <v>-8.7252436863928209E-2</v>
      </c>
      <c r="I1875" s="3">
        <f ca="1">IFERROR(AVERAGE(OFFSET(H1875,0,0,-计算结果!B$19,1)),AVERAGE(OFFSET(H1875,0,0,-ROW(),1)))</f>
        <v>-0.20874204161141519</v>
      </c>
      <c r="J1875" s="20" t="str">
        <f t="shared" ca="1" si="145"/>
        <v>买</v>
      </c>
      <c r="K1875" s="4" t="str">
        <f t="shared" ca="1" si="149"/>
        <v/>
      </c>
      <c r="L1875" s="3">
        <f ca="1">IF(J1874="买",B1875/B1874-1,0)-IF(K1875=1,计算结果!B$17,0)</f>
        <v>-2.4542871209307537E-2</v>
      </c>
      <c r="M1875" s="2">
        <f t="shared" ca="1" si="148"/>
        <v>2.7373396927364988</v>
      </c>
      <c r="N1875" s="3">
        <f ca="1">1-M1875/MAX(M$2:M1875)</f>
        <v>0.36523161439043961</v>
      </c>
    </row>
    <row r="1876" spans="1:14" x14ac:dyDescent="0.15">
      <c r="A1876" s="1">
        <v>41170</v>
      </c>
      <c r="B1876" s="2">
        <v>2235.2399999999998</v>
      </c>
      <c r="C1876" s="3">
        <f t="shared" si="146"/>
        <v>-1.0390886833635204E-2</v>
      </c>
      <c r="D1876" s="3">
        <f>1-B1876/MAX(B$2:B1876)</f>
        <v>0.61967603620771805</v>
      </c>
      <c r="E1876" s="4">
        <f>E1875*(计算结果!B$18-1)/(计算结果!B$18+1)+B1876*2/(计算结果!B$18+1)</f>
        <v>2274.5405603806703</v>
      </c>
      <c r="F1876" s="4">
        <f>F1875*(计算结果!B$18-1)/(计算结果!B$18+1)+E1876*2/(计算结果!B$18+1)</f>
        <v>2276.2337173204987</v>
      </c>
      <c r="G1876" s="4">
        <f>G1875*(计算结果!B$18-1)/(计算结果!B$18+1)+F1876*2/(计算结果!B$18+1)</f>
        <v>2285.7910405851876</v>
      </c>
      <c r="H1876" s="3">
        <f t="shared" si="147"/>
        <v>-7.5963860558198038E-2</v>
      </c>
      <c r="I1876" s="3">
        <f ca="1">IFERROR(AVERAGE(OFFSET(H1876,0,0,-计算结果!B$19,1)),AVERAGE(OFFSET(H1876,0,0,-ROW(),1)))</f>
        <v>-0.20576093737569731</v>
      </c>
      <c r="J1876" s="20" t="str">
        <f t="shared" ca="1" si="145"/>
        <v>买</v>
      </c>
      <c r="K1876" s="4" t="str">
        <f t="shared" ca="1" si="149"/>
        <v/>
      </c>
      <c r="L1876" s="3">
        <f ca="1">IF(J1875="买",B1876/B1875-1,0)-IF(K1876=1,计算结果!B$17,0)</f>
        <v>-1.0390886833635204E-2</v>
      </c>
      <c r="M1876" s="2">
        <f t="shared" ca="1" si="148"/>
        <v>2.708896305764056</v>
      </c>
      <c r="N1876" s="3">
        <f ca="1">1-M1876/MAX(M$2:M1876)</f>
        <v>0.37182742085087794</v>
      </c>
    </row>
    <row r="1877" spans="1:14" x14ac:dyDescent="0.15">
      <c r="A1877" s="1">
        <v>41171</v>
      </c>
      <c r="B1877" s="2">
        <v>2246.2399999999998</v>
      </c>
      <c r="C1877" s="3">
        <f t="shared" si="146"/>
        <v>4.9211717757378093E-3</v>
      </c>
      <c r="D1877" s="3">
        <f>1-B1877/MAX(B$2:B1877)</f>
        <v>0.61780439665146669</v>
      </c>
      <c r="E1877" s="4">
        <f>E1876*(计算结果!B$18-1)/(计算结果!B$18+1)+B1877*2/(计算结果!B$18+1)</f>
        <v>2270.1866280144131</v>
      </c>
      <c r="F1877" s="4">
        <f>F1876*(计算结果!B$18-1)/(计算结果!B$18+1)+E1877*2/(计算结果!B$18+1)</f>
        <v>2275.3033958887931</v>
      </c>
      <c r="G1877" s="4">
        <f>G1876*(计算结果!B$18-1)/(计算结果!B$18+1)+F1877*2/(计算结果!B$18+1)</f>
        <v>2284.1775567857421</v>
      </c>
      <c r="H1877" s="3">
        <f t="shared" si="147"/>
        <v>-7.0587545877877189E-2</v>
      </c>
      <c r="I1877" s="3">
        <f ca="1">IFERROR(AVERAGE(OFFSET(H1877,0,0,-计算结果!B$19,1)),AVERAGE(OFFSET(H1877,0,0,-ROW(),1)))</f>
        <v>-0.20202632722670413</v>
      </c>
      <c r="J1877" s="20" t="str">
        <f t="shared" ca="1" si="145"/>
        <v>买</v>
      </c>
      <c r="K1877" s="4" t="str">
        <f t="shared" ca="1" si="149"/>
        <v/>
      </c>
      <c r="L1877" s="3">
        <f ca="1">IF(J1876="买",B1877/B1876-1,0)-IF(K1877=1,计算结果!B$17,0)</f>
        <v>4.9211717757378093E-3</v>
      </c>
      <c r="M1877" s="2">
        <f t="shared" ca="1" si="148"/>
        <v>2.7222272498073825</v>
      </c>
      <c r="N1877" s="3">
        <f ca="1">1-M1877/MAX(M$2:M1877)</f>
        <v>0.36873607568407685</v>
      </c>
    </row>
    <row r="1878" spans="1:14" x14ac:dyDescent="0.15">
      <c r="A1878" s="1">
        <v>41172</v>
      </c>
      <c r="B1878" s="2">
        <v>2195.9499999999998</v>
      </c>
      <c r="C1878" s="3">
        <f t="shared" si="146"/>
        <v>-2.2388524823705347E-2</v>
      </c>
      <c r="D1878" s="3">
        <f>1-B1878/MAX(B$2:B1878)</f>
        <v>0.62636119240454646</v>
      </c>
      <c r="E1878" s="4">
        <f>E1877*(计算结果!B$18-1)/(计算结果!B$18+1)+B1878*2/(计算结果!B$18+1)</f>
        <v>2258.7656083198881</v>
      </c>
      <c r="F1878" s="4">
        <f>F1877*(计算结果!B$18-1)/(计算结果!B$18+1)+E1878*2/(计算结果!B$18+1)</f>
        <v>2272.7591208781923</v>
      </c>
      <c r="G1878" s="4">
        <f>G1877*(计算结果!B$18-1)/(计算结果!B$18+1)+F1878*2/(计算结果!B$18+1)</f>
        <v>2282.420874338427</v>
      </c>
      <c r="H1878" s="3">
        <f t="shared" si="147"/>
        <v>-7.6906562806225889E-2</v>
      </c>
      <c r="I1878" s="3">
        <f ca="1">IFERROR(AVERAGE(OFFSET(H1878,0,0,-计算结果!B$19,1)),AVERAGE(OFFSET(H1878,0,0,-ROW(),1)))</f>
        <v>-0.19818834031879515</v>
      </c>
      <c r="J1878" s="20" t="str">
        <f t="shared" ca="1" si="145"/>
        <v>买</v>
      </c>
      <c r="K1878" s="4" t="str">
        <f t="shared" ca="1" si="149"/>
        <v/>
      </c>
      <c r="L1878" s="3">
        <f ca="1">IF(J1877="买",B1878/B1877-1,0)-IF(K1878=1,计算结果!B$17,0)</f>
        <v>-2.2388524823705347E-2</v>
      </c>
      <c r="M1878" s="2">
        <f t="shared" ca="1" si="148"/>
        <v>2.661280597449303</v>
      </c>
      <c r="N1878" s="3">
        <f ca="1">1-M1878/MAX(M$2:M1878)</f>
        <v>0.38286914372393355</v>
      </c>
    </row>
    <row r="1879" spans="1:14" x14ac:dyDescent="0.15">
      <c r="A1879" s="1">
        <v>41173</v>
      </c>
      <c r="B1879" s="2">
        <v>2199.06</v>
      </c>
      <c r="C1879" s="3">
        <f t="shared" si="146"/>
        <v>1.4162435392428563E-3</v>
      </c>
      <c r="D1879" s="3">
        <f>1-B1879/MAX(B$2:B1879)</f>
        <v>0.62583202885727895</v>
      </c>
      <c r="E1879" s="4">
        <f>E1878*(计算结果!B$18-1)/(计算结果!B$18+1)+B1879*2/(计算结果!B$18+1)</f>
        <v>2249.5801301168281</v>
      </c>
      <c r="F1879" s="4">
        <f>F1878*(计算结果!B$18-1)/(计算结果!B$18+1)+E1879*2/(计算结果!B$18+1)</f>
        <v>2269.1931222995208</v>
      </c>
      <c r="G1879" s="4">
        <f>G1878*(计算结果!B$18-1)/(计算结果!B$18+1)+F1879*2/(计算结果!B$18+1)</f>
        <v>2280.385835563211</v>
      </c>
      <c r="H1879" s="3">
        <f t="shared" si="147"/>
        <v>-8.9161416200500193E-2</v>
      </c>
      <c r="I1879" s="3">
        <f ca="1">IFERROR(AVERAGE(OFFSET(H1879,0,0,-计算结果!B$19,1)),AVERAGE(OFFSET(H1879,0,0,-ROW(),1)))</f>
        <v>-0.19443358098306218</v>
      </c>
      <c r="J1879" s="20" t="str">
        <f t="shared" ca="1" si="145"/>
        <v>买</v>
      </c>
      <c r="K1879" s="4" t="str">
        <f t="shared" ca="1" si="149"/>
        <v/>
      </c>
      <c r="L1879" s="3">
        <f ca="1">IF(J1878="买",B1879/B1878-1,0)-IF(K1879=1,计算结果!B$17,0)</f>
        <v>1.4162435392428563E-3</v>
      </c>
      <c r="M1879" s="2">
        <f t="shared" ca="1" si="148"/>
        <v>2.6650496189015529</v>
      </c>
      <c r="N1879" s="3">
        <f ca="1">1-M1879/MAX(M$2:M1879)</f>
        <v>0.38199513613586511</v>
      </c>
    </row>
    <row r="1880" spans="1:14" x14ac:dyDescent="0.15">
      <c r="A1880" s="1">
        <v>41176</v>
      </c>
      <c r="B1880" s="2">
        <v>2215.52</v>
      </c>
      <c r="C1880" s="3">
        <f t="shared" si="146"/>
        <v>7.48501632515719E-3</v>
      </c>
      <c r="D1880" s="3">
        <f>1-B1880/MAX(B$2:B1880)</f>
        <v>0.62303137548492482</v>
      </c>
      <c r="E1880" s="4">
        <f>E1879*(计算结果!B$18-1)/(计算结果!B$18+1)+B1880*2/(计算结果!B$18+1)</f>
        <v>2244.3401100988544</v>
      </c>
      <c r="F1880" s="4">
        <f>F1879*(计算结果!B$18-1)/(计算结果!B$18+1)+E1880*2/(计算结果!B$18+1)</f>
        <v>2265.3695819609566</v>
      </c>
      <c r="G1880" s="4">
        <f>G1879*(计算结果!B$18-1)/(计算结果!B$18+1)+F1880*2/(计算结果!B$18+1)</f>
        <v>2278.0756427013257</v>
      </c>
      <c r="H1880" s="3">
        <f t="shared" si="147"/>
        <v>-0.10130710451964921</v>
      </c>
      <c r="I1880" s="3">
        <f ca="1">IFERROR(AVERAGE(OFFSET(H1880,0,0,-计算结果!B$19,1)),AVERAGE(OFFSET(H1880,0,0,-ROW(),1)))</f>
        <v>-0.19038672294440412</v>
      </c>
      <c r="J1880" s="20" t="str">
        <f t="shared" ca="1" si="145"/>
        <v>买</v>
      </c>
      <c r="K1880" s="4" t="str">
        <f t="shared" ca="1" si="149"/>
        <v/>
      </c>
      <c r="L1880" s="3">
        <f ca="1">IF(J1879="买",B1880/B1879-1,0)-IF(K1880=1,计算结果!B$17,0)</f>
        <v>7.48501632515719E-3</v>
      </c>
      <c r="M1880" s="2">
        <f t="shared" ca="1" si="148"/>
        <v>2.6849975588063848</v>
      </c>
      <c r="N1880" s="3">
        <f ca="1">1-M1880/MAX(M$2:M1880)</f>
        <v>0.37736935964081553</v>
      </c>
    </row>
    <row r="1881" spans="1:14" x14ac:dyDescent="0.15">
      <c r="A1881" s="1">
        <v>41177</v>
      </c>
      <c r="B1881" s="2">
        <v>2210.15</v>
      </c>
      <c r="C1881" s="3">
        <f t="shared" si="146"/>
        <v>-2.4238102115980986E-3</v>
      </c>
      <c r="D1881" s="3">
        <f>1-B1881/MAX(B$2:B1881)</f>
        <v>0.62394507588647652</v>
      </c>
      <c r="E1881" s="4">
        <f>E1880*(计算结果!B$18-1)/(计算结果!B$18+1)+B1881*2/(计算结果!B$18+1)</f>
        <v>2239.080093160569</v>
      </c>
      <c r="F1881" s="4">
        <f>F1880*(计算结果!B$18-1)/(计算结果!B$18+1)+E1881*2/(计算结果!B$18+1)</f>
        <v>2261.3250452224356</v>
      </c>
      <c r="G1881" s="4">
        <f>G1880*(计算结果!B$18-1)/(计算结果!B$18+1)+F1881*2/(计算结果!B$18+1)</f>
        <v>2275.4986277045732</v>
      </c>
      <c r="H1881" s="3">
        <f t="shared" si="147"/>
        <v>-0.11312245074077917</v>
      </c>
      <c r="I1881" s="3">
        <f ca="1">IFERROR(AVERAGE(OFFSET(H1881,0,0,-计算结果!B$19,1)),AVERAGE(OFFSET(H1881,0,0,-ROW(),1)))</f>
        <v>-0.18597190570839167</v>
      </c>
      <c r="J1881" s="20" t="str">
        <f t="shared" ca="1" si="145"/>
        <v>买</v>
      </c>
      <c r="K1881" s="4" t="str">
        <f t="shared" ca="1" si="149"/>
        <v/>
      </c>
      <c r="L1881" s="3">
        <f ca="1">IF(J1880="买",B1881/B1880-1,0)-IF(K1881=1,计算结果!B$17,0)</f>
        <v>-2.4238102115980986E-3</v>
      </c>
      <c r="M1881" s="2">
        <f t="shared" ca="1" si="148"/>
        <v>2.678489634305234</v>
      </c>
      <c r="N1881" s="3">
        <f ca="1">1-M1881/MAX(M$2:M1881)</f>
        <v>0.37887849814497199</v>
      </c>
    </row>
    <row r="1882" spans="1:14" x14ac:dyDescent="0.15">
      <c r="A1882" s="1">
        <v>41178</v>
      </c>
      <c r="B1882" s="2">
        <v>2184.89</v>
      </c>
      <c r="C1882" s="3">
        <f t="shared" si="146"/>
        <v>-1.1429088523403519E-2</v>
      </c>
      <c r="D1882" s="3">
        <f>1-B1882/MAX(B$2:B1882)</f>
        <v>0.62824304090383176</v>
      </c>
      <c r="E1882" s="4">
        <f>E1881*(计算结果!B$18-1)/(计算结果!B$18+1)+B1882*2/(计算结果!B$18+1)</f>
        <v>2230.7431557512509</v>
      </c>
      <c r="F1882" s="4">
        <f>F1881*(计算结果!B$18-1)/(计算结果!B$18+1)+E1882*2/(计算结果!B$18+1)</f>
        <v>2256.6201391499458</v>
      </c>
      <c r="G1882" s="4">
        <f>G1881*(计算结果!B$18-1)/(计算结果!B$18+1)+F1882*2/(计算结果!B$18+1)</f>
        <v>2272.594244850015</v>
      </c>
      <c r="H1882" s="3">
        <f t="shared" si="147"/>
        <v>-0.12763720527874042</v>
      </c>
      <c r="I1882" s="3">
        <f ca="1">IFERROR(AVERAGE(OFFSET(H1882,0,0,-计算结果!B$19,1)),AVERAGE(OFFSET(H1882,0,0,-ROW(),1)))</f>
        <v>-0.18120033788016959</v>
      </c>
      <c r="J1882" s="20" t="str">
        <f t="shared" ca="1" si="145"/>
        <v>买</v>
      </c>
      <c r="K1882" s="4" t="str">
        <f t="shared" ca="1" si="149"/>
        <v/>
      </c>
      <c r="L1882" s="3">
        <f ca="1">IF(J1881="买",B1882/B1881-1,0)-IF(K1882=1,计算结果!B$17,0)</f>
        <v>-1.1429088523403519E-2</v>
      </c>
      <c r="M1882" s="2">
        <f t="shared" ca="1" si="148"/>
        <v>2.6478769391657409</v>
      </c>
      <c r="N1882" s="3">
        <f ca="1">1-M1882/MAX(M$2:M1882)</f>
        <v>0.3859773507734624</v>
      </c>
    </row>
    <row r="1883" spans="1:14" x14ac:dyDescent="0.15">
      <c r="A1883" s="1">
        <v>41179</v>
      </c>
      <c r="B1883" s="2">
        <v>2251.7199999999998</v>
      </c>
      <c r="C1883" s="3">
        <f t="shared" si="146"/>
        <v>3.0587352223681696E-2</v>
      </c>
      <c r="D1883" s="3">
        <f>1-B1883/MAX(B$2:B1883)</f>
        <v>0.61687197985435249</v>
      </c>
      <c r="E1883" s="4">
        <f>E1882*(计算结果!B$18-1)/(计算结果!B$18+1)+B1883*2/(计算结果!B$18+1)</f>
        <v>2233.9703625587508</v>
      </c>
      <c r="F1883" s="4">
        <f>F1882*(计算结果!B$18-1)/(计算结果!B$18+1)+E1883*2/(计算结果!B$18+1)</f>
        <v>2253.1355581359157</v>
      </c>
      <c r="G1883" s="4">
        <f>G1882*(计算结果!B$18-1)/(计算结果!B$18+1)+F1883*2/(计算结果!B$18+1)</f>
        <v>2269.6006007401534</v>
      </c>
      <c r="H1883" s="3">
        <f t="shared" si="147"/>
        <v>-0.13172805117524208</v>
      </c>
      <c r="I1883" s="3">
        <f ca="1">IFERROR(AVERAGE(OFFSET(H1883,0,0,-计算结果!B$19,1)),AVERAGE(OFFSET(H1883,0,0,-ROW(),1)))</f>
        <v>-0.17555405084616221</v>
      </c>
      <c r="J1883" s="20" t="str">
        <f t="shared" ca="1" si="145"/>
        <v>买</v>
      </c>
      <c r="K1883" s="4" t="str">
        <f t="shared" ca="1" si="149"/>
        <v/>
      </c>
      <c r="L1883" s="3">
        <f ca="1">IF(J1882="买",B1883/B1882-1,0)-IF(K1883=1,计算结果!B$17,0)</f>
        <v>3.0587352223681696E-2</v>
      </c>
      <c r="M1883" s="2">
        <f t="shared" ca="1" si="148"/>
        <v>2.7288684837489674</v>
      </c>
      <c r="N1883" s="3">
        <f ca="1">1-M1883/MAX(M$2:M1883)</f>
        <v>0.36719602372825222</v>
      </c>
    </row>
    <row r="1884" spans="1:14" x14ac:dyDescent="0.15">
      <c r="A1884" s="1">
        <v>41180</v>
      </c>
      <c r="B1884" s="2">
        <v>2293.11</v>
      </c>
      <c r="C1884" s="3">
        <f t="shared" si="146"/>
        <v>1.8381503917005881E-2</v>
      </c>
      <c r="D1884" s="3">
        <f>1-B1884/MAX(B$2:B1884)</f>
        <v>0.60982951065133051</v>
      </c>
      <c r="E1884" s="4">
        <f>E1883*(计算结果!B$18-1)/(计算结果!B$18+1)+B1884*2/(计算结果!B$18+1)</f>
        <v>2243.0687683189431</v>
      </c>
      <c r="F1884" s="4">
        <f>F1883*(计算结果!B$18-1)/(计算结果!B$18+1)+E1884*2/(计算结果!B$18+1)</f>
        <v>2251.5868212409969</v>
      </c>
      <c r="G1884" s="4">
        <f>G1883*(计算结果!B$18-1)/(计算结果!B$18+1)+F1884*2/(计算结果!B$18+1)</f>
        <v>2266.8292500479752</v>
      </c>
      <c r="H1884" s="3">
        <f t="shared" si="147"/>
        <v>-0.1221074179868661</v>
      </c>
      <c r="I1884" s="3">
        <f ca="1">IFERROR(AVERAGE(OFFSET(H1884,0,0,-计算结果!B$19,1)),AVERAGE(OFFSET(H1884,0,0,-ROW(),1)))</f>
        <v>-0.16840768108074072</v>
      </c>
      <c r="J1884" s="20" t="str">
        <f t="shared" ca="1" si="145"/>
        <v>买</v>
      </c>
      <c r="K1884" s="4" t="str">
        <f t="shared" ca="1" si="149"/>
        <v/>
      </c>
      <c r="L1884" s="3">
        <f ca="1">IF(J1883="买",B1884/B1883-1,0)-IF(K1884=1,计算结果!B$17,0)</f>
        <v>1.8381503917005881E-2</v>
      </c>
      <c r="M1884" s="2">
        <f t="shared" ca="1" si="148"/>
        <v>2.7790291904719928</v>
      </c>
      <c r="N1884" s="3">
        <f ca="1">1-M1884/MAX(M$2:M1884)</f>
        <v>0.35556413495971617</v>
      </c>
    </row>
    <row r="1885" spans="1:14" x14ac:dyDescent="0.15">
      <c r="A1885" s="1">
        <v>41190</v>
      </c>
      <c r="B1885" s="2">
        <v>2270.0500000000002</v>
      </c>
      <c r="C1885" s="3">
        <f t="shared" si="146"/>
        <v>-1.0056211869469811E-2</v>
      </c>
      <c r="D1885" s="3">
        <f>1-B1885/MAX(B$2:B1885)</f>
        <v>0.61375314775743539</v>
      </c>
      <c r="E1885" s="4">
        <f>E1884*(计算结果!B$18-1)/(计算结果!B$18+1)+B1885*2/(计算结果!B$18+1)</f>
        <v>2247.2197270391057</v>
      </c>
      <c r="F1885" s="4">
        <f>F1884*(计算结果!B$18-1)/(计算结果!B$18+1)+E1885*2/(计算结果!B$18+1)</f>
        <v>2250.9149605945522</v>
      </c>
      <c r="G1885" s="4">
        <f>G1884*(计算结果!B$18-1)/(计算结果!B$18+1)+F1885*2/(计算结果!B$18+1)</f>
        <v>2264.3808978243715</v>
      </c>
      <c r="H1885" s="3">
        <f t="shared" si="147"/>
        <v>-0.10800779209778985</v>
      </c>
      <c r="I1885" s="3">
        <f ca="1">IFERROR(AVERAGE(OFFSET(H1885,0,0,-计算结果!B$19,1)),AVERAGE(OFFSET(H1885,0,0,-ROW(),1)))</f>
        <v>-0.15986472230116522</v>
      </c>
      <c r="J1885" s="20" t="str">
        <f t="shared" ca="1" si="145"/>
        <v>买</v>
      </c>
      <c r="K1885" s="4" t="str">
        <f t="shared" ca="1" si="149"/>
        <v/>
      </c>
      <c r="L1885" s="3">
        <f ca="1">IF(J1884="买",B1885/B1884-1,0)-IF(K1885=1,计算结果!B$17,0)</f>
        <v>-1.0056211869469811E-2</v>
      </c>
      <c r="M1885" s="2">
        <f t="shared" ca="1" si="148"/>
        <v>2.7510826841411653</v>
      </c>
      <c r="N1885" s="3">
        <f ca="1">1-M1885/MAX(M$2:M1885)</f>
        <v>0.36204471855484632</v>
      </c>
    </row>
    <row r="1886" spans="1:14" x14ac:dyDescent="0.15">
      <c r="A1886" s="1">
        <v>41191</v>
      </c>
      <c r="B1886" s="2">
        <v>2320.16</v>
      </c>
      <c r="C1886" s="3">
        <f t="shared" si="146"/>
        <v>2.2074403647496688E-2</v>
      </c>
      <c r="D1886" s="3">
        <f>1-B1886/MAX(B$2:B1886)</f>
        <v>0.60522697883345811</v>
      </c>
      <c r="E1886" s="4">
        <f>E1885*(计算结果!B$18-1)/(计算结果!B$18+1)+B1886*2/(计算结果!B$18+1)</f>
        <v>2258.4413074946278</v>
      </c>
      <c r="F1886" s="4">
        <f>F1885*(计算结果!B$18-1)/(计算结果!B$18+1)+E1886*2/(计算结果!B$18+1)</f>
        <v>2252.0728601176406</v>
      </c>
      <c r="G1886" s="4">
        <f>G1885*(计算结果!B$18-1)/(计算结果!B$18+1)+F1886*2/(计算结果!B$18+1)</f>
        <v>2262.4873535617976</v>
      </c>
      <c r="H1886" s="3">
        <f t="shared" si="147"/>
        <v>-8.3623045239128974E-2</v>
      </c>
      <c r="I1886" s="3">
        <f ca="1">IFERROR(AVERAGE(OFFSET(H1886,0,0,-计算结果!B$19,1)),AVERAGE(OFFSET(H1886,0,0,-ROW(),1)))</f>
        <v>-0.14951527627705882</v>
      </c>
      <c r="J1886" s="20" t="str">
        <f t="shared" ca="1" si="145"/>
        <v>买</v>
      </c>
      <c r="K1886" s="4" t="str">
        <f t="shared" ca="1" si="149"/>
        <v/>
      </c>
      <c r="L1886" s="3">
        <f ca="1">IF(J1885="买",B1886/B1885-1,0)-IF(K1886=1,计算结果!B$17,0)</f>
        <v>2.2074403647496688E-2</v>
      </c>
      <c r="M1886" s="2">
        <f t="shared" ca="1" si="148"/>
        <v>2.8118111937785359</v>
      </c>
      <c r="N1886" s="3">
        <f ca="1">1-M1886/MAX(M$2:M1886)</f>
        <v>0.34796223616317368</v>
      </c>
    </row>
    <row r="1887" spans="1:14" x14ac:dyDescent="0.15">
      <c r="A1887" s="1">
        <v>41192</v>
      </c>
      <c r="B1887" s="2">
        <v>2324.12</v>
      </c>
      <c r="C1887" s="3">
        <f t="shared" si="146"/>
        <v>1.7067788428384301E-3</v>
      </c>
      <c r="D1887" s="3">
        <f>1-B1887/MAX(B$2:B1887)</f>
        <v>0.60455318859320761</v>
      </c>
      <c r="E1887" s="4">
        <f>E1886*(计算结果!B$18-1)/(计算结果!B$18+1)+B1887*2/(计算结果!B$18+1)</f>
        <v>2268.5457217262233</v>
      </c>
      <c r="F1887" s="4">
        <f>F1886*(计算结果!B$18-1)/(计算结果!B$18+1)+E1887*2/(计算结果!B$18+1)</f>
        <v>2254.6071465189611</v>
      </c>
      <c r="G1887" s="4">
        <f>G1886*(计算结果!B$18-1)/(计算结果!B$18+1)+F1887*2/(计算结果!B$18+1)</f>
        <v>2261.2750140167459</v>
      </c>
      <c r="H1887" s="3">
        <f t="shared" si="147"/>
        <v>-5.3584367804006695E-2</v>
      </c>
      <c r="I1887" s="3">
        <f ca="1">IFERROR(AVERAGE(OFFSET(H1887,0,0,-计算结果!B$19,1)),AVERAGE(OFFSET(H1887,0,0,-ROW(),1)))</f>
        <v>-0.13719123180742748</v>
      </c>
      <c r="J1887" s="20" t="str">
        <f t="shared" ca="1" si="145"/>
        <v>买</v>
      </c>
      <c r="K1887" s="4" t="str">
        <f t="shared" ca="1" si="149"/>
        <v/>
      </c>
      <c r="L1887" s="3">
        <f ca="1">IF(J1886="买",B1887/B1886-1,0)-IF(K1887=1,计算结果!B$17,0)</f>
        <v>1.7067788428384301E-3</v>
      </c>
      <c r="M1887" s="2">
        <f t="shared" ca="1" si="148"/>
        <v>2.8166103336341335</v>
      </c>
      <c r="N1887" s="3">
        <f ca="1">1-M1887/MAX(M$2:M1887)</f>
        <v>0.34684935190312527</v>
      </c>
    </row>
    <row r="1888" spans="1:14" x14ac:dyDescent="0.15">
      <c r="A1888" s="1">
        <v>41193</v>
      </c>
      <c r="B1888" s="2">
        <v>2302.5300000000002</v>
      </c>
      <c r="C1888" s="3">
        <f t="shared" si="146"/>
        <v>-9.2895375453934115E-3</v>
      </c>
      <c r="D1888" s="3">
        <f>1-B1888/MAX(B$2:B1888)</f>
        <v>0.60822670659497713</v>
      </c>
      <c r="E1888" s="4">
        <f>E1887*(计算结果!B$18-1)/(计算结果!B$18+1)+B1888*2/(计算结果!B$18+1)</f>
        <v>2273.7740722298813</v>
      </c>
      <c r="F1888" s="4">
        <f>F1887*(计算结果!B$18-1)/(计算结果!B$18+1)+E1888*2/(计算结果!B$18+1)</f>
        <v>2257.5559043206413</v>
      </c>
      <c r="G1888" s="4">
        <f>G1887*(计算结果!B$18-1)/(计算结果!B$18+1)+F1888*2/(计算结果!B$18+1)</f>
        <v>2260.7028432942684</v>
      </c>
      <c r="H1888" s="3">
        <f t="shared" si="147"/>
        <v>-2.5303013518074333E-2</v>
      </c>
      <c r="I1888" s="3">
        <f ca="1">IFERROR(AVERAGE(OFFSET(H1888,0,0,-计算结果!B$19,1)),AVERAGE(OFFSET(H1888,0,0,-ROW(),1)))</f>
        <v>-0.12327182597676825</v>
      </c>
      <c r="J1888" s="20" t="str">
        <f t="shared" ca="1" si="145"/>
        <v>买</v>
      </c>
      <c r="K1888" s="4" t="str">
        <f t="shared" ca="1" si="149"/>
        <v/>
      </c>
      <c r="L1888" s="3">
        <f ca="1">IF(J1887="买",B1888/B1887-1,0)-IF(K1888=1,计算结果!B$17,0)</f>
        <v>-9.2895375453934115E-3</v>
      </c>
      <c r="M1888" s="2">
        <f t="shared" ca="1" si="148"/>
        <v>2.7904453261890962</v>
      </c>
      <c r="N1888" s="3">
        <f ca="1">1-M1888/MAX(M$2:M1888)</f>
        <v>0.35291681937141928</v>
      </c>
    </row>
    <row r="1889" spans="1:14" x14ac:dyDescent="0.15">
      <c r="A1889" s="1">
        <v>41194</v>
      </c>
      <c r="B1889" s="2">
        <v>2304.5300000000002</v>
      </c>
      <c r="C1889" s="3">
        <f t="shared" si="146"/>
        <v>8.6860974666991275E-4</v>
      </c>
      <c r="D1889" s="3">
        <f>1-B1889/MAX(B$2:B1889)</f>
        <v>0.60788640849384057</v>
      </c>
      <c r="E1889" s="4">
        <f>E1888*(计算结果!B$18-1)/(计算结果!B$18+1)+B1889*2/(计算结果!B$18+1)</f>
        <v>2278.5057534252842</v>
      </c>
      <c r="F1889" s="4">
        <f>F1888*(计算结果!B$18-1)/(计算结果!B$18+1)+E1889*2/(计算结果!B$18+1)</f>
        <v>2260.7789580290482</v>
      </c>
      <c r="G1889" s="4">
        <f>G1888*(计算结果!B$18-1)/(计算结果!B$18+1)+F1889*2/(计算结果!B$18+1)</f>
        <v>2260.7145532534651</v>
      </c>
      <c r="H1889" s="3">
        <f t="shared" si="147"/>
        <v>5.1797869991560387E-4</v>
      </c>
      <c r="I1889" s="3">
        <f ca="1">IFERROR(AVERAGE(OFFSET(H1889,0,0,-计算结果!B$19,1)),AVERAGE(OFFSET(H1889,0,0,-ROW(),1)))</f>
        <v>-0.10890297030026719</v>
      </c>
      <c r="J1889" s="20" t="str">
        <f t="shared" ca="1" si="145"/>
        <v>买</v>
      </c>
      <c r="K1889" s="4" t="str">
        <f t="shared" ca="1" si="149"/>
        <v/>
      </c>
      <c r="L1889" s="3">
        <f ca="1">IF(J1888="买",B1889/B1888-1,0)-IF(K1889=1,计算结果!B$17,0)</f>
        <v>8.6860974666991275E-4</v>
      </c>
      <c r="M1889" s="2">
        <f t="shared" ca="1" si="148"/>
        <v>2.7928691341969736</v>
      </c>
      <c r="N1889" s="3">
        <f ca="1">1-M1889/MAX(M$2:M1889)</f>
        <v>0.3523547566138191</v>
      </c>
    </row>
    <row r="1890" spans="1:14" x14ac:dyDescent="0.15">
      <c r="A1890" s="1">
        <v>41197</v>
      </c>
      <c r="B1890" s="2">
        <v>2294.86</v>
      </c>
      <c r="C1890" s="3">
        <f t="shared" si="146"/>
        <v>-4.1960833662395558E-3</v>
      </c>
      <c r="D1890" s="3">
        <f>1-B1890/MAX(B$2:B1890)</f>
        <v>0.60953174981283609</v>
      </c>
      <c r="E1890" s="4">
        <f>E1889*(计算结果!B$18-1)/(计算结果!B$18+1)+B1890*2/(计算结果!B$18+1)</f>
        <v>2281.0217913598563</v>
      </c>
      <c r="F1890" s="4">
        <f>F1889*(计算结果!B$18-1)/(计算结果!B$18+1)+E1890*2/(计算结果!B$18+1)</f>
        <v>2263.8932400799417</v>
      </c>
      <c r="G1890" s="4">
        <f>G1889*(计算结果!B$18-1)/(计算结果!B$18+1)+F1890*2/(计算结果!B$18+1)</f>
        <v>2261.2035819960001</v>
      </c>
      <c r="H1890" s="3">
        <f t="shared" si="147"/>
        <v>2.1631600585368324E-2</v>
      </c>
      <c r="I1890" s="3">
        <f ca="1">IFERROR(AVERAGE(OFFSET(H1890,0,0,-计算结果!B$19,1)),AVERAGE(OFFSET(H1890,0,0,-ROW(),1)))</f>
        <v>-9.5020395805164762E-2</v>
      </c>
      <c r="J1890" s="20" t="str">
        <f t="shared" ca="1" si="145"/>
        <v>买</v>
      </c>
      <c r="K1890" s="4" t="str">
        <f t="shared" ca="1" si="149"/>
        <v/>
      </c>
      <c r="L1890" s="3">
        <f ca="1">IF(J1889="买",B1890/B1889-1,0)-IF(K1890=1,计算结果!B$17,0)</f>
        <v>-4.1960833662395558E-3</v>
      </c>
      <c r="M1890" s="2">
        <f t="shared" ca="1" si="148"/>
        <v>2.7811500224788857</v>
      </c>
      <c r="N1890" s="3">
        <f ca="1">1-M1890/MAX(M$2:M1890)</f>
        <v>0.35507233004681604</v>
      </c>
    </row>
    <row r="1891" spans="1:14" x14ac:dyDescent="0.15">
      <c r="A1891" s="1">
        <v>41198</v>
      </c>
      <c r="B1891" s="2">
        <v>2298.16</v>
      </c>
      <c r="C1891" s="3">
        <f t="shared" si="146"/>
        <v>1.4379962176340744E-3</v>
      </c>
      <c r="D1891" s="3">
        <f>1-B1891/MAX(B$2:B1891)</f>
        <v>0.6089702579459606</v>
      </c>
      <c r="E1891" s="4">
        <f>E1890*(计算结果!B$18-1)/(计算结果!B$18+1)+B1891*2/(计算结果!B$18+1)</f>
        <v>2283.6584388429551</v>
      </c>
      <c r="F1891" s="4">
        <f>F1890*(计算结果!B$18-1)/(计算结果!B$18+1)+E1891*2/(计算结果!B$18+1)</f>
        <v>2266.9340398896361</v>
      </c>
      <c r="G1891" s="4">
        <f>G1890*(计算结果!B$18-1)/(计算结果!B$18+1)+F1891*2/(计算结果!B$18+1)</f>
        <v>2262.0851909027133</v>
      </c>
      <c r="H1891" s="3">
        <f t="shared" si="147"/>
        <v>3.8988480017130712E-2</v>
      </c>
      <c r="I1891" s="3">
        <f ca="1">IFERROR(AVERAGE(OFFSET(H1891,0,0,-计算结果!B$19,1)),AVERAGE(OFFSET(H1891,0,0,-ROW(),1)))</f>
        <v>-8.2074033917631184E-2</v>
      </c>
      <c r="J1891" s="20" t="str">
        <f t="shared" ca="1" si="145"/>
        <v>买</v>
      </c>
      <c r="K1891" s="4" t="str">
        <f t="shared" ca="1" si="149"/>
        <v/>
      </c>
      <c r="L1891" s="3">
        <f ca="1">IF(J1890="买",B1891/B1890-1,0)-IF(K1891=1,计算结果!B$17,0)</f>
        <v>1.4379962176340744E-3</v>
      </c>
      <c r="M1891" s="2">
        <f t="shared" ca="1" si="148"/>
        <v>2.785149305691883</v>
      </c>
      <c r="N1891" s="3">
        <f ca="1">1-M1891/MAX(M$2:M1891)</f>
        <v>0.35414492649677587</v>
      </c>
    </row>
    <row r="1892" spans="1:14" x14ac:dyDescent="0.15">
      <c r="A1892" s="1">
        <v>41199</v>
      </c>
      <c r="B1892" s="2">
        <v>2300.8000000000002</v>
      </c>
      <c r="C1892" s="3">
        <f t="shared" si="146"/>
        <v>1.1487450830229839E-3</v>
      </c>
      <c r="D1892" s="3">
        <f>1-B1892/MAX(B$2:B1892)</f>
        <v>0.60852106445246035</v>
      </c>
      <c r="E1892" s="4">
        <f>E1891*(计算结果!B$18-1)/(计算结果!B$18+1)+B1892*2/(计算结果!B$18+1)</f>
        <v>2286.295602097885</v>
      </c>
      <c r="F1892" s="4">
        <f>F1891*(计算结果!B$18-1)/(计算结果!B$18+1)+E1892*2/(计算结果!B$18+1)</f>
        <v>2269.9127417678283</v>
      </c>
      <c r="G1892" s="4">
        <f>G1891*(计算结果!B$18-1)/(计算结果!B$18+1)+F1892*2/(计算结果!B$18+1)</f>
        <v>2263.2894294973466</v>
      </c>
      <c r="H1892" s="3">
        <f t="shared" si="147"/>
        <v>5.3235775534730682E-2</v>
      </c>
      <c r="I1892" s="3">
        <f ca="1">IFERROR(AVERAGE(OFFSET(H1892,0,0,-计算结果!B$19,1)),AVERAGE(OFFSET(H1892,0,0,-ROW(),1)))</f>
        <v>-7.0371177778429495E-2</v>
      </c>
      <c r="J1892" s="20" t="str">
        <f t="shared" ca="1" si="145"/>
        <v>买</v>
      </c>
      <c r="K1892" s="4" t="str">
        <f t="shared" ca="1" si="149"/>
        <v/>
      </c>
      <c r="L1892" s="3">
        <f ca="1">IF(J1891="买",B1892/B1891-1,0)-IF(K1892=1,计算结果!B$17,0)</f>
        <v>1.1487450830229839E-3</v>
      </c>
      <c r="M1892" s="2">
        <f t="shared" ca="1" si="148"/>
        <v>2.7883487322622815</v>
      </c>
      <c r="N1892" s="3">
        <f ca="1">1-M1892/MAX(M$2:M1892)</f>
        <v>0.3534030036567436</v>
      </c>
    </row>
    <row r="1893" spans="1:14" x14ac:dyDescent="0.15">
      <c r="A1893" s="1">
        <v>41200</v>
      </c>
      <c r="B1893" s="2">
        <v>2336.08</v>
      </c>
      <c r="C1893" s="3">
        <f t="shared" si="146"/>
        <v>1.5333796940194544E-2</v>
      </c>
      <c r="D1893" s="3">
        <f>1-B1893/MAX(B$2:B1893)</f>
        <v>0.60251820594841088</v>
      </c>
      <c r="E1893" s="4">
        <f>E1892*(计算结果!B$18-1)/(计算结果!B$18+1)+B1893*2/(计算结果!B$18+1)</f>
        <v>2293.954740236672</v>
      </c>
      <c r="F1893" s="4">
        <f>F1892*(计算结果!B$18-1)/(计算结果!B$18+1)+E1893*2/(计算结果!B$18+1)</f>
        <v>2273.6115107630349</v>
      </c>
      <c r="G1893" s="4">
        <f>G1892*(计算结果!B$18-1)/(计算结果!B$18+1)+F1893*2/(计算结果!B$18+1)</f>
        <v>2264.8774419997603</v>
      </c>
      <c r="H1893" s="3">
        <f t="shared" si="147"/>
        <v>7.0163916365144574E-2</v>
      </c>
      <c r="I1893" s="3">
        <f ca="1">IFERROR(AVERAGE(OFFSET(H1893,0,0,-计算结果!B$19,1)),AVERAGE(OFFSET(H1893,0,0,-ROW(),1)))</f>
        <v>-5.9608852497316303E-2</v>
      </c>
      <c r="J1893" s="20" t="str">
        <f t="shared" ca="1" si="145"/>
        <v>买</v>
      </c>
      <c r="K1893" s="4" t="str">
        <f t="shared" ca="1" si="149"/>
        <v/>
      </c>
      <c r="L1893" s="3">
        <f ca="1">IF(J1892="买",B1893/B1892-1,0)-IF(K1893=1,计算结果!B$17,0)</f>
        <v>1.5333796940194544E-2</v>
      </c>
      <c r="M1893" s="2">
        <f t="shared" ca="1" si="148"/>
        <v>2.8311047055212404</v>
      </c>
      <c r="N1893" s="3">
        <f ca="1">1-M1893/MAX(M$2:M1893)</f>
        <v>0.34348821661267626</v>
      </c>
    </row>
    <row r="1894" spans="1:14" x14ac:dyDescent="0.15">
      <c r="A1894" s="1">
        <v>41201</v>
      </c>
      <c r="B1894" s="2">
        <v>2332.4699999999998</v>
      </c>
      <c r="C1894" s="3">
        <f t="shared" si="146"/>
        <v>-1.5453237902811612E-3</v>
      </c>
      <c r="D1894" s="3">
        <f>1-B1894/MAX(B$2:B1894)</f>
        <v>0.60313244402096244</v>
      </c>
      <c r="E1894" s="4">
        <f>E1893*(计算结果!B$18-1)/(计算结果!B$18+1)+B1894*2/(计算结果!B$18+1)</f>
        <v>2299.8801648156459</v>
      </c>
      <c r="F1894" s="4">
        <f>F1893*(计算结果!B$18-1)/(计算结果!B$18+1)+E1894*2/(计算结果!B$18+1)</f>
        <v>2277.6528421557441</v>
      </c>
      <c r="G1894" s="4">
        <f>G1893*(计算结果!B$18-1)/(计算结果!B$18+1)+F1894*2/(计算结果!B$18+1)</f>
        <v>2266.842888177604</v>
      </c>
      <c r="H1894" s="3">
        <f t="shared" si="147"/>
        <v>8.6779361275649447E-2</v>
      </c>
      <c r="I1894" s="3">
        <f ca="1">IFERROR(AVERAGE(OFFSET(H1894,0,0,-计算结果!B$19,1)),AVERAGE(OFFSET(H1894,0,0,-ROW(),1)))</f>
        <v>-4.9748757909453337E-2</v>
      </c>
      <c r="J1894" s="20" t="str">
        <f t="shared" ca="1" si="145"/>
        <v>买</v>
      </c>
      <c r="K1894" s="4" t="str">
        <f t="shared" ca="1" si="149"/>
        <v/>
      </c>
      <c r="L1894" s="3">
        <f ca="1">IF(J1893="买",B1894/B1893-1,0)-IF(K1894=1,计算结果!B$17,0)</f>
        <v>-1.5453237902811612E-3</v>
      </c>
      <c r="M1894" s="2">
        <f t="shared" ca="1" si="148"/>
        <v>2.8267297320670215</v>
      </c>
      <c r="N1894" s="3">
        <f ca="1">1-M1894/MAX(M$2:M1894)</f>
        <v>0.34450273989014468</v>
      </c>
    </row>
    <row r="1895" spans="1:14" x14ac:dyDescent="0.15">
      <c r="A1895" s="1">
        <v>41204</v>
      </c>
      <c r="B1895" s="2">
        <v>2341.59</v>
      </c>
      <c r="C1895" s="3">
        <f t="shared" si="146"/>
        <v>3.9100181352815788E-3</v>
      </c>
      <c r="D1895" s="3">
        <f>1-B1895/MAX(B$2:B1895)</f>
        <v>0.60158068467977943</v>
      </c>
      <c r="E1895" s="4">
        <f>E1894*(计算结果!B$18-1)/(计算结果!B$18+1)+B1895*2/(计算结果!B$18+1)</f>
        <v>2306.2970625363159</v>
      </c>
      <c r="F1895" s="4">
        <f>F1894*(计算结果!B$18-1)/(计算结果!B$18+1)+E1895*2/(计算结果!B$18+1)</f>
        <v>2282.0596452912164</v>
      </c>
      <c r="G1895" s="4">
        <f>G1894*(计算结果!B$18-1)/(计算结果!B$18+1)+F1895*2/(计算结果!B$18+1)</f>
        <v>2269.1839277335444</v>
      </c>
      <c r="H1895" s="3">
        <f t="shared" si="147"/>
        <v>0.10327312793267358</v>
      </c>
      <c r="I1895" s="3">
        <f ca="1">IFERROR(AVERAGE(OFFSET(H1895,0,0,-计算结果!B$19,1)),AVERAGE(OFFSET(H1895,0,0,-ROW(),1)))</f>
        <v>-4.0222479669623258E-2</v>
      </c>
      <c r="J1895" s="20" t="str">
        <f t="shared" ca="1" si="145"/>
        <v>买</v>
      </c>
      <c r="K1895" s="4" t="str">
        <f t="shared" ca="1" si="149"/>
        <v/>
      </c>
      <c r="L1895" s="3">
        <f ca="1">IF(J1894="买",B1895/B1894-1,0)-IF(K1895=1,计算结果!B$17,0)</f>
        <v>3.9100181352815788E-3</v>
      </c>
      <c r="M1895" s="2">
        <f t="shared" ca="1" si="148"/>
        <v>2.8377822965829433</v>
      </c>
      <c r="N1895" s="3">
        <f ca="1">1-M1895/MAX(M$2:M1895)</f>
        <v>0.34193973371548769</v>
      </c>
    </row>
    <row r="1896" spans="1:14" x14ac:dyDescent="0.15">
      <c r="A1896" s="1">
        <v>41205</v>
      </c>
      <c r="B1896" s="2">
        <v>2312.08</v>
      </c>
      <c r="C1896" s="3">
        <f t="shared" si="146"/>
        <v>-1.2602547841424117E-2</v>
      </c>
      <c r="D1896" s="3">
        <f>1-B1896/MAX(B$2:B1896)</f>
        <v>0.60660178316204993</v>
      </c>
      <c r="E1896" s="4">
        <f>E1895*(计算结果!B$18-1)/(计算结果!B$18+1)+B1896*2/(计算结果!B$18+1)</f>
        <v>2307.1867452230363</v>
      </c>
      <c r="F1896" s="4">
        <f>F1895*(计算结果!B$18-1)/(计算结果!B$18+1)+E1896*2/(计算结果!B$18+1)</f>
        <v>2285.9253529730349</v>
      </c>
      <c r="G1896" s="4">
        <f>G1895*(计算结果!B$18-1)/(计算结果!B$18+1)+F1896*2/(计算结果!B$18+1)</f>
        <v>2271.759531616543</v>
      </c>
      <c r="H1896" s="3">
        <f t="shared" si="147"/>
        <v>0.11350353100601801</v>
      </c>
      <c r="I1896" s="3">
        <f ca="1">IFERROR(AVERAGE(OFFSET(H1896,0,0,-计算结果!B$19,1)),AVERAGE(OFFSET(H1896,0,0,-ROW(),1)))</f>
        <v>-3.0749110091412457E-2</v>
      </c>
      <c r="J1896" s="20" t="str">
        <f t="shared" ca="1" si="145"/>
        <v>买</v>
      </c>
      <c r="K1896" s="4" t="str">
        <f t="shared" ca="1" si="149"/>
        <v/>
      </c>
      <c r="L1896" s="3">
        <f ca="1">IF(J1895="买",B1896/B1895-1,0)-IF(K1896=1,计算结果!B$17,0)</f>
        <v>-1.2602547841424117E-2</v>
      </c>
      <c r="M1896" s="2">
        <f t="shared" ca="1" si="148"/>
        <v>2.8020190094267106</v>
      </c>
      <c r="N1896" s="3">
        <f ca="1">1-M1896/MAX(M$2:M1896)</f>
        <v>0.35023296970387852</v>
      </c>
    </row>
    <row r="1897" spans="1:14" x14ac:dyDescent="0.15">
      <c r="A1897" s="1">
        <v>41206</v>
      </c>
      <c r="B1897" s="2">
        <v>2307.7800000000002</v>
      </c>
      <c r="C1897" s="3">
        <f t="shared" si="146"/>
        <v>-1.8597972388497697E-3</v>
      </c>
      <c r="D1897" s="3">
        <f>1-B1897/MAX(B$2:B1897)</f>
        <v>0.60733342407949364</v>
      </c>
      <c r="E1897" s="4">
        <f>E1896*(计算结果!B$18-1)/(计算结果!B$18+1)+B1897*2/(计算结果!B$18+1)</f>
        <v>2307.2780151887232</v>
      </c>
      <c r="F1897" s="4">
        <f>F1896*(计算结果!B$18-1)/(计算结果!B$18+1)+E1897*2/(计算结果!B$18+1)</f>
        <v>2289.2103779292947</v>
      </c>
      <c r="G1897" s="4">
        <f>G1896*(计算结果!B$18-1)/(计算结果!B$18+1)+F1897*2/(计算结果!B$18+1)</f>
        <v>2274.4442772031198</v>
      </c>
      <c r="H1897" s="3">
        <f t="shared" si="147"/>
        <v>0.11817912720130169</v>
      </c>
      <c r="I1897" s="3">
        <f ca="1">IFERROR(AVERAGE(OFFSET(H1897,0,0,-计算结果!B$19,1)),AVERAGE(OFFSET(H1897,0,0,-ROW(),1)))</f>
        <v>-2.1310776437453518E-2</v>
      </c>
      <c r="J1897" s="20" t="str">
        <f t="shared" ca="1" si="145"/>
        <v>买</v>
      </c>
      <c r="K1897" s="4" t="str">
        <f t="shared" ca="1" si="149"/>
        <v/>
      </c>
      <c r="L1897" s="3">
        <f ca="1">IF(J1896="买",B1897/B1896-1,0)-IF(K1897=1,计算结果!B$17,0)</f>
        <v>-1.8597972388497697E-3</v>
      </c>
      <c r="M1897" s="2">
        <f t="shared" ca="1" si="148"/>
        <v>2.7968078222097743</v>
      </c>
      <c r="N1897" s="3">
        <f ca="1">1-M1897/MAX(M$2:M1897)</f>
        <v>0.35144140463271878</v>
      </c>
    </row>
    <row r="1898" spans="1:14" x14ac:dyDescent="0.15">
      <c r="A1898" s="1">
        <v>41207</v>
      </c>
      <c r="B1898" s="2">
        <v>2291.2399999999998</v>
      </c>
      <c r="C1898" s="3">
        <f t="shared" si="146"/>
        <v>-7.1670609850160716E-3</v>
      </c>
      <c r="D1898" s="3">
        <f>1-B1898/MAX(B$2:B1898)</f>
        <v>0.61014768937589325</v>
      </c>
      <c r="E1898" s="4">
        <f>E1897*(计算结果!B$18-1)/(计算结果!B$18+1)+B1898*2/(计算结果!B$18+1)</f>
        <v>2304.810628236612</v>
      </c>
      <c r="F1898" s="4">
        <f>F1897*(计算结果!B$18-1)/(计算结果!B$18+1)+E1898*2/(计算结果!B$18+1)</f>
        <v>2291.6104164381127</v>
      </c>
      <c r="G1898" s="4">
        <f>G1897*(计算结果!B$18-1)/(计算结果!B$18+1)+F1898*2/(计算结果!B$18+1)</f>
        <v>2277.085221700811</v>
      </c>
      <c r="H1898" s="3">
        <f t="shared" si="147"/>
        <v>0.11611383598892759</v>
      </c>
      <c r="I1898" s="3">
        <f ca="1">IFERROR(AVERAGE(OFFSET(H1898,0,0,-计算结果!B$19,1)),AVERAGE(OFFSET(H1898,0,0,-ROW(),1)))</f>
        <v>-1.1659756497695836E-2</v>
      </c>
      <c r="J1898" s="20" t="str">
        <f t="shared" ca="1" si="145"/>
        <v>买</v>
      </c>
      <c r="K1898" s="4" t="str">
        <f t="shared" ca="1" si="149"/>
        <v/>
      </c>
      <c r="L1898" s="3">
        <f ca="1">IF(J1897="买",B1898/B1897-1,0)-IF(K1898=1,计算结果!B$17,0)</f>
        <v>-7.1670609850160716E-3</v>
      </c>
      <c r="M1898" s="2">
        <f t="shared" ca="1" si="148"/>
        <v>2.7767629299846268</v>
      </c>
      <c r="N1898" s="3">
        <f ca="1">1-M1898/MAX(M$2:M1898)</f>
        <v>0.35608966363807248</v>
      </c>
    </row>
    <row r="1899" spans="1:14" x14ac:dyDescent="0.15">
      <c r="A1899" s="1">
        <v>41208</v>
      </c>
      <c r="B1899" s="2">
        <v>2247.91</v>
      </c>
      <c r="C1899" s="3">
        <f t="shared" si="146"/>
        <v>-1.8911157277282098E-2</v>
      </c>
      <c r="D1899" s="3">
        <f>1-B1899/MAX(B$2:B1899)</f>
        <v>0.61752024773701764</v>
      </c>
      <c r="E1899" s="4">
        <f>E1898*(计算结果!B$18-1)/(计算结果!B$18+1)+B1899*2/(计算结果!B$18+1)</f>
        <v>2296.0566854309795</v>
      </c>
      <c r="F1899" s="4">
        <f>F1898*(计算结果!B$18-1)/(计算结果!B$18+1)+E1899*2/(计算结果!B$18+1)</f>
        <v>2292.2944578216307</v>
      </c>
      <c r="G1899" s="4">
        <f>G1898*(计算结果!B$18-1)/(计算结果!B$18+1)+F1899*2/(计算结果!B$18+1)</f>
        <v>2279.4251041809371</v>
      </c>
      <c r="H1899" s="3">
        <f t="shared" si="147"/>
        <v>0.10275779131263217</v>
      </c>
      <c r="I1899" s="3">
        <f ca="1">IFERROR(AVERAGE(OFFSET(H1899,0,0,-计算结果!B$19,1)),AVERAGE(OFFSET(H1899,0,0,-ROW(),1)))</f>
        <v>-2.0637961220392248E-3</v>
      </c>
      <c r="J1899" s="20" t="str">
        <f t="shared" ca="1" si="145"/>
        <v>买</v>
      </c>
      <c r="K1899" s="4" t="str">
        <f t="shared" ca="1" si="149"/>
        <v/>
      </c>
      <c r="L1899" s="3">
        <f ca="1">IF(J1898="买",B1899/B1898-1,0)-IF(K1899=1,计算结果!B$17,0)</f>
        <v>-1.8911157277282098E-2</v>
      </c>
      <c r="M1899" s="2">
        <f t="shared" ca="1" si="148"/>
        <v>2.7242511294939611</v>
      </c>
      <c r="N1899" s="3">
        <f ca="1">1-M1899/MAX(M$2:M1899)</f>
        <v>0.36826675328148051</v>
      </c>
    </row>
    <row r="1900" spans="1:14" x14ac:dyDescent="0.15">
      <c r="A1900" s="1">
        <v>41211</v>
      </c>
      <c r="B1900" s="2">
        <v>2235.85</v>
      </c>
      <c r="C1900" s="3">
        <f t="shared" si="146"/>
        <v>-5.3649834735376434E-3</v>
      </c>
      <c r="D1900" s="3">
        <f>1-B1900/MAX(B$2:B1900)</f>
        <v>0.61957224528687127</v>
      </c>
      <c r="E1900" s="4">
        <f>E1899*(计算结果!B$18-1)/(计算结果!B$18+1)+B1900*2/(计算结果!B$18+1)</f>
        <v>2286.7941184415981</v>
      </c>
      <c r="F1900" s="4">
        <f>F1899*(计算结果!B$18-1)/(计算结果!B$18+1)+E1900*2/(计算结果!B$18+1)</f>
        <v>2291.4482517631641</v>
      </c>
      <c r="G1900" s="4">
        <f>G1899*(计算结果!B$18-1)/(计算结果!B$18+1)+F1900*2/(计算结果!B$18+1)</f>
        <v>2281.2748191935875</v>
      </c>
      <c r="H1900" s="3">
        <f t="shared" si="147"/>
        <v>8.1148312759111468E-2</v>
      </c>
      <c r="I1900" s="3">
        <f ca="1">IFERROR(AVERAGE(OFFSET(H1900,0,0,-计算结果!B$19,1)),AVERAGE(OFFSET(H1900,0,0,-ROW(),1)))</f>
        <v>7.0589747418988184E-3</v>
      </c>
      <c r="J1900" s="20" t="str">
        <f t="shared" ca="1" si="145"/>
        <v>买</v>
      </c>
      <c r="K1900" s="4" t="str">
        <f t="shared" ca="1" si="149"/>
        <v/>
      </c>
      <c r="L1900" s="3">
        <f ca="1">IF(J1899="买",B1900/B1899-1,0)-IF(K1900=1,计算结果!B$17,0)</f>
        <v>-5.3649834735376434E-3</v>
      </c>
      <c r="M1900" s="2">
        <f t="shared" ca="1" si="148"/>
        <v>2.7096355672064596</v>
      </c>
      <c r="N1900" s="3">
        <f ca="1">1-M1900/MAX(M$2:M1900)</f>
        <v>0.37165599170980967</v>
      </c>
    </row>
    <row r="1901" spans="1:14" x14ac:dyDescent="0.15">
      <c r="A1901" s="1">
        <v>41212</v>
      </c>
      <c r="B1901" s="2">
        <v>2239.88</v>
      </c>
      <c r="C1901" s="3">
        <f t="shared" si="146"/>
        <v>1.8024464968580123E-3</v>
      </c>
      <c r="D1901" s="3">
        <f>1-B1901/MAX(B$2:B1901)</f>
        <v>0.61888654461308101</v>
      </c>
      <c r="E1901" s="4">
        <f>E1900*(计算结果!B$18-1)/(计算结果!B$18+1)+B1901*2/(计算结果!B$18+1)</f>
        <v>2279.5765617582751</v>
      </c>
      <c r="F1901" s="4">
        <f>F1900*(计算结果!B$18-1)/(计算结果!B$18+1)+E1901*2/(计算结果!B$18+1)</f>
        <v>2289.6218379162583</v>
      </c>
      <c r="G1901" s="4">
        <f>G1900*(计算结果!B$18-1)/(计算结果!B$18+1)+F1901*2/(计算结果!B$18+1)</f>
        <v>2282.5589759201521</v>
      </c>
      <c r="H1901" s="3">
        <f t="shared" si="147"/>
        <v>5.6291189284178395E-2</v>
      </c>
      <c r="I1901" s="3">
        <f ca="1">IFERROR(AVERAGE(OFFSET(H1901,0,0,-计算结果!B$19,1)),AVERAGE(OFFSET(H1901,0,0,-ROW(),1)))</f>
        <v>1.5529656743146696E-2</v>
      </c>
      <c r="J1901" s="20" t="str">
        <f t="shared" ca="1" si="145"/>
        <v>买</v>
      </c>
      <c r="K1901" s="4" t="str">
        <f t="shared" ca="1" si="149"/>
        <v/>
      </c>
      <c r="L1901" s="3">
        <f ca="1">IF(J1900="买",B1901/B1900-1,0)-IF(K1901=1,计算结果!B$17,0)</f>
        <v>1.8024464968580123E-3</v>
      </c>
      <c r="M1901" s="2">
        <f t="shared" ca="1" si="148"/>
        <v>2.7145195403423328</v>
      </c>
      <c r="N1901" s="3">
        <f ca="1">1-M1901/MAX(M$2:M1901)</f>
        <v>0.37052343525324527</v>
      </c>
    </row>
    <row r="1902" spans="1:14" x14ac:dyDescent="0.15">
      <c r="A1902" s="1">
        <v>41213</v>
      </c>
      <c r="B1902" s="2">
        <v>2254.8200000000002</v>
      </c>
      <c r="C1902" s="3">
        <f t="shared" si="146"/>
        <v>6.6700001785811036E-3</v>
      </c>
      <c r="D1902" s="3">
        <f>1-B1902/MAX(B$2:B1902)</f>
        <v>0.61634451779759059</v>
      </c>
      <c r="E1902" s="4">
        <f>E1901*(计算结果!B$18-1)/(计算结果!B$18+1)+B1902*2/(计算结果!B$18+1)</f>
        <v>2275.7678599493097</v>
      </c>
      <c r="F1902" s="4">
        <f>F1901*(计算结果!B$18-1)/(计算结果!B$18+1)+E1902*2/(计算结果!B$18+1)</f>
        <v>2287.4904566905739</v>
      </c>
      <c r="G1902" s="4">
        <f>G1901*(计算结果!B$18-1)/(计算结果!B$18+1)+F1902*2/(计算结果!B$18+1)</f>
        <v>2283.3176652694474</v>
      </c>
      <c r="H1902" s="3">
        <f t="shared" si="147"/>
        <v>3.3238543113194449E-2</v>
      </c>
      <c r="I1902" s="3">
        <f ca="1">IFERROR(AVERAGE(OFFSET(H1902,0,0,-计算结果!B$19,1)),AVERAGE(OFFSET(H1902,0,0,-ROW(),1)))</f>
        <v>2.3573444162743432E-2</v>
      </c>
      <c r="J1902" s="20" t="str">
        <f t="shared" ca="1" si="145"/>
        <v>买</v>
      </c>
      <c r="K1902" s="4" t="str">
        <f t="shared" ca="1" si="149"/>
        <v/>
      </c>
      <c r="L1902" s="3">
        <f ca="1">IF(J1901="买",B1902/B1901-1,0)-IF(K1902=1,计算结果!B$17,0)</f>
        <v>6.6700001785811036E-3</v>
      </c>
      <c r="M1902" s="2">
        <f t="shared" ca="1" si="148"/>
        <v>2.7326253861611782</v>
      </c>
      <c r="N1902" s="3">
        <f ca="1">1-M1902/MAX(M$2:M1902)</f>
        <v>0.3663248264539718</v>
      </c>
    </row>
    <row r="1903" spans="1:14" x14ac:dyDescent="0.15">
      <c r="A1903" s="1">
        <v>41214</v>
      </c>
      <c r="B1903" s="2">
        <v>2297.88</v>
      </c>
      <c r="C1903" s="3">
        <f t="shared" si="146"/>
        <v>1.9096868042681958E-2</v>
      </c>
      <c r="D1903" s="3">
        <f>1-B1903/MAX(B$2:B1903)</f>
        <v>0.60901789968011977</v>
      </c>
      <c r="E1903" s="4">
        <f>E1902*(计算结果!B$18-1)/(计算结果!B$18+1)+B1903*2/(计算结果!B$18+1)</f>
        <v>2279.169727649416</v>
      </c>
      <c r="F1903" s="4">
        <f>F1902*(计算结果!B$18-1)/(计算结果!B$18+1)+E1903*2/(计算结果!B$18+1)</f>
        <v>2286.210344530396</v>
      </c>
      <c r="G1903" s="4">
        <f>G1902*(计算结果!B$18-1)/(计算结果!B$18+1)+F1903*2/(计算结果!B$18+1)</f>
        <v>2283.7626928480549</v>
      </c>
      <c r="H1903" s="3">
        <f t="shared" si="147"/>
        <v>1.9490392658747045E-2</v>
      </c>
      <c r="I1903" s="3">
        <f ca="1">IFERROR(AVERAGE(OFFSET(H1903,0,0,-计算结果!B$19,1)),AVERAGE(OFFSET(H1903,0,0,-ROW(),1)))</f>
        <v>3.1134366354442888E-2</v>
      </c>
      <c r="J1903" s="20" t="str">
        <f t="shared" ca="1" si="145"/>
        <v>卖</v>
      </c>
      <c r="K1903" s="4">
        <f t="shared" ca="1" si="149"/>
        <v>1</v>
      </c>
      <c r="L1903" s="3">
        <f ca="1">IF(J1902="买",B1903/B1902-1,0)-IF(K1903=1,计算结果!B$17,0)</f>
        <v>1.9096868042681958E-2</v>
      </c>
      <c r="M1903" s="2">
        <f t="shared" ca="1" si="148"/>
        <v>2.7848099725707809</v>
      </c>
      <c r="N1903" s="3">
        <f ca="1">1-M1903/MAX(M$2:M1903)</f>
        <v>0.35422361528283974</v>
      </c>
    </row>
    <row r="1904" spans="1:14" x14ac:dyDescent="0.15">
      <c r="A1904" s="1">
        <v>41215</v>
      </c>
      <c r="B1904" s="2">
        <v>2306.77</v>
      </c>
      <c r="C1904" s="3">
        <f t="shared" si="146"/>
        <v>3.868783400351683E-3</v>
      </c>
      <c r="D1904" s="3">
        <f>1-B1904/MAX(B$2:B1904)</f>
        <v>0.60750527462056758</v>
      </c>
      <c r="E1904" s="4">
        <f>E1903*(计算结果!B$18-1)/(计算结果!B$18+1)+B1904*2/(计算结果!B$18+1)</f>
        <v>2283.4159233956598</v>
      </c>
      <c r="F1904" s="4">
        <f>F1903*(计算结果!B$18-1)/(计算结果!B$18+1)+E1904*2/(计算结果!B$18+1)</f>
        <v>2285.7804335865903</v>
      </c>
      <c r="G1904" s="4">
        <f>G1903*(计算结果!B$18-1)/(计算结果!B$18+1)+F1904*2/(计算结果!B$18+1)</f>
        <v>2284.0731145001373</v>
      </c>
      <c r="H1904" s="3">
        <f t="shared" si="147"/>
        <v>1.3592552897658775E-2</v>
      </c>
      <c r="I1904" s="3">
        <f ca="1">IFERROR(AVERAGE(OFFSET(H1904,0,0,-计算结果!B$19,1)),AVERAGE(OFFSET(H1904,0,0,-ROW(),1)))</f>
        <v>3.7919364898669136E-2</v>
      </c>
      <c r="J1904" s="20" t="str">
        <f t="shared" ca="1" si="145"/>
        <v>卖</v>
      </c>
      <c r="K1904" s="4" t="str">
        <f t="shared" ca="1" si="149"/>
        <v/>
      </c>
      <c r="L1904" s="3">
        <f ca="1">IF(J1903="买",B1904/B1903-1,0)-IF(K1904=1,计算结果!B$17,0)</f>
        <v>0</v>
      </c>
      <c r="M1904" s="2">
        <f t="shared" ca="1" si="148"/>
        <v>2.7848099725707809</v>
      </c>
      <c r="N1904" s="3">
        <f ca="1">1-M1904/MAX(M$2:M1904)</f>
        <v>0.35422361528283974</v>
      </c>
    </row>
    <row r="1905" spans="1:14" x14ac:dyDescent="0.15">
      <c r="A1905" s="1">
        <v>41218</v>
      </c>
      <c r="B1905" s="2">
        <v>2301.88</v>
      </c>
      <c r="C1905" s="3">
        <f t="shared" si="146"/>
        <v>-2.1198472322770945E-3</v>
      </c>
      <c r="D1905" s="3">
        <f>1-B1905/MAX(B$2:B1905)</f>
        <v>0.60833730347784654</v>
      </c>
      <c r="E1905" s="4">
        <f>E1904*(计算结果!B$18-1)/(计算结果!B$18+1)+B1905*2/(计算结果!B$18+1)</f>
        <v>2286.2565505655584</v>
      </c>
      <c r="F1905" s="4">
        <f>F1904*(计算结果!B$18-1)/(计算结果!B$18+1)+E1905*2/(计算结果!B$18+1)</f>
        <v>2285.8536823525856</v>
      </c>
      <c r="G1905" s="4">
        <f>G1904*(计算结果!B$18-1)/(计算结果!B$18+1)+F1905*2/(计算结果!B$18+1)</f>
        <v>2284.3470480158985</v>
      </c>
      <c r="H1905" s="3">
        <f t="shared" si="147"/>
        <v>1.1993202582796915E-2</v>
      </c>
      <c r="I1905" s="3">
        <f ca="1">IFERROR(AVERAGE(OFFSET(H1905,0,0,-计算结果!B$19,1)),AVERAGE(OFFSET(H1905,0,0,-ROW(),1)))</f>
        <v>4.3919414632698481E-2</v>
      </c>
      <c r="J1905" s="20" t="str">
        <f t="shared" ca="1" si="145"/>
        <v>卖</v>
      </c>
      <c r="K1905" s="4" t="str">
        <f t="shared" ca="1" si="149"/>
        <v/>
      </c>
      <c r="L1905" s="3">
        <f ca="1">IF(J1904="买",B1905/B1904-1,0)-IF(K1905=1,计算结果!B$17,0)</f>
        <v>0</v>
      </c>
      <c r="M1905" s="2">
        <f t="shared" ca="1" si="148"/>
        <v>2.7848099725707809</v>
      </c>
      <c r="N1905" s="3">
        <f ca="1">1-M1905/MAX(M$2:M1905)</f>
        <v>0.35422361528283974</v>
      </c>
    </row>
    <row r="1906" spans="1:14" x14ac:dyDescent="0.15">
      <c r="A1906" s="1">
        <v>41219</v>
      </c>
      <c r="B1906" s="2">
        <v>2292.21</v>
      </c>
      <c r="C1906" s="3">
        <f t="shared" si="146"/>
        <v>-4.2009140354840602E-3</v>
      </c>
      <c r="D1906" s="3">
        <f>1-B1906/MAX(B$2:B1906)</f>
        <v>0.60998264479684194</v>
      </c>
      <c r="E1906" s="4">
        <f>E1905*(计算结果!B$18-1)/(计算结果!B$18+1)+B1906*2/(计算结果!B$18+1)</f>
        <v>2287.1724658631647</v>
      </c>
      <c r="F1906" s="4">
        <f>F1905*(计算结果!B$18-1)/(计算结果!B$18+1)+E1906*2/(计算结果!B$18+1)</f>
        <v>2286.0565721234439</v>
      </c>
      <c r="G1906" s="4">
        <f>G1905*(计算结果!B$18-1)/(计算结果!B$18+1)+F1906*2/(计算结果!B$18+1)</f>
        <v>2284.6100517247519</v>
      </c>
      <c r="H1906" s="3">
        <f t="shared" si="147"/>
        <v>1.1513299132100394E-2</v>
      </c>
      <c r="I1906" s="3">
        <f ca="1">IFERROR(AVERAGE(OFFSET(H1906,0,0,-计算结果!B$19,1)),AVERAGE(OFFSET(H1906,0,0,-ROW(),1)))</f>
        <v>4.8676231851259945E-2</v>
      </c>
      <c r="J1906" s="20" t="str">
        <f t="shared" ca="1" si="145"/>
        <v>卖</v>
      </c>
      <c r="K1906" s="4" t="str">
        <f t="shared" ca="1" si="149"/>
        <v/>
      </c>
      <c r="L1906" s="3">
        <f ca="1">IF(J1905="买",B1906/B1905-1,0)-IF(K1906=1,计算结果!B$17,0)</f>
        <v>0</v>
      </c>
      <c r="M1906" s="2">
        <f t="shared" ca="1" si="148"/>
        <v>2.7848099725707809</v>
      </c>
      <c r="N1906" s="3">
        <f ca="1">1-M1906/MAX(M$2:M1906)</f>
        <v>0.35422361528283974</v>
      </c>
    </row>
    <row r="1907" spans="1:14" x14ac:dyDescent="0.15">
      <c r="A1907" s="1">
        <v>41220</v>
      </c>
      <c r="B1907" s="2">
        <v>2287.5</v>
      </c>
      <c r="C1907" s="3">
        <f t="shared" si="146"/>
        <v>-2.0547855562972339E-3</v>
      </c>
      <c r="D1907" s="3">
        <f>1-B1907/MAX(B$2:B1907)</f>
        <v>0.61078404682501874</v>
      </c>
      <c r="E1907" s="4">
        <f>E1906*(计算结果!B$18-1)/(计算结果!B$18+1)+B1907*2/(计算结果!B$18+1)</f>
        <v>2287.2228557303702</v>
      </c>
      <c r="F1907" s="4">
        <f>F1906*(计算结果!B$18-1)/(计算结果!B$18+1)+E1907*2/(计算结果!B$18+1)</f>
        <v>2286.2360003706631</v>
      </c>
      <c r="G1907" s="4">
        <f>G1906*(计算结果!B$18-1)/(计算结果!B$18+1)+F1907*2/(计算结果!B$18+1)</f>
        <v>2284.8601976702766</v>
      </c>
      <c r="H1907" s="3">
        <f t="shared" si="147"/>
        <v>1.0949174688954818E-2</v>
      </c>
      <c r="I1907" s="3">
        <f ca="1">IFERROR(AVERAGE(OFFSET(H1907,0,0,-计算结果!B$19,1)),AVERAGE(OFFSET(H1907,0,0,-ROW(),1)))</f>
        <v>5.1902908975908012E-2</v>
      </c>
      <c r="J1907" s="20" t="str">
        <f t="shared" ca="1" si="145"/>
        <v>卖</v>
      </c>
      <c r="K1907" s="4" t="str">
        <f t="shared" ca="1" si="149"/>
        <v/>
      </c>
      <c r="L1907" s="3">
        <f ca="1">IF(J1906="买",B1907/B1906-1,0)-IF(K1907=1,计算结果!B$17,0)</f>
        <v>0</v>
      </c>
      <c r="M1907" s="2">
        <f t="shared" ca="1" si="148"/>
        <v>2.7848099725707809</v>
      </c>
      <c r="N1907" s="3">
        <f ca="1">1-M1907/MAX(M$2:M1907)</f>
        <v>0.35422361528283974</v>
      </c>
    </row>
    <row r="1908" spans="1:14" x14ac:dyDescent="0.15">
      <c r="A1908" s="1">
        <v>41221</v>
      </c>
      <c r="B1908" s="2">
        <v>2245.41</v>
      </c>
      <c r="C1908" s="3">
        <f t="shared" si="146"/>
        <v>-1.8400000000000083E-2</v>
      </c>
      <c r="D1908" s="3">
        <f>1-B1908/MAX(B$2:B1908)</f>
        <v>0.61794562036343836</v>
      </c>
      <c r="E1908" s="4">
        <f>E1907*(计算结果!B$18-1)/(计算结果!B$18+1)+B1908*2/(计算结果!B$18+1)</f>
        <v>2280.7901086949287</v>
      </c>
      <c r="F1908" s="4">
        <f>F1907*(计算结果!B$18-1)/(计算结果!B$18+1)+E1908*2/(计算结果!B$18+1)</f>
        <v>2285.3981708820888</v>
      </c>
      <c r="G1908" s="4">
        <f>G1907*(计算结果!B$18-1)/(计算结果!B$18+1)+F1908*2/(计算结果!B$18+1)</f>
        <v>2284.9429627797863</v>
      </c>
      <c r="H1908" s="3">
        <f t="shared" si="147"/>
        <v>3.6223270725284336E-3</v>
      </c>
      <c r="I1908" s="3">
        <f ca="1">IFERROR(AVERAGE(OFFSET(H1908,0,0,-计算结果!B$19,1)),AVERAGE(OFFSET(H1908,0,0,-ROW(),1)))</f>
        <v>5.3349176005438148E-2</v>
      </c>
      <c r="J1908" s="20" t="str">
        <f t="shared" ca="1" si="145"/>
        <v>卖</v>
      </c>
      <c r="K1908" s="4" t="str">
        <f t="shared" ca="1" si="149"/>
        <v/>
      </c>
      <c r="L1908" s="3">
        <f ca="1">IF(J1907="买",B1908/B1907-1,0)-IF(K1908=1,计算结果!B$17,0)</f>
        <v>0</v>
      </c>
      <c r="M1908" s="2">
        <f t="shared" ca="1" si="148"/>
        <v>2.7848099725707809</v>
      </c>
      <c r="N1908" s="3">
        <f ca="1">1-M1908/MAX(M$2:M1908)</f>
        <v>0.35422361528283974</v>
      </c>
    </row>
    <row r="1909" spans="1:14" x14ac:dyDescent="0.15">
      <c r="A1909" s="1">
        <v>41222</v>
      </c>
      <c r="B1909" s="2">
        <v>2240.92</v>
      </c>
      <c r="C1909" s="3">
        <f t="shared" si="146"/>
        <v>-1.9996348105689732E-3</v>
      </c>
      <c r="D1909" s="3">
        <f>1-B1909/MAX(B$2:B1909)</f>
        <v>0.61870958960048994</v>
      </c>
      <c r="E1909" s="4">
        <f>E1908*(计算结果!B$18-1)/(计算结果!B$18+1)+B1909*2/(计算结果!B$18+1)</f>
        <v>2274.6562458187859</v>
      </c>
      <c r="F1909" s="4">
        <f>F1908*(计算结果!B$18-1)/(计算结果!B$18+1)+E1909*2/(计算结果!B$18+1)</f>
        <v>2283.7455670261961</v>
      </c>
      <c r="G1909" s="4">
        <f>G1908*(计算结果!B$18-1)/(计算结果!B$18+1)+F1909*2/(计算结果!B$18+1)</f>
        <v>2284.7587480484644</v>
      </c>
      <c r="H1909" s="3">
        <f t="shared" si="147"/>
        <v>-8.062115086572454E-3</v>
      </c>
      <c r="I1909" s="3">
        <f ca="1">IFERROR(AVERAGE(OFFSET(H1909,0,0,-计算结果!B$19,1)),AVERAGE(OFFSET(H1909,0,0,-ROW(),1)))</f>
        <v>5.2920171316113741E-2</v>
      </c>
      <c r="J1909" s="20" t="str">
        <f t="shared" ca="1" si="145"/>
        <v>卖</v>
      </c>
      <c r="K1909" s="4" t="str">
        <f t="shared" ca="1" si="149"/>
        <v/>
      </c>
      <c r="L1909" s="3">
        <f ca="1">IF(J1908="买",B1909/B1908-1,0)-IF(K1909=1,计算结果!B$17,0)</f>
        <v>0</v>
      </c>
      <c r="M1909" s="2">
        <f t="shared" ca="1" si="148"/>
        <v>2.7848099725707809</v>
      </c>
      <c r="N1909" s="3">
        <f ca="1">1-M1909/MAX(M$2:M1909)</f>
        <v>0.35422361528283974</v>
      </c>
    </row>
    <row r="1910" spans="1:14" x14ac:dyDescent="0.15">
      <c r="A1910" s="1">
        <v>41225</v>
      </c>
      <c r="B1910" s="2">
        <v>2251.85</v>
      </c>
      <c r="C1910" s="3">
        <f t="shared" si="146"/>
        <v>4.8774610427859688E-3</v>
      </c>
      <c r="D1910" s="3">
        <f>1-B1910/MAX(B$2:B1910)</f>
        <v>0.61684986047777857</v>
      </c>
      <c r="E1910" s="4">
        <f>E1909*(计算结果!B$18-1)/(计算结果!B$18+1)+B1910*2/(计算结果!B$18+1)</f>
        <v>2271.1475926158955</v>
      </c>
      <c r="F1910" s="4">
        <f>F1909*(计算结果!B$18-1)/(计算结果!B$18+1)+E1910*2/(计算结果!B$18+1)</f>
        <v>2281.8074171169192</v>
      </c>
      <c r="G1910" s="4">
        <f>G1909*(计算结果!B$18-1)/(计算结果!B$18+1)+F1910*2/(计算结果!B$18+1)</f>
        <v>2284.304697135919</v>
      </c>
      <c r="H1910" s="3">
        <f t="shared" si="147"/>
        <v>-1.9873035301134344E-2</v>
      </c>
      <c r="I1910" s="3">
        <f ca="1">IFERROR(AVERAGE(OFFSET(H1910,0,0,-计算结果!B$19,1)),AVERAGE(OFFSET(H1910,0,0,-ROW(),1)))</f>
        <v>5.0844939521788611E-2</v>
      </c>
      <c r="J1910" s="20" t="str">
        <f t="shared" ca="1" si="145"/>
        <v>卖</v>
      </c>
      <c r="K1910" s="4" t="str">
        <f t="shared" ca="1" si="149"/>
        <v/>
      </c>
      <c r="L1910" s="3">
        <f ca="1">IF(J1909="买",B1910/B1909-1,0)-IF(K1910=1,计算结果!B$17,0)</f>
        <v>0</v>
      </c>
      <c r="M1910" s="2">
        <f t="shared" ca="1" si="148"/>
        <v>2.7848099725707809</v>
      </c>
      <c r="N1910" s="3">
        <f ca="1">1-M1910/MAX(M$2:M1910)</f>
        <v>0.35422361528283974</v>
      </c>
    </row>
    <row r="1911" spans="1:14" x14ac:dyDescent="0.15">
      <c r="A1911" s="1">
        <v>41226</v>
      </c>
      <c r="B1911" s="2">
        <v>2212.44</v>
      </c>
      <c r="C1911" s="3">
        <f t="shared" si="146"/>
        <v>-1.7501165708195376E-2</v>
      </c>
      <c r="D1911" s="3">
        <f>1-B1911/MAX(B$2:B1911)</f>
        <v>0.62355543456067508</v>
      </c>
      <c r="E1911" s="4">
        <f>E1910*(计算结果!B$18-1)/(计算结果!B$18+1)+B1911*2/(计算结果!B$18+1)</f>
        <v>2262.1156552903731</v>
      </c>
      <c r="F1911" s="4">
        <f>F1910*(计算结果!B$18-1)/(计算结果!B$18+1)+E1911*2/(计算结果!B$18+1)</f>
        <v>2278.7779152974504</v>
      </c>
      <c r="G1911" s="4">
        <f>G1910*(计算结果!B$18-1)/(计算结果!B$18+1)+F1911*2/(计算结果!B$18+1)</f>
        <v>2283.4544230069241</v>
      </c>
      <c r="H1911" s="3">
        <f t="shared" si="147"/>
        <v>-3.7222448041234528E-2</v>
      </c>
      <c r="I1911" s="3">
        <f ca="1">IFERROR(AVERAGE(OFFSET(H1911,0,0,-计算结果!B$19,1)),AVERAGE(OFFSET(H1911,0,0,-ROW(),1)))</f>
        <v>4.7034393118870352E-2</v>
      </c>
      <c r="J1911" s="20" t="str">
        <f t="shared" ca="1" si="145"/>
        <v>卖</v>
      </c>
      <c r="K1911" s="4" t="str">
        <f t="shared" ca="1" si="149"/>
        <v/>
      </c>
      <c r="L1911" s="3">
        <f ca="1">IF(J1910="买",B1911/B1910-1,0)-IF(K1911=1,计算结果!B$17,0)</f>
        <v>0</v>
      </c>
      <c r="M1911" s="2">
        <f t="shared" ca="1" si="148"/>
        <v>2.7848099725707809</v>
      </c>
      <c r="N1911" s="3">
        <f ca="1">1-M1911/MAX(M$2:M1911)</f>
        <v>0.35422361528283974</v>
      </c>
    </row>
    <row r="1912" spans="1:14" x14ac:dyDescent="0.15">
      <c r="A1912" s="1">
        <v>41227</v>
      </c>
      <c r="B1912" s="2">
        <v>2223.11</v>
      </c>
      <c r="C1912" s="3">
        <f t="shared" si="146"/>
        <v>4.8227296559455457E-3</v>
      </c>
      <c r="D1912" s="3">
        <f>1-B1912/MAX(B$2:B1912)</f>
        <v>0.62173994419111134</v>
      </c>
      <c r="E1912" s="4">
        <f>E1911*(计算结果!B$18-1)/(计算结果!B$18+1)+B1912*2/(计算结果!B$18+1)</f>
        <v>2256.1147852457002</v>
      </c>
      <c r="F1912" s="4">
        <f>F1911*(计算结果!B$18-1)/(计算结果!B$18+1)+E1912*2/(计算结果!B$18+1)</f>
        <v>2275.2912799048736</v>
      </c>
      <c r="G1912" s="4">
        <f>G1911*(计算结果!B$18-1)/(计算结果!B$18+1)+F1912*2/(计算结果!B$18+1)</f>
        <v>2282.1985548373777</v>
      </c>
      <c r="H1912" s="3">
        <f t="shared" si="147"/>
        <v>-5.4998608988770986E-2</v>
      </c>
      <c r="I1912" s="3">
        <f ca="1">IFERROR(AVERAGE(OFFSET(H1912,0,0,-计算结果!B$19,1)),AVERAGE(OFFSET(H1912,0,0,-ROW(),1)))</f>
        <v>4.1622673892695271E-2</v>
      </c>
      <c r="J1912" s="20" t="str">
        <f t="shared" ca="1" si="145"/>
        <v>卖</v>
      </c>
      <c r="K1912" s="4" t="str">
        <f t="shared" ca="1" si="149"/>
        <v/>
      </c>
      <c r="L1912" s="3">
        <f ca="1">IF(J1911="买",B1912/B1911-1,0)-IF(K1912=1,计算结果!B$17,0)</f>
        <v>0</v>
      </c>
      <c r="M1912" s="2">
        <f t="shared" ca="1" si="148"/>
        <v>2.7848099725707809</v>
      </c>
      <c r="N1912" s="3">
        <f ca="1">1-M1912/MAX(M$2:M1912)</f>
        <v>0.35422361528283974</v>
      </c>
    </row>
    <row r="1913" spans="1:14" x14ac:dyDescent="0.15">
      <c r="A1913" s="1">
        <v>41228</v>
      </c>
      <c r="B1913" s="2">
        <v>2193.62</v>
      </c>
      <c r="C1913" s="3">
        <f t="shared" si="146"/>
        <v>-1.3265200552379453E-2</v>
      </c>
      <c r="D1913" s="3">
        <f>1-B1913/MAX(B$2:B1913)</f>
        <v>0.62675763969237053</v>
      </c>
      <c r="E1913" s="4">
        <f>E1912*(计算结果!B$18-1)/(计算结果!B$18+1)+B1913*2/(计算结果!B$18+1)</f>
        <v>2246.5002029002076</v>
      </c>
      <c r="F1913" s="4">
        <f>F1912*(计算结果!B$18-1)/(计算结果!B$18+1)+E1913*2/(计算结果!B$18+1)</f>
        <v>2270.8618834426175</v>
      </c>
      <c r="G1913" s="4">
        <f>G1912*(计算结果!B$18-1)/(计算结果!B$18+1)+F1913*2/(计算结果!B$18+1)</f>
        <v>2280.4544515458765</v>
      </c>
      <c r="H1913" s="3">
        <f t="shared" si="147"/>
        <v>-7.6422066248548304E-2</v>
      </c>
      <c r="I1913" s="3">
        <f ca="1">IFERROR(AVERAGE(OFFSET(H1913,0,0,-计算结果!B$19,1)),AVERAGE(OFFSET(H1913,0,0,-ROW(),1)))</f>
        <v>3.429337476201063E-2</v>
      </c>
      <c r="J1913" s="20" t="str">
        <f t="shared" ca="1" si="145"/>
        <v>卖</v>
      </c>
      <c r="K1913" s="4" t="str">
        <f t="shared" ca="1" si="149"/>
        <v/>
      </c>
      <c r="L1913" s="3">
        <f ca="1">IF(J1912="买",B1913/B1912-1,0)-IF(K1913=1,计算结果!B$17,0)</f>
        <v>0</v>
      </c>
      <c r="M1913" s="2">
        <f t="shared" ca="1" si="148"/>
        <v>2.7848099725707809</v>
      </c>
      <c r="N1913" s="3">
        <f ca="1">1-M1913/MAX(M$2:M1913)</f>
        <v>0.35422361528283974</v>
      </c>
    </row>
    <row r="1914" spans="1:14" x14ac:dyDescent="0.15">
      <c r="A1914" s="1">
        <v>41229</v>
      </c>
      <c r="B1914" s="2">
        <v>2177.2399999999998</v>
      </c>
      <c r="C1914" s="3">
        <f t="shared" si="146"/>
        <v>-7.4671091620244212E-3</v>
      </c>
      <c r="D1914" s="3">
        <f>1-B1914/MAX(B$2:B1914)</f>
        <v>0.6295446811406793</v>
      </c>
      <c r="E1914" s="4">
        <f>E1913*(计算结果!B$18-1)/(计算结果!B$18+1)+B1914*2/(计算结果!B$18+1)</f>
        <v>2235.8447870694063</v>
      </c>
      <c r="F1914" s="4">
        <f>F1913*(计算结果!B$18-1)/(计算结果!B$18+1)+E1914*2/(计算结果!B$18+1)</f>
        <v>2265.4746378467389</v>
      </c>
      <c r="G1914" s="4">
        <f>G1913*(计算结果!B$18-1)/(计算结果!B$18+1)+F1914*2/(计算结果!B$18+1)</f>
        <v>2278.1498648229322</v>
      </c>
      <c r="H1914" s="3">
        <f t="shared" si="147"/>
        <v>-0.10105822203035518</v>
      </c>
      <c r="I1914" s="3">
        <f ca="1">IFERROR(AVERAGE(OFFSET(H1914,0,0,-计算结果!B$19,1)),AVERAGE(OFFSET(H1914,0,0,-ROW(),1)))</f>
        <v>2.4901495596710399E-2</v>
      </c>
      <c r="J1914" s="20" t="str">
        <f t="shared" ca="1" si="145"/>
        <v>卖</v>
      </c>
      <c r="K1914" s="4" t="str">
        <f t="shared" ca="1" si="149"/>
        <v/>
      </c>
      <c r="L1914" s="3">
        <f ca="1">IF(J1913="买",B1914/B1913-1,0)-IF(K1914=1,计算结果!B$17,0)</f>
        <v>0</v>
      </c>
      <c r="M1914" s="2">
        <f t="shared" ca="1" si="148"/>
        <v>2.7848099725707809</v>
      </c>
      <c r="N1914" s="3">
        <f ca="1">1-M1914/MAX(M$2:M1914)</f>
        <v>0.35422361528283974</v>
      </c>
    </row>
    <row r="1915" spans="1:14" x14ac:dyDescent="0.15">
      <c r="A1915" s="1">
        <v>41232</v>
      </c>
      <c r="B1915" s="2">
        <v>2174.9899999999998</v>
      </c>
      <c r="C1915" s="3">
        <f t="shared" si="146"/>
        <v>-1.0334184563943749E-3</v>
      </c>
      <c r="D1915" s="3">
        <f>1-B1915/MAX(B$2:B1915)</f>
        <v>0.629927516504458</v>
      </c>
      <c r="E1915" s="4">
        <f>E1914*(计算结果!B$18-1)/(计算结果!B$18+1)+B1915*2/(计算结果!B$18+1)</f>
        <v>2226.4825121356512</v>
      </c>
      <c r="F1915" s="4">
        <f>F1914*(计算结果!B$18-1)/(计算结果!B$18+1)+E1915*2/(计算结果!B$18+1)</f>
        <v>2259.4758492758024</v>
      </c>
      <c r="G1915" s="4">
        <f>G1914*(计算结果!B$18-1)/(计算结果!B$18+1)+F1915*2/(计算结果!B$18+1)</f>
        <v>2275.276939354143</v>
      </c>
      <c r="H1915" s="3">
        <f t="shared" si="147"/>
        <v>-0.12610783483344101</v>
      </c>
      <c r="I1915" s="3">
        <f ca="1">IFERROR(AVERAGE(OFFSET(H1915,0,0,-计算结果!B$19,1)),AVERAGE(OFFSET(H1915,0,0,-ROW(),1)))</f>
        <v>1.3432447458404667E-2</v>
      </c>
      <c r="J1915" s="20" t="str">
        <f t="shared" ca="1" si="145"/>
        <v>卖</v>
      </c>
      <c r="K1915" s="4" t="str">
        <f t="shared" ca="1" si="149"/>
        <v/>
      </c>
      <c r="L1915" s="3">
        <f ca="1">IF(J1914="买",B1915/B1914-1,0)-IF(K1915=1,计算结果!B$17,0)</f>
        <v>0</v>
      </c>
      <c r="M1915" s="2">
        <f t="shared" ca="1" si="148"/>
        <v>2.7848099725707809</v>
      </c>
      <c r="N1915" s="3">
        <f ca="1">1-M1915/MAX(M$2:M1915)</f>
        <v>0.35422361528283974</v>
      </c>
    </row>
    <row r="1916" spans="1:14" x14ac:dyDescent="0.15">
      <c r="A1916" s="1">
        <v>41233</v>
      </c>
      <c r="B1916" s="2">
        <v>2164.88</v>
      </c>
      <c r="C1916" s="3">
        <f t="shared" si="146"/>
        <v>-4.6482972335503137E-3</v>
      </c>
      <c r="D1916" s="3">
        <f>1-B1916/MAX(B$2:B1916)</f>
        <v>0.63164772340570341</v>
      </c>
      <c r="E1916" s="4">
        <f>E1915*(计算结果!B$18-1)/(计算结果!B$18+1)+B1916*2/(计算结果!B$18+1)</f>
        <v>2217.0052025763202</v>
      </c>
      <c r="F1916" s="4">
        <f>F1915*(计算结果!B$18-1)/(计算结果!B$18+1)+E1916*2/(计算结果!B$18+1)</f>
        <v>2252.9419036297281</v>
      </c>
      <c r="G1916" s="4">
        <f>G1915*(计算结果!B$18-1)/(计算结果!B$18+1)+F1916*2/(计算结果!B$18+1)</f>
        <v>2271.8407800119253</v>
      </c>
      <c r="H1916" s="3">
        <f t="shared" si="147"/>
        <v>-0.15102158698945412</v>
      </c>
      <c r="I1916" s="3">
        <f ca="1">IFERROR(AVERAGE(OFFSET(H1916,0,0,-计算结果!B$19,1)),AVERAGE(OFFSET(H1916,0,0,-ROW(),1)))</f>
        <v>2.0619155863106365E-4</v>
      </c>
      <c r="J1916" s="20" t="str">
        <f t="shared" ca="1" si="145"/>
        <v>卖</v>
      </c>
      <c r="K1916" s="4" t="str">
        <f t="shared" ca="1" si="149"/>
        <v/>
      </c>
      <c r="L1916" s="3">
        <f ca="1">IF(J1915="买",B1916/B1915-1,0)-IF(K1916=1,计算结果!B$17,0)</f>
        <v>0</v>
      </c>
      <c r="M1916" s="2">
        <f t="shared" ca="1" si="148"/>
        <v>2.7848099725707809</v>
      </c>
      <c r="N1916" s="3">
        <f ca="1">1-M1916/MAX(M$2:M1916)</f>
        <v>0.35422361528283974</v>
      </c>
    </row>
    <row r="1917" spans="1:14" x14ac:dyDescent="0.15">
      <c r="A1917" s="1">
        <v>41234</v>
      </c>
      <c r="B1917" s="2">
        <v>2194.9</v>
      </c>
      <c r="C1917" s="3">
        <f t="shared" si="146"/>
        <v>1.386681940800405E-2</v>
      </c>
      <c r="D1917" s="3">
        <f>1-B1917/MAX(B$2:B1917)</f>
        <v>0.62653984890764303</v>
      </c>
      <c r="E1917" s="4">
        <f>E1916*(计算结果!B$18-1)/(计算结果!B$18+1)+B1917*2/(计算结果!B$18+1)</f>
        <v>2213.6044021799635</v>
      </c>
      <c r="F1917" s="4">
        <f>F1916*(计算结果!B$18-1)/(计算结果!B$18+1)+E1917*2/(计算结果!B$18+1)</f>
        <v>2246.8899803297645</v>
      </c>
      <c r="G1917" s="4">
        <f>G1916*(计算结果!B$18-1)/(计算结果!B$18+1)+F1917*2/(计算结果!B$18+1)</f>
        <v>2268.0021954454387</v>
      </c>
      <c r="H1917" s="3">
        <f t="shared" si="147"/>
        <v>-0.16896362633592829</v>
      </c>
      <c r="I1917" s="3">
        <f ca="1">IFERROR(AVERAGE(OFFSET(H1917,0,0,-计算结果!B$19,1)),AVERAGE(OFFSET(H1917,0,0,-ROW(),1)))</f>
        <v>-1.415094611823044E-2</v>
      </c>
      <c r="J1917" s="20" t="str">
        <f t="shared" ca="1" si="145"/>
        <v>卖</v>
      </c>
      <c r="K1917" s="4" t="str">
        <f t="shared" ca="1" si="149"/>
        <v/>
      </c>
      <c r="L1917" s="3">
        <f ca="1">IF(J1916="买",B1917/B1916-1,0)-IF(K1917=1,计算结果!B$17,0)</f>
        <v>0</v>
      </c>
      <c r="M1917" s="2">
        <f t="shared" ca="1" si="148"/>
        <v>2.7848099725707809</v>
      </c>
      <c r="N1917" s="3">
        <f ca="1">1-M1917/MAX(M$2:M1917)</f>
        <v>0.35422361528283974</v>
      </c>
    </row>
    <row r="1918" spans="1:14" x14ac:dyDescent="0.15">
      <c r="A1918" s="1">
        <v>41235</v>
      </c>
      <c r="B1918" s="2">
        <v>2177.5500000000002</v>
      </c>
      <c r="C1918" s="3">
        <f t="shared" si="146"/>
        <v>-7.9046881406897862E-3</v>
      </c>
      <c r="D1918" s="3">
        <f>1-B1918/MAX(B$2:B1918)</f>
        <v>0.62949193493500299</v>
      </c>
      <c r="E1918" s="4">
        <f>E1917*(计算结果!B$18-1)/(计算结果!B$18+1)+B1918*2/(计算结果!B$18+1)</f>
        <v>2208.0575710753537</v>
      </c>
      <c r="F1918" s="4">
        <f>F1917*(计算结果!B$18-1)/(计算结果!B$18+1)+E1918*2/(计算结果!B$18+1)</f>
        <v>2240.9157635213937</v>
      </c>
      <c r="G1918" s="4">
        <f>G1917*(计算结果!B$18-1)/(计算结果!B$18+1)+F1918*2/(计算结果!B$18+1)</f>
        <v>2263.8350520725085</v>
      </c>
      <c r="H1918" s="3">
        <f t="shared" si="147"/>
        <v>-0.18373630242945194</v>
      </c>
      <c r="I1918" s="3">
        <f ca="1">IFERROR(AVERAGE(OFFSET(H1918,0,0,-计算结果!B$19,1)),AVERAGE(OFFSET(H1918,0,0,-ROW(),1)))</f>
        <v>-2.9143453039149413E-2</v>
      </c>
      <c r="J1918" s="20" t="str">
        <f t="shared" ca="1" si="145"/>
        <v>卖</v>
      </c>
      <c r="K1918" s="4" t="str">
        <f t="shared" ca="1" si="149"/>
        <v/>
      </c>
      <c r="L1918" s="3">
        <f ca="1">IF(J1917="买",B1918/B1917-1,0)-IF(K1918=1,计算结果!B$17,0)</f>
        <v>0</v>
      </c>
      <c r="M1918" s="2">
        <f t="shared" ca="1" si="148"/>
        <v>2.7848099725707809</v>
      </c>
      <c r="N1918" s="3">
        <f ca="1">1-M1918/MAX(M$2:M1918)</f>
        <v>0.35422361528283974</v>
      </c>
    </row>
    <row r="1919" spans="1:14" x14ac:dyDescent="0.15">
      <c r="A1919" s="1">
        <v>41236</v>
      </c>
      <c r="B1919" s="2">
        <v>2192.6799999999998</v>
      </c>
      <c r="C1919" s="3">
        <f t="shared" si="146"/>
        <v>6.9481757020504187E-3</v>
      </c>
      <c r="D1919" s="3">
        <f>1-B1919/MAX(B$2:B1919)</f>
        <v>0.6269175797999047</v>
      </c>
      <c r="E1919" s="4">
        <f>E1918*(计算结果!B$18-1)/(计算结果!B$18+1)+B1919*2/(计算结果!B$18+1)</f>
        <v>2205.6917909099147</v>
      </c>
      <c r="F1919" s="4">
        <f>F1918*(计算结果!B$18-1)/(计算结果!B$18+1)+E1919*2/(计算结果!B$18+1)</f>
        <v>2235.4966908119354</v>
      </c>
      <c r="G1919" s="4">
        <f>G1918*(计算结果!B$18-1)/(计算结果!B$18+1)+F1919*2/(计算结果!B$18+1)</f>
        <v>2259.4753041862664</v>
      </c>
      <c r="H1919" s="3">
        <f t="shared" si="147"/>
        <v>-0.19258240048234915</v>
      </c>
      <c r="I1919" s="3">
        <f ca="1">IFERROR(AVERAGE(OFFSET(H1919,0,0,-计算结果!B$19,1)),AVERAGE(OFFSET(H1919,0,0,-ROW(),1)))</f>
        <v>-4.3910462628898486E-2</v>
      </c>
      <c r="J1919" s="20" t="str">
        <f t="shared" ca="1" si="145"/>
        <v>卖</v>
      </c>
      <c r="K1919" s="4" t="str">
        <f t="shared" ca="1" si="149"/>
        <v/>
      </c>
      <c r="L1919" s="3">
        <f ca="1">IF(J1918="买",B1919/B1918-1,0)-IF(K1919=1,计算结果!B$17,0)</f>
        <v>0</v>
      </c>
      <c r="M1919" s="2">
        <f t="shared" ca="1" si="148"/>
        <v>2.7848099725707809</v>
      </c>
      <c r="N1919" s="3">
        <f ca="1">1-M1919/MAX(M$2:M1919)</f>
        <v>0.35422361528283974</v>
      </c>
    </row>
    <row r="1920" spans="1:14" x14ac:dyDescent="0.15">
      <c r="A1920" s="1">
        <v>41239</v>
      </c>
      <c r="B1920" s="2">
        <v>2175.6</v>
      </c>
      <c r="C1920" s="3">
        <f t="shared" si="146"/>
        <v>-7.7895543353339036E-3</v>
      </c>
      <c r="D1920" s="3">
        <f>1-B1920/MAX(B$2:B1920)</f>
        <v>0.62982372558361122</v>
      </c>
      <c r="E1920" s="4">
        <f>E1919*(计算结果!B$18-1)/(计算结果!B$18+1)+B1920*2/(计算结果!B$18+1)</f>
        <v>2201.0622846160818</v>
      </c>
      <c r="F1920" s="4">
        <f>F1919*(计算结果!B$18-1)/(计算结果!B$18+1)+E1920*2/(计算结果!B$18+1)</f>
        <v>2230.1990898587273</v>
      </c>
      <c r="G1920" s="4">
        <f>G1919*(计算结果!B$18-1)/(计算结果!B$18+1)+F1920*2/(计算结果!B$18+1)</f>
        <v>2254.9712712127989</v>
      </c>
      <c r="H1920" s="3">
        <f t="shared" si="147"/>
        <v>-0.1993397743769352</v>
      </c>
      <c r="I1920" s="3">
        <f ca="1">IFERROR(AVERAGE(OFFSET(H1920,0,0,-计算结果!B$19,1)),AVERAGE(OFFSET(H1920,0,0,-ROW(),1)))</f>
        <v>-5.7934866985700814E-2</v>
      </c>
      <c r="J1920" s="20" t="str">
        <f t="shared" ca="1" si="145"/>
        <v>卖</v>
      </c>
      <c r="K1920" s="4" t="str">
        <f t="shared" ca="1" si="149"/>
        <v/>
      </c>
      <c r="L1920" s="3">
        <f ca="1">IF(J1919="买",B1920/B1919-1,0)-IF(K1920=1,计算结果!B$17,0)</f>
        <v>0</v>
      </c>
      <c r="M1920" s="2">
        <f t="shared" ca="1" si="148"/>
        <v>2.7848099725707809</v>
      </c>
      <c r="N1920" s="3">
        <f ca="1">1-M1920/MAX(M$2:M1920)</f>
        <v>0.35422361528283974</v>
      </c>
    </row>
    <row r="1921" spans="1:14" x14ac:dyDescent="0.15">
      <c r="A1921" s="1">
        <v>41240</v>
      </c>
      <c r="B1921" s="2">
        <v>2150.64</v>
      </c>
      <c r="C1921" s="3">
        <f t="shared" si="146"/>
        <v>-1.1472697186982961E-2</v>
      </c>
      <c r="D1921" s="3">
        <f>1-B1921/MAX(B$2:B1921)</f>
        <v>0.63407064588579598</v>
      </c>
      <c r="E1921" s="4">
        <f>E1920*(计算结果!B$18-1)/(计算结果!B$18+1)+B1921*2/(计算结果!B$18+1)</f>
        <v>2193.3050100597616</v>
      </c>
      <c r="F1921" s="4">
        <f>F1920*(计算结果!B$18-1)/(计算结果!B$18+1)+E1921*2/(计算结果!B$18+1)</f>
        <v>2224.5230775819632</v>
      </c>
      <c r="G1921" s="4">
        <f>G1920*(计算结果!B$18-1)/(计算结果!B$18+1)+F1921*2/(计算结果!B$18+1)</f>
        <v>2250.2869337311317</v>
      </c>
      <c r="H1921" s="3">
        <f t="shared" si="147"/>
        <v>-0.20773379871699113</v>
      </c>
      <c r="I1921" s="3">
        <f ca="1">IFERROR(AVERAGE(OFFSET(H1921,0,0,-计算结果!B$19,1)),AVERAGE(OFFSET(H1921,0,0,-ROW(),1)))</f>
        <v>-7.1136116385759285E-2</v>
      </c>
      <c r="J1921" s="20" t="str">
        <f t="shared" ca="1" si="145"/>
        <v>卖</v>
      </c>
      <c r="K1921" s="4" t="str">
        <f t="shared" ca="1" si="149"/>
        <v/>
      </c>
      <c r="L1921" s="3">
        <f ca="1">IF(J1920="买",B1921/B1920-1,0)-IF(K1921=1,计算结果!B$17,0)</f>
        <v>0</v>
      </c>
      <c r="M1921" s="2">
        <f t="shared" ca="1" si="148"/>
        <v>2.7848099725707809</v>
      </c>
      <c r="N1921" s="3">
        <f ca="1">1-M1921/MAX(M$2:M1921)</f>
        <v>0.35422361528283974</v>
      </c>
    </row>
    <row r="1922" spans="1:14" x14ac:dyDescent="0.15">
      <c r="A1922" s="1">
        <v>41241</v>
      </c>
      <c r="B1922" s="2">
        <v>2129.16</v>
      </c>
      <c r="C1922" s="3">
        <f t="shared" si="146"/>
        <v>-9.9877245843097429E-3</v>
      </c>
      <c r="D1922" s="3">
        <f>1-B1922/MAX(B$2:B1922)</f>
        <v>0.63772544749200299</v>
      </c>
      <c r="E1922" s="4">
        <f>E1921*(计算结果!B$18-1)/(计算结果!B$18+1)+B1922*2/(计算结果!B$18+1)</f>
        <v>2183.4365469736445</v>
      </c>
      <c r="F1922" s="4">
        <f>F1921*(计算结果!B$18-1)/(计算结果!B$18+1)+E1922*2/(计算结果!B$18+1)</f>
        <v>2218.2020728729913</v>
      </c>
      <c r="G1922" s="4">
        <f>G1921*(计算结果!B$18-1)/(计算结果!B$18+1)+F1922*2/(计算结果!B$18+1)</f>
        <v>2245.3508012914176</v>
      </c>
      <c r="H1922" s="3">
        <f t="shared" si="147"/>
        <v>-0.2193556904109859</v>
      </c>
      <c r="I1922" s="3">
        <f ca="1">IFERROR(AVERAGE(OFFSET(H1922,0,0,-计算结果!B$19,1)),AVERAGE(OFFSET(H1922,0,0,-ROW(),1)))</f>
        <v>-8.3765828061968306E-2</v>
      </c>
      <c r="J1922" s="20" t="str">
        <f t="shared" ca="1" si="145"/>
        <v>卖</v>
      </c>
      <c r="K1922" s="4" t="str">
        <f t="shared" ca="1" si="149"/>
        <v/>
      </c>
      <c r="L1922" s="3">
        <f ca="1">IF(J1921="买",B1922/B1921-1,0)-IF(K1922=1,计算结果!B$17,0)</f>
        <v>0</v>
      </c>
      <c r="M1922" s="2">
        <f t="shared" ca="1" si="148"/>
        <v>2.7848099725707809</v>
      </c>
      <c r="N1922" s="3">
        <f ca="1">1-M1922/MAX(M$2:M1922)</f>
        <v>0.35422361528283974</v>
      </c>
    </row>
    <row r="1923" spans="1:14" x14ac:dyDescent="0.15">
      <c r="A1923" s="1">
        <v>41242</v>
      </c>
      <c r="B1923" s="2">
        <v>2115.6799999999998</v>
      </c>
      <c r="C1923" s="3">
        <f t="shared" si="146"/>
        <v>-6.331135283398126E-3</v>
      </c>
      <c r="D1923" s="3">
        <f>1-B1923/MAX(B$2:B1923)</f>
        <v>0.64001905669366366</v>
      </c>
      <c r="E1923" s="4">
        <f>E1922*(计算结果!B$18-1)/(计算结果!B$18+1)+B1923*2/(计算结果!B$18+1)</f>
        <v>2173.0124628238527</v>
      </c>
      <c r="F1923" s="4">
        <f>F1922*(计算结果!B$18-1)/(计算结果!B$18+1)+E1923*2/(计算结果!B$18+1)</f>
        <v>2211.2498251731236</v>
      </c>
      <c r="G1923" s="4">
        <f>G1922*(计算结果!B$18-1)/(计算结果!B$18+1)+F1923*2/(计算结果!B$18+1)</f>
        <v>2240.1044972732184</v>
      </c>
      <c r="H1923" s="3">
        <f t="shared" si="147"/>
        <v>-0.23365186478575217</v>
      </c>
      <c r="I1923" s="3">
        <f ca="1">IFERROR(AVERAGE(OFFSET(H1923,0,0,-计算结果!B$19,1)),AVERAGE(OFFSET(H1923,0,0,-ROW(),1)))</f>
        <v>-9.6422940934193263E-2</v>
      </c>
      <c r="J1923" s="20" t="str">
        <f t="shared" ref="J1923:J1986" ca="1" si="150">IF(H1923&gt;I1923,"买","卖")</f>
        <v>卖</v>
      </c>
      <c r="K1923" s="4" t="str">
        <f t="shared" ca="1" si="149"/>
        <v/>
      </c>
      <c r="L1923" s="3">
        <f ca="1">IF(J1922="买",B1923/B1922-1,0)-IF(K1923=1,计算结果!B$17,0)</f>
        <v>0</v>
      </c>
      <c r="M1923" s="2">
        <f t="shared" ca="1" si="148"/>
        <v>2.7848099725707809</v>
      </c>
      <c r="N1923" s="3">
        <f ca="1">1-M1923/MAX(M$2:M1923)</f>
        <v>0.35422361528283974</v>
      </c>
    </row>
    <row r="1924" spans="1:14" x14ac:dyDescent="0.15">
      <c r="A1924" s="1">
        <v>41243</v>
      </c>
      <c r="B1924" s="2">
        <v>2139.66</v>
      </c>
      <c r="C1924" s="3">
        <f t="shared" ref="C1924:C1987" si="151">B1924/B1923-1</f>
        <v>1.1334417303183963E-2</v>
      </c>
      <c r="D1924" s="3">
        <f>1-B1924/MAX(B$2:B1924)</f>
        <v>0.63593888246103591</v>
      </c>
      <c r="E1924" s="4">
        <f>E1923*(计算结果!B$18-1)/(计算结果!B$18+1)+B1924*2/(计算结果!B$18+1)</f>
        <v>2167.8813146971061</v>
      </c>
      <c r="F1924" s="4">
        <f>F1923*(计算结果!B$18-1)/(计算结果!B$18+1)+E1924*2/(计算结果!B$18+1)</f>
        <v>2204.5777466383515</v>
      </c>
      <c r="G1924" s="4">
        <f>G1923*(计算结果!B$18-1)/(计算结果!B$18+1)+F1924*2/(计算结果!B$18+1)</f>
        <v>2234.6388433293928</v>
      </c>
      <c r="H1924" s="3">
        <f t="shared" ref="H1924:H1987" si="152">(G1924-G1923)/G1923*100</f>
        <v>-0.24399102588645766</v>
      </c>
      <c r="I1924" s="3">
        <f ca="1">IFERROR(AVERAGE(OFFSET(H1924,0,0,-计算结果!B$19,1)),AVERAGE(OFFSET(H1924,0,0,-ROW(),1)))</f>
        <v>-0.10930211987339908</v>
      </c>
      <c r="J1924" s="20" t="str">
        <f t="shared" ca="1" si="150"/>
        <v>卖</v>
      </c>
      <c r="K1924" s="4" t="str">
        <f t="shared" ca="1" si="149"/>
        <v/>
      </c>
      <c r="L1924" s="3">
        <f ca="1">IF(J1923="买",B1924/B1923-1,0)-IF(K1924=1,计算结果!B$17,0)</f>
        <v>0</v>
      </c>
      <c r="M1924" s="2">
        <f t="shared" ref="M1924:M1987" ca="1" si="153">IFERROR(M1923*(1+L1924),M1923)</f>
        <v>2.7848099725707809</v>
      </c>
      <c r="N1924" s="3">
        <f ca="1">1-M1924/MAX(M$2:M1924)</f>
        <v>0.35422361528283974</v>
      </c>
    </row>
    <row r="1925" spans="1:14" x14ac:dyDescent="0.15">
      <c r="A1925" s="1">
        <v>41246</v>
      </c>
      <c r="B1925" s="2">
        <v>2108.85</v>
      </c>
      <c r="C1925" s="3">
        <f t="shared" si="151"/>
        <v>-1.4399484030172993E-2</v>
      </c>
      <c r="D1925" s="3">
        <f>1-B1925/MAX(B$2:B1925)</f>
        <v>0.64118117470904512</v>
      </c>
      <c r="E1925" s="4">
        <f>E1924*(计算结果!B$18-1)/(计算结果!B$18+1)+B1925*2/(计算结果!B$18+1)</f>
        <v>2158.7995739744742</v>
      </c>
      <c r="F1925" s="4">
        <f>F1924*(计算结果!B$18-1)/(计算结果!B$18+1)+E1925*2/(计算结果!B$18+1)</f>
        <v>2197.534950843909</v>
      </c>
      <c r="G1925" s="4">
        <f>G1924*(计算结果!B$18-1)/(计算结果!B$18+1)+F1925*2/(计算结果!B$18+1)</f>
        <v>2228.9305521777801</v>
      </c>
      <c r="H1925" s="3">
        <f t="shared" si="152"/>
        <v>-0.25544580363186964</v>
      </c>
      <c r="I1925" s="3">
        <f ca="1">IFERROR(AVERAGE(OFFSET(H1925,0,0,-计算结果!B$19,1)),AVERAGE(OFFSET(H1925,0,0,-ROW(),1)))</f>
        <v>-0.12267407018413241</v>
      </c>
      <c r="J1925" s="20" t="str">
        <f t="shared" ca="1" si="150"/>
        <v>卖</v>
      </c>
      <c r="K1925" s="4" t="str">
        <f t="shared" ref="K1925:K1988" ca="1" si="154">IF(J1924&lt;&gt;J1925,1,"")</f>
        <v/>
      </c>
      <c r="L1925" s="3">
        <f ca="1">IF(J1924="买",B1925/B1924-1,0)-IF(K1925=1,计算结果!B$17,0)</f>
        <v>0</v>
      </c>
      <c r="M1925" s="2">
        <f t="shared" ca="1" si="153"/>
        <v>2.7848099725707809</v>
      </c>
      <c r="N1925" s="3">
        <f ca="1">1-M1925/MAX(M$2:M1925)</f>
        <v>0.35422361528283974</v>
      </c>
    </row>
    <row r="1926" spans="1:14" x14ac:dyDescent="0.15">
      <c r="A1926" s="1">
        <v>41247</v>
      </c>
      <c r="B1926" s="2">
        <v>2131.4699999999998</v>
      </c>
      <c r="C1926" s="3">
        <f t="shared" si="151"/>
        <v>1.0726225193826044E-2</v>
      </c>
      <c r="D1926" s="3">
        <f>1-B1926/MAX(B$2:B1926)</f>
        <v>0.63733240318519024</v>
      </c>
      <c r="E1926" s="4">
        <f>E1925*(计算结果!B$18-1)/(计算结果!B$18+1)+B1926*2/(计算结果!B$18+1)</f>
        <v>2154.5950241322471</v>
      </c>
      <c r="F1926" s="4">
        <f>F1925*(计算结果!B$18-1)/(计算结果!B$18+1)+E1926*2/(计算结果!B$18+1)</f>
        <v>2190.928808272884</v>
      </c>
      <c r="G1926" s="4">
        <f>G1925*(计算结果!B$18-1)/(计算结果!B$18+1)+F1926*2/(计算结果!B$18+1)</f>
        <v>2223.084130038565</v>
      </c>
      <c r="H1926" s="3">
        <f t="shared" si="152"/>
        <v>-0.26229718703002247</v>
      </c>
      <c r="I1926" s="3">
        <f ca="1">IFERROR(AVERAGE(OFFSET(H1926,0,0,-计算结果!B$19,1)),AVERAGE(OFFSET(H1926,0,0,-ROW(),1)))</f>
        <v>-0.13636459449223853</v>
      </c>
      <c r="J1926" s="20" t="str">
        <f t="shared" ca="1" si="150"/>
        <v>卖</v>
      </c>
      <c r="K1926" s="4" t="str">
        <f t="shared" ca="1" si="154"/>
        <v/>
      </c>
      <c r="L1926" s="3">
        <f ca="1">IF(J1925="买",B1926/B1925-1,0)-IF(K1926=1,计算结果!B$17,0)</f>
        <v>0</v>
      </c>
      <c r="M1926" s="2">
        <f t="shared" ca="1" si="153"/>
        <v>2.7848099725707809</v>
      </c>
      <c r="N1926" s="3">
        <f ca="1">1-M1926/MAX(M$2:M1926)</f>
        <v>0.35422361528283974</v>
      </c>
    </row>
    <row r="1927" spans="1:14" x14ac:dyDescent="0.15">
      <c r="A1927" s="1">
        <v>41248</v>
      </c>
      <c r="B1927" s="2">
        <v>2207.88</v>
      </c>
      <c r="C1927" s="3">
        <f t="shared" si="151"/>
        <v>3.5848498923278349E-2</v>
      </c>
      <c r="D1927" s="3">
        <f>1-B1927/MAX(B$2:B1927)</f>
        <v>0.62433131423126653</v>
      </c>
      <c r="E1927" s="4">
        <f>E1926*(计算结果!B$18-1)/(计算结果!B$18+1)+B1927*2/(计算结果!B$18+1)</f>
        <v>2162.792712727286</v>
      </c>
      <c r="F1927" s="4">
        <f>F1926*(计算结果!B$18-1)/(计算结果!B$18+1)+E1927*2/(计算结果!B$18+1)</f>
        <v>2186.6001781889458</v>
      </c>
      <c r="G1927" s="4">
        <f>G1926*(计算结果!B$18-1)/(计算结果!B$18+1)+F1927*2/(计算结果!B$18+1)</f>
        <v>2217.4712143693928</v>
      </c>
      <c r="H1927" s="3">
        <f t="shared" si="152"/>
        <v>-0.25248327732315207</v>
      </c>
      <c r="I1927" s="3">
        <f ca="1">IFERROR(AVERAGE(OFFSET(H1927,0,0,-计算结果!B$19,1)),AVERAGE(OFFSET(H1927,0,0,-ROW(),1)))</f>
        <v>-0.1495362170928439</v>
      </c>
      <c r="J1927" s="20" t="str">
        <f t="shared" ca="1" si="150"/>
        <v>卖</v>
      </c>
      <c r="K1927" s="4" t="str">
        <f t="shared" ca="1" si="154"/>
        <v/>
      </c>
      <c r="L1927" s="3">
        <f ca="1">IF(J1926="买",B1927/B1926-1,0)-IF(K1927=1,计算结果!B$17,0)</f>
        <v>0</v>
      </c>
      <c r="M1927" s="2">
        <f t="shared" ca="1" si="153"/>
        <v>2.7848099725707809</v>
      </c>
      <c r="N1927" s="3">
        <f ca="1">1-M1927/MAX(M$2:M1927)</f>
        <v>0.35422361528283974</v>
      </c>
    </row>
    <row r="1928" spans="1:14" x14ac:dyDescent="0.15">
      <c r="A1928" s="1">
        <v>41249</v>
      </c>
      <c r="B1928" s="2">
        <v>2203.6</v>
      </c>
      <c r="C1928" s="3">
        <f t="shared" si="151"/>
        <v>-1.9385111509684361E-3</v>
      </c>
      <c r="D1928" s="3">
        <f>1-B1928/MAX(B$2:B1928)</f>
        <v>0.62505955216769893</v>
      </c>
      <c r="E1928" s="4">
        <f>E1927*(计算结果!B$18-1)/(计算结果!B$18+1)+B1928*2/(计算结果!B$18+1)</f>
        <v>2169.0707569230881</v>
      </c>
      <c r="F1928" s="4">
        <f>F1927*(计算结果!B$18-1)/(计算结果!B$18+1)+E1928*2/(计算结果!B$18+1)</f>
        <v>2183.9033441480447</v>
      </c>
      <c r="G1928" s="4">
        <f>G1927*(计算结果!B$18-1)/(计算结果!B$18+1)+F1928*2/(计算结果!B$18+1)</f>
        <v>2212.3069266430316</v>
      </c>
      <c r="H1928" s="3">
        <f t="shared" si="152"/>
        <v>-0.23289085751806737</v>
      </c>
      <c r="I1928" s="3">
        <f ca="1">IFERROR(AVERAGE(OFFSET(H1928,0,0,-计算结果!B$19,1)),AVERAGE(OFFSET(H1928,0,0,-ROW(),1)))</f>
        <v>-0.1613618763223737</v>
      </c>
      <c r="J1928" s="20" t="str">
        <f t="shared" ca="1" si="150"/>
        <v>卖</v>
      </c>
      <c r="K1928" s="4" t="str">
        <f t="shared" ca="1" si="154"/>
        <v/>
      </c>
      <c r="L1928" s="3">
        <f ca="1">IF(J1927="买",B1928/B1927-1,0)-IF(K1928=1,计算结果!B$17,0)</f>
        <v>0</v>
      </c>
      <c r="M1928" s="2">
        <f t="shared" ca="1" si="153"/>
        <v>2.7848099725707809</v>
      </c>
      <c r="N1928" s="3">
        <f ca="1">1-M1928/MAX(M$2:M1928)</f>
        <v>0.35422361528283974</v>
      </c>
    </row>
    <row r="1929" spans="1:14" x14ac:dyDescent="0.15">
      <c r="A1929" s="1">
        <v>41250</v>
      </c>
      <c r="B1929" s="2">
        <v>2246.7600000000002</v>
      </c>
      <c r="C1929" s="3">
        <f t="shared" si="151"/>
        <v>1.9586131784353089E-2</v>
      </c>
      <c r="D1929" s="3">
        <f>1-B1929/MAX(B$2:B1929)</f>
        <v>0.6177159191451711</v>
      </c>
      <c r="E1929" s="4">
        <f>E1928*(计算结果!B$18-1)/(计算结果!B$18+1)+B1929*2/(计算结果!B$18+1)</f>
        <v>2181.0229481656902</v>
      </c>
      <c r="F1929" s="4">
        <f>F1928*(计算结果!B$18-1)/(计算结果!B$18+1)+E1929*2/(计算结果!B$18+1)</f>
        <v>2183.4602063046054</v>
      </c>
      <c r="G1929" s="4">
        <f>G1928*(计算结果!B$18-1)/(计算结果!B$18+1)+F1929*2/(计算结果!B$18+1)</f>
        <v>2207.8689696678894</v>
      </c>
      <c r="H1929" s="3">
        <f t="shared" si="152"/>
        <v>-0.20060313158610527</v>
      </c>
      <c r="I1929" s="3">
        <f ca="1">IFERROR(AVERAGE(OFFSET(H1929,0,0,-计算结果!B$19,1)),AVERAGE(OFFSET(H1929,0,0,-ROW(),1)))</f>
        <v>-0.17098892714735034</v>
      </c>
      <c r="J1929" s="20" t="str">
        <f t="shared" ca="1" si="150"/>
        <v>卖</v>
      </c>
      <c r="K1929" s="4" t="str">
        <f t="shared" ca="1" si="154"/>
        <v/>
      </c>
      <c r="L1929" s="3">
        <f ca="1">IF(J1928="买",B1929/B1928-1,0)-IF(K1929=1,计算结果!B$17,0)</f>
        <v>0</v>
      </c>
      <c r="M1929" s="2">
        <f t="shared" ca="1" si="153"/>
        <v>2.7848099725707809</v>
      </c>
      <c r="N1929" s="3">
        <f ca="1">1-M1929/MAX(M$2:M1929)</f>
        <v>0.35422361528283974</v>
      </c>
    </row>
    <row r="1930" spans="1:14" x14ac:dyDescent="0.15">
      <c r="A1930" s="1">
        <v>41253</v>
      </c>
      <c r="B1930" s="2">
        <v>2271.0500000000002</v>
      </c>
      <c r="C1930" s="3">
        <f t="shared" si="151"/>
        <v>1.0811123573501336E-2</v>
      </c>
      <c r="D1930" s="3">
        <f>1-B1930/MAX(B$2:B1930)</f>
        <v>0.61358299870686717</v>
      </c>
      <c r="E1930" s="4">
        <f>E1929*(计算结果!B$18-1)/(计算结果!B$18+1)+B1930*2/(计算结果!B$18+1)</f>
        <v>2194.8732638325073</v>
      </c>
      <c r="F1930" s="4">
        <f>F1929*(计算结果!B$18-1)/(计算结果!B$18+1)+E1930*2/(计算结果!B$18+1)</f>
        <v>2185.2160613088981</v>
      </c>
      <c r="G1930" s="4">
        <f>G1929*(计算结果!B$18-1)/(计算结果!B$18+1)+F1930*2/(计算结果!B$18+1)</f>
        <v>2204.383906843429</v>
      </c>
      <c r="H1930" s="3">
        <f t="shared" si="152"/>
        <v>-0.15784735744461123</v>
      </c>
      <c r="I1930" s="3">
        <f ca="1">IFERROR(AVERAGE(OFFSET(H1930,0,0,-计算结果!B$19,1)),AVERAGE(OFFSET(H1930,0,0,-ROW(),1)))</f>
        <v>-0.17788764325452419</v>
      </c>
      <c r="J1930" s="20" t="str">
        <f t="shared" ca="1" si="150"/>
        <v>买</v>
      </c>
      <c r="K1930" s="4">
        <f t="shared" ca="1" si="154"/>
        <v>1</v>
      </c>
      <c r="L1930" s="3">
        <f ca="1">IF(J1929="买",B1930/B1929-1,0)-IF(K1930=1,计算结果!B$17,0)</f>
        <v>0</v>
      </c>
      <c r="M1930" s="2">
        <f t="shared" ca="1" si="153"/>
        <v>2.7848099725707809</v>
      </c>
      <c r="N1930" s="3">
        <f ca="1">1-M1930/MAX(M$2:M1930)</f>
        <v>0.35422361528283974</v>
      </c>
    </row>
    <row r="1931" spans="1:14" x14ac:dyDescent="0.15">
      <c r="A1931" s="1">
        <v>41254</v>
      </c>
      <c r="B1931" s="2">
        <v>2258.5</v>
      </c>
      <c r="C1931" s="3">
        <f t="shared" si="151"/>
        <v>-5.5260782457454694E-3</v>
      </c>
      <c r="D1931" s="3">
        <f>1-B1931/MAX(B$2:B1931)</f>
        <v>0.61571836929149937</v>
      </c>
      <c r="E1931" s="4">
        <f>E1930*(计算结果!B$18-1)/(计算结果!B$18+1)+B1931*2/(计算结果!B$18+1)</f>
        <v>2204.6619924736597</v>
      </c>
      <c r="F1931" s="4">
        <f>F1930*(计算结果!B$18-1)/(计算结果!B$18+1)+E1931*2/(计算结果!B$18+1)</f>
        <v>2188.2077430265535</v>
      </c>
      <c r="G1931" s="4">
        <f>G1930*(计算结果!B$18-1)/(计算结果!B$18+1)+F1931*2/(计算结果!B$18+1)</f>
        <v>2201.8952662562174</v>
      </c>
      <c r="H1931" s="3">
        <f t="shared" si="152"/>
        <v>-0.11289506240205052</v>
      </c>
      <c r="I1931" s="3">
        <f ca="1">IFERROR(AVERAGE(OFFSET(H1931,0,0,-计算结果!B$19,1)),AVERAGE(OFFSET(H1931,0,0,-ROW(),1)))</f>
        <v>-0.18167127397256497</v>
      </c>
      <c r="J1931" s="20" t="str">
        <f t="shared" ca="1" si="150"/>
        <v>买</v>
      </c>
      <c r="K1931" s="4" t="str">
        <f t="shared" ca="1" si="154"/>
        <v/>
      </c>
      <c r="L1931" s="3">
        <f ca="1">IF(J1930="买",B1931/B1930-1,0)-IF(K1931=1,计算结果!B$17,0)</f>
        <v>-5.5260782457454694E-3</v>
      </c>
      <c r="M1931" s="2">
        <f t="shared" ca="1" si="153"/>
        <v>2.7694208947628223</v>
      </c>
      <c r="N1931" s="3">
        <f ca="1">1-M1931/MAX(M$2:M1931)</f>
        <v>0.35779222611404138</v>
      </c>
    </row>
    <row r="1932" spans="1:14" x14ac:dyDescent="0.15">
      <c r="A1932" s="1">
        <v>41255</v>
      </c>
      <c r="B1932" s="2">
        <v>2267.77</v>
      </c>
      <c r="C1932" s="3">
        <f t="shared" si="151"/>
        <v>4.1044941332741836E-3</v>
      </c>
      <c r="D1932" s="3">
        <f>1-B1932/MAX(B$2:B1932)</f>
        <v>0.61414108759273123</v>
      </c>
      <c r="E1932" s="4">
        <f>E1931*(计算结果!B$18-1)/(计算结果!B$18+1)+B1932*2/(计算结果!B$18+1)</f>
        <v>2214.3709167084812</v>
      </c>
      <c r="F1932" s="4">
        <f>F1931*(计算结果!B$18-1)/(计算结果!B$18+1)+E1932*2/(计算结果!B$18+1)</f>
        <v>2192.2328466699273</v>
      </c>
      <c r="G1932" s="4">
        <f>G1931*(计算结果!B$18-1)/(计算结果!B$18+1)+F1932*2/(计算结果!B$18+1)</f>
        <v>2200.408740166019</v>
      </c>
      <c r="H1932" s="3">
        <f t="shared" si="152"/>
        <v>-6.7511207866205208E-2</v>
      </c>
      <c r="I1932" s="3">
        <f ca="1">IFERROR(AVERAGE(OFFSET(H1932,0,0,-计算结果!B$19,1)),AVERAGE(OFFSET(H1932,0,0,-ROW(),1)))</f>
        <v>-0.18229690391643669</v>
      </c>
      <c r="J1932" s="20" t="str">
        <f t="shared" ca="1" si="150"/>
        <v>买</v>
      </c>
      <c r="K1932" s="4" t="str">
        <f t="shared" ca="1" si="154"/>
        <v/>
      </c>
      <c r="L1932" s="3">
        <f ca="1">IF(J1931="买",B1932/B1931-1,0)-IF(K1932=1,计算结果!B$17,0)</f>
        <v>4.1044941332741836E-3</v>
      </c>
      <c r="M1932" s="2">
        <f t="shared" ca="1" si="153"/>
        <v>2.7807879665779431</v>
      </c>
      <c r="N1932" s="3">
        <f ca="1">1-M1932/MAX(M$2:M1932)</f>
        <v>0.35515628807378341</v>
      </c>
    </row>
    <row r="1933" spans="1:14" x14ac:dyDescent="0.15">
      <c r="A1933" s="1">
        <v>41256</v>
      </c>
      <c r="B1933" s="2">
        <v>2242.64</v>
      </c>
      <c r="C1933" s="3">
        <f t="shared" si="151"/>
        <v>-1.1081370685739778E-2</v>
      </c>
      <c r="D1933" s="3">
        <f>1-B1933/MAX(B$2:B1933)</f>
        <v>0.61841693323351254</v>
      </c>
      <c r="E1933" s="4">
        <f>E1932*(计算结果!B$18-1)/(计算结果!B$18+1)+B1933*2/(计算结果!B$18+1)</f>
        <v>2218.7200064456379</v>
      </c>
      <c r="F1933" s="4">
        <f>F1932*(计算结果!B$18-1)/(计算结果!B$18+1)+E1933*2/(计算结果!B$18+1)</f>
        <v>2196.3077943277294</v>
      </c>
      <c r="G1933" s="4">
        <f>G1932*(计算结果!B$18-1)/(计算结果!B$18+1)+F1933*2/(计算结果!B$18+1)</f>
        <v>2199.7778254216669</v>
      </c>
      <c r="H1933" s="3">
        <f t="shared" si="152"/>
        <v>-2.8672615811575881E-2</v>
      </c>
      <c r="I1933" s="3">
        <f ca="1">IFERROR(AVERAGE(OFFSET(H1933,0,0,-计算结果!B$19,1)),AVERAGE(OFFSET(H1933,0,0,-ROW(),1)))</f>
        <v>-0.17990943139458809</v>
      </c>
      <c r="J1933" s="20" t="str">
        <f t="shared" ca="1" si="150"/>
        <v>买</v>
      </c>
      <c r="K1933" s="4" t="str">
        <f t="shared" ca="1" si="154"/>
        <v/>
      </c>
      <c r="L1933" s="3">
        <f ca="1">IF(J1932="买",B1933/B1932-1,0)-IF(K1933=1,计算结果!B$17,0)</f>
        <v>-1.1081370685739778E-2</v>
      </c>
      <c r="M1933" s="2">
        <f t="shared" ca="1" si="153"/>
        <v>2.7499730243218483</v>
      </c>
      <c r="N1933" s="3">
        <f ca="1">1-M1933/MAX(M$2:M1933)</f>
        <v>0.36230204028000623</v>
      </c>
    </row>
    <row r="1934" spans="1:14" x14ac:dyDescent="0.15">
      <c r="A1934" s="1">
        <v>41257</v>
      </c>
      <c r="B1934" s="2">
        <v>2355.87</v>
      </c>
      <c r="C1934" s="3">
        <f t="shared" si="151"/>
        <v>5.0489601541040985E-2</v>
      </c>
      <c r="D1934" s="3">
        <f>1-B1934/MAX(B$2:B1934)</f>
        <v>0.59915095623766423</v>
      </c>
      <c r="E1934" s="4">
        <f>E1933*(计算结果!B$18-1)/(计算结果!B$18+1)+B1934*2/(计算结果!B$18+1)</f>
        <v>2239.8200054540011</v>
      </c>
      <c r="F1934" s="4">
        <f>F1933*(计算结果!B$18-1)/(计算结果!B$18+1)+E1934*2/(计算结果!B$18+1)</f>
        <v>2203.001980654848</v>
      </c>
      <c r="G1934" s="4">
        <f>G1933*(计算结果!B$18-1)/(计算结果!B$18+1)+F1934*2/(计算结果!B$18+1)</f>
        <v>2200.273849303695</v>
      </c>
      <c r="H1934" s="3">
        <f t="shared" si="152"/>
        <v>2.254881726217197E-2</v>
      </c>
      <c r="I1934" s="3">
        <f ca="1">IFERROR(AVERAGE(OFFSET(H1934,0,0,-计算结果!B$19,1)),AVERAGE(OFFSET(H1934,0,0,-ROW(),1)))</f>
        <v>-0.17372907942996171</v>
      </c>
      <c r="J1934" s="20" t="str">
        <f t="shared" ca="1" si="150"/>
        <v>买</v>
      </c>
      <c r="K1934" s="4" t="str">
        <f t="shared" ca="1" si="154"/>
        <v/>
      </c>
      <c r="L1934" s="3">
        <f ca="1">IF(J1933="买",B1934/B1933-1,0)-IF(K1934=1,计算结果!B$17,0)</f>
        <v>5.0489601541040985E-2</v>
      </c>
      <c r="M1934" s="2">
        <f t="shared" ca="1" si="153"/>
        <v>2.88881806656847</v>
      </c>
      <c r="N1934" s="3">
        <f ca="1">1-M1934/MAX(M$2:M1934)</f>
        <v>0.330104924390209</v>
      </c>
    </row>
    <row r="1935" spans="1:14" x14ac:dyDescent="0.15">
      <c r="A1935" s="1">
        <v>41260</v>
      </c>
      <c r="B1935" s="2">
        <v>2366.6999999999998</v>
      </c>
      <c r="C1935" s="3">
        <f t="shared" si="151"/>
        <v>4.5970278495841566E-3</v>
      </c>
      <c r="D1935" s="3">
        <f>1-B1935/MAX(B$2:B1935)</f>
        <v>0.59730824202000954</v>
      </c>
      <c r="E1935" s="4">
        <f>E1934*(计算结果!B$18-1)/(计算结果!B$18+1)+B1935*2/(计算结果!B$18+1)</f>
        <v>2259.3400046149241</v>
      </c>
      <c r="F1935" s="4">
        <f>F1934*(计算结果!B$18-1)/(计算结果!B$18+1)+E1935*2/(计算结果!B$18+1)</f>
        <v>2211.6693689563981</v>
      </c>
      <c r="G1935" s="4">
        <f>G1934*(计算结果!B$18-1)/(计算结果!B$18+1)+F1935*2/(计算结果!B$18+1)</f>
        <v>2202.0270061733413</v>
      </c>
      <c r="H1935" s="3">
        <f t="shared" si="152"/>
        <v>7.9679030417105917E-2</v>
      </c>
      <c r="I1935" s="3">
        <f ca="1">IFERROR(AVERAGE(OFFSET(H1935,0,0,-计算结果!B$19,1)),AVERAGE(OFFSET(H1935,0,0,-ROW(),1)))</f>
        <v>-0.16343973616743437</v>
      </c>
      <c r="J1935" s="20" t="str">
        <f t="shared" ca="1" si="150"/>
        <v>买</v>
      </c>
      <c r="K1935" s="4" t="str">
        <f t="shared" ca="1" si="154"/>
        <v/>
      </c>
      <c r="L1935" s="3">
        <f ca="1">IF(J1934="买",B1935/B1934-1,0)-IF(K1935=1,计算结果!B$17,0)</f>
        <v>4.5970278495841566E-3</v>
      </c>
      <c r="M1935" s="2">
        <f t="shared" ca="1" si="153"/>
        <v>2.9020980436728672</v>
      </c>
      <c r="N1935" s="3">
        <f ca="1">1-M1935/MAX(M$2:M1935)</f>
        <v>0.32702539807133146</v>
      </c>
    </row>
    <row r="1936" spans="1:14" x14ac:dyDescent="0.15">
      <c r="A1936" s="1">
        <v>41261</v>
      </c>
      <c r="B1936" s="2">
        <v>2368.12</v>
      </c>
      <c r="C1936" s="3">
        <f t="shared" si="151"/>
        <v>5.9999154941481336E-4</v>
      </c>
      <c r="D1936" s="3">
        <f>1-B1936/MAX(B$2:B1936)</f>
        <v>0.59706663036820262</v>
      </c>
      <c r="E1936" s="4">
        <f>E1935*(计算结果!B$18-1)/(计算结果!B$18+1)+B1936*2/(计算结果!B$18+1)</f>
        <v>2276.0753885203203</v>
      </c>
      <c r="F1936" s="4">
        <f>F1935*(计算结果!B$18-1)/(计算结果!B$18+1)+E1936*2/(计算结果!B$18+1)</f>
        <v>2221.5779873508477</v>
      </c>
      <c r="G1936" s="4">
        <f>G1935*(计算结果!B$18-1)/(计算结果!B$18+1)+F1936*2/(计算结果!B$18+1)</f>
        <v>2205.0348494314194</v>
      </c>
      <c r="H1936" s="3">
        <f t="shared" si="152"/>
        <v>0.13659429469509912</v>
      </c>
      <c r="I1936" s="3">
        <f ca="1">IFERROR(AVERAGE(OFFSET(H1936,0,0,-计算结果!B$19,1)),AVERAGE(OFFSET(H1936,0,0,-ROW(),1)))</f>
        <v>-0.14905894208320672</v>
      </c>
      <c r="J1936" s="20" t="str">
        <f t="shared" ca="1" si="150"/>
        <v>买</v>
      </c>
      <c r="K1936" s="4" t="str">
        <f t="shared" ca="1" si="154"/>
        <v/>
      </c>
      <c r="L1936" s="3">
        <f ca="1">IF(J1935="买",B1936/B1935-1,0)-IF(K1936=1,计算结果!B$17,0)</f>
        <v>5.9999154941481336E-4</v>
      </c>
      <c r="M1936" s="2">
        <f t="shared" ca="1" si="153"/>
        <v>2.9038392779746443</v>
      </c>
      <c r="N1936" s="3">
        <f ca="1">1-M1936/MAX(M$2:M1936)</f>
        <v>0.32662161899720343</v>
      </c>
    </row>
    <row r="1937" spans="1:14" x14ac:dyDescent="0.15">
      <c r="A1937" s="1">
        <v>41262</v>
      </c>
      <c r="B1937" s="2">
        <v>2371.11</v>
      </c>
      <c r="C1937" s="3">
        <f t="shared" si="151"/>
        <v>1.2626049355608515E-3</v>
      </c>
      <c r="D1937" s="3">
        <f>1-B1937/MAX(B$2:B1937)</f>
        <v>0.59655788470700333</v>
      </c>
      <c r="E1937" s="4">
        <f>E1936*(计算结果!B$18-1)/(计算结果!B$18+1)+B1937*2/(计算结果!B$18+1)</f>
        <v>2290.6960979787327</v>
      </c>
      <c r="F1937" s="4">
        <f>F1936*(计算结果!B$18-1)/(计算结果!B$18+1)+E1937*2/(计算结果!B$18+1)</f>
        <v>2232.2115428320608</v>
      </c>
      <c r="G1937" s="4">
        <f>G1936*(计算结果!B$18-1)/(计算结果!B$18+1)+F1937*2/(计算结果!B$18+1)</f>
        <v>2209.215879185364</v>
      </c>
      <c r="H1937" s="3">
        <f t="shared" si="152"/>
        <v>0.1896128650766081</v>
      </c>
      <c r="I1937" s="3">
        <f ca="1">IFERROR(AVERAGE(OFFSET(H1937,0,0,-计算结果!B$19,1)),AVERAGE(OFFSET(H1937,0,0,-ROW(),1)))</f>
        <v>-0.13113011751257991</v>
      </c>
      <c r="J1937" s="20" t="str">
        <f t="shared" ca="1" si="150"/>
        <v>买</v>
      </c>
      <c r="K1937" s="4" t="str">
        <f t="shared" ca="1" si="154"/>
        <v/>
      </c>
      <c r="L1937" s="3">
        <f ca="1">IF(J1936="买",B1937/B1936-1,0)-IF(K1937=1,计算结果!B$17,0)</f>
        <v>1.2626049355608515E-3</v>
      </c>
      <c r="M1937" s="2">
        <f t="shared" ca="1" si="153"/>
        <v>2.9075056797790904</v>
      </c>
      <c r="N1937" s="3">
        <f ca="1">1-M1937/MAX(M$2:M1937)</f>
        <v>0.32577140812984928</v>
      </c>
    </row>
    <row r="1938" spans="1:14" x14ac:dyDescent="0.15">
      <c r="A1938" s="1">
        <v>41263</v>
      </c>
      <c r="B1938" s="2">
        <v>2384.8200000000002</v>
      </c>
      <c r="C1938" s="3">
        <f t="shared" si="151"/>
        <v>5.7821020534687406E-3</v>
      </c>
      <c r="D1938" s="3">
        <f>1-B1938/MAX(B$2:B1938)</f>
        <v>0.59422514122371195</v>
      </c>
      <c r="E1938" s="4">
        <f>E1937*(计算结果!B$18-1)/(计算结果!B$18+1)+B1938*2/(计算结果!B$18+1)</f>
        <v>2305.176698289697</v>
      </c>
      <c r="F1938" s="4">
        <f>F1937*(计算结果!B$18-1)/(计算结果!B$18+1)+E1938*2/(计算结果!B$18+1)</f>
        <v>2243.4369513640049</v>
      </c>
      <c r="G1938" s="4">
        <f>G1937*(计算结果!B$18-1)/(计算结果!B$18+1)+F1938*2/(计算结果!B$18+1)</f>
        <v>2214.4806595205396</v>
      </c>
      <c r="H1938" s="3">
        <f t="shared" si="152"/>
        <v>0.23830990827012158</v>
      </c>
      <c r="I1938" s="3">
        <f ca="1">IFERROR(AVERAGE(OFFSET(H1938,0,0,-计算结果!B$19,1)),AVERAGE(OFFSET(H1938,0,0,-ROW(),1)))</f>
        <v>-0.11002780697760124</v>
      </c>
      <c r="J1938" s="20" t="str">
        <f t="shared" ca="1" si="150"/>
        <v>买</v>
      </c>
      <c r="K1938" s="4" t="str">
        <f t="shared" ca="1" si="154"/>
        <v/>
      </c>
      <c r="L1938" s="3">
        <f ca="1">IF(J1937="买",B1938/B1937-1,0)-IF(K1938=1,计算结果!B$17,0)</f>
        <v>5.7821020534687406E-3</v>
      </c>
      <c r="M1938" s="2">
        <f t="shared" ca="1" si="153"/>
        <v>2.9243171743406129</v>
      </c>
      <c r="N1938" s="3">
        <f ca="1">1-M1938/MAX(M$2:M1938)</f>
        <v>0.32187294960428958</v>
      </c>
    </row>
    <row r="1939" spans="1:14" x14ac:dyDescent="0.15">
      <c r="A1939" s="1">
        <v>41264</v>
      </c>
      <c r="B1939" s="2">
        <v>2372</v>
      </c>
      <c r="C1939" s="3">
        <f t="shared" si="151"/>
        <v>-5.3756677652821994E-3</v>
      </c>
      <c r="D1939" s="3">
        <f>1-B1939/MAX(B$2:B1939)</f>
        <v>0.5964064520519976</v>
      </c>
      <c r="E1939" s="4">
        <f>E1938*(计算结果!B$18-1)/(计算结果!B$18+1)+B1939*2/(计算结果!B$18+1)</f>
        <v>2315.4572062451284</v>
      </c>
      <c r="F1939" s="4">
        <f>F1938*(计算结果!B$18-1)/(计算结果!B$18+1)+E1939*2/(计算结果!B$18+1)</f>
        <v>2254.5169905764856</v>
      </c>
      <c r="G1939" s="4">
        <f>G1938*(计算结果!B$18-1)/(计算结果!B$18+1)+F1939*2/(计算结果!B$18+1)</f>
        <v>2220.6400950676079</v>
      </c>
      <c r="H1939" s="3">
        <f t="shared" si="152"/>
        <v>0.27814356926476647</v>
      </c>
      <c r="I1939" s="3">
        <f ca="1">IFERROR(AVERAGE(OFFSET(H1939,0,0,-计算结果!B$19,1)),AVERAGE(OFFSET(H1939,0,0,-ROW(),1)))</f>
        <v>-8.6491508490245422E-2</v>
      </c>
      <c r="J1939" s="20" t="str">
        <f t="shared" ca="1" si="150"/>
        <v>买</v>
      </c>
      <c r="K1939" s="4" t="str">
        <f t="shared" ca="1" si="154"/>
        <v/>
      </c>
      <c r="L1939" s="3">
        <f ca="1">IF(J1938="买",B1939/B1938-1,0)-IF(K1939=1,计算结果!B$17,0)</f>
        <v>-5.3756677652821994E-3</v>
      </c>
      <c r="M1939" s="2">
        <f t="shared" ca="1" si="153"/>
        <v>2.9085970167710489</v>
      </c>
      <c r="N1939" s="3">
        <f ca="1">1-M1939/MAX(M$2:M1939)</f>
        <v>0.32551833532986774</v>
      </c>
    </row>
    <row r="1940" spans="1:14" x14ac:dyDescent="0.15">
      <c r="A1940" s="1">
        <v>41267</v>
      </c>
      <c r="B1940" s="2">
        <v>2381.2199999999998</v>
      </c>
      <c r="C1940" s="3">
        <f t="shared" si="151"/>
        <v>3.8870151770655781E-3</v>
      </c>
      <c r="D1940" s="3">
        <f>1-B1940/MAX(B$2:B1940)</f>
        <v>0.5948376778057578</v>
      </c>
      <c r="E1940" s="4">
        <f>E1939*(计算结果!B$18-1)/(计算结果!B$18+1)+B1940*2/(计算结果!B$18+1)</f>
        <v>2325.5745591304931</v>
      </c>
      <c r="F1940" s="4">
        <f>F1939*(计算结果!B$18-1)/(计算结果!B$18+1)+E1940*2/(计算结果!B$18+1)</f>
        <v>2265.4489242001791</v>
      </c>
      <c r="G1940" s="4">
        <f>G1939*(计算结果!B$18-1)/(计算结果!B$18+1)+F1940*2/(计算结果!B$18+1)</f>
        <v>2227.5337610880038</v>
      </c>
      <c r="H1940" s="3">
        <f t="shared" si="152"/>
        <v>0.31043598806072775</v>
      </c>
      <c r="I1940" s="3">
        <f ca="1">IFERROR(AVERAGE(OFFSET(H1940,0,0,-计算结果!B$19,1)),AVERAGE(OFFSET(H1940,0,0,-ROW(),1)))</f>
        <v>-6.1002720368362275E-2</v>
      </c>
      <c r="J1940" s="20" t="str">
        <f t="shared" ca="1" si="150"/>
        <v>买</v>
      </c>
      <c r="K1940" s="4" t="str">
        <f t="shared" ca="1" si="154"/>
        <v/>
      </c>
      <c r="L1940" s="3">
        <f ca="1">IF(J1939="买",B1940/B1939-1,0)-IF(K1940=1,计算结果!B$17,0)</f>
        <v>3.8870151770655781E-3</v>
      </c>
      <c r="M1940" s="2">
        <f t="shared" ca="1" si="153"/>
        <v>2.9199027775192055</v>
      </c>
      <c r="N1940" s="3">
        <f ca="1">1-M1940/MAX(M$2:M1940)</f>
        <v>0.32289661486264254</v>
      </c>
    </row>
    <row r="1941" spans="1:14" x14ac:dyDescent="0.15">
      <c r="A1941" s="1">
        <v>41268</v>
      </c>
      <c r="B1941" s="2">
        <v>2448.4</v>
      </c>
      <c r="C1941" s="3">
        <f t="shared" si="151"/>
        <v>2.8212428922989252E-2</v>
      </c>
      <c r="D1941" s="3">
        <f>1-B1941/MAX(B$2:B1941)</f>
        <v>0.5834070645885796</v>
      </c>
      <c r="E1941" s="4">
        <f>E1940*(计算结果!B$18-1)/(计算结果!B$18+1)+B1941*2/(计算结果!B$18+1)</f>
        <v>2344.4707808027247</v>
      </c>
      <c r="F1941" s="4">
        <f>F1940*(计算结果!B$18-1)/(计算结果!B$18+1)+E1941*2/(计算结果!B$18+1)</f>
        <v>2277.6061329082631</v>
      </c>
      <c r="G1941" s="4">
        <f>G1940*(计算结果!B$18-1)/(计算结果!B$18+1)+F1941*2/(计算结果!B$18+1)</f>
        <v>2235.2372029065054</v>
      </c>
      <c r="H1941" s="3">
        <f t="shared" si="152"/>
        <v>0.34582828566149598</v>
      </c>
      <c r="I1941" s="3">
        <f ca="1">IFERROR(AVERAGE(OFFSET(H1941,0,0,-计算结果!B$19,1)),AVERAGE(OFFSET(H1941,0,0,-ROW(),1)))</f>
        <v>-3.3324616149437901E-2</v>
      </c>
      <c r="J1941" s="20" t="str">
        <f t="shared" ca="1" si="150"/>
        <v>买</v>
      </c>
      <c r="K1941" s="4" t="str">
        <f t="shared" ca="1" si="154"/>
        <v/>
      </c>
      <c r="L1941" s="3">
        <f ca="1">IF(J1940="买",B1941/B1940-1,0)-IF(K1941=1,计算结果!B$17,0)</f>
        <v>2.8212428922989252E-2</v>
      </c>
      <c r="M1941" s="2">
        <f t="shared" ca="1" si="153"/>
        <v>3.0022803270920049</v>
      </c>
      <c r="N1941" s="3">
        <f ca="1">1-M1941/MAX(M$2:M1941)</f>
        <v>0.30379388373593941</v>
      </c>
    </row>
    <row r="1942" spans="1:14" x14ac:dyDescent="0.15">
      <c r="A1942" s="1">
        <v>41269</v>
      </c>
      <c r="B1942" s="2">
        <v>2457.62</v>
      </c>
      <c r="C1942" s="3">
        <f t="shared" si="151"/>
        <v>3.7657245548112783E-3</v>
      </c>
      <c r="D1942" s="3">
        <f>1-B1942/MAX(B$2:B1942)</f>
        <v>0.58183829034233991</v>
      </c>
      <c r="E1942" s="4">
        <f>E1941*(计算结果!B$18-1)/(计算结果!B$18+1)+B1942*2/(计算结果!B$18+1)</f>
        <v>2361.8783529869211</v>
      </c>
      <c r="F1942" s="4">
        <f>F1941*(计算结果!B$18-1)/(计算结果!B$18+1)+E1942*2/(计算结果!B$18+1)</f>
        <v>2290.5710898434413</v>
      </c>
      <c r="G1942" s="4">
        <f>G1941*(计算结果!B$18-1)/(计算结果!B$18+1)+F1942*2/(计算结果!B$18+1)</f>
        <v>2243.7501085891113</v>
      </c>
      <c r="H1942" s="3">
        <f t="shared" si="152"/>
        <v>0.38085021453367013</v>
      </c>
      <c r="I1942" s="3">
        <f ca="1">IFERROR(AVERAGE(OFFSET(H1942,0,0,-计算结果!B$19,1)),AVERAGE(OFFSET(H1942,0,0,-ROW(),1)))</f>
        <v>-3.3143209022051144E-3</v>
      </c>
      <c r="J1942" s="20" t="str">
        <f t="shared" ca="1" si="150"/>
        <v>买</v>
      </c>
      <c r="K1942" s="4" t="str">
        <f t="shared" ca="1" si="154"/>
        <v/>
      </c>
      <c r="L1942" s="3">
        <f ca="1">IF(J1941="买",B1942/B1941-1,0)-IF(K1942=1,计算结果!B$17,0)</f>
        <v>3.7657245548112783E-3</v>
      </c>
      <c r="M1942" s="2">
        <f t="shared" ca="1" si="153"/>
        <v>3.0135860878401619</v>
      </c>
      <c r="N1942" s="3">
        <f ca="1">1-M1942/MAX(M$2:M1942)</f>
        <v>0.3011721632687141</v>
      </c>
    </row>
    <row r="1943" spans="1:14" x14ac:dyDescent="0.15">
      <c r="A1943" s="1">
        <v>41270</v>
      </c>
      <c r="B1943" s="2">
        <v>2444.59</v>
      </c>
      <c r="C1943" s="3">
        <f t="shared" si="151"/>
        <v>-5.3018774261276436E-3</v>
      </c>
      <c r="D1943" s="3">
        <f>1-B1943/MAX(B$2:B1943)</f>
        <v>0.58405533247124475</v>
      </c>
      <c r="E1943" s="4">
        <f>E1942*(计算结果!B$18-1)/(计算结果!B$18+1)+B1943*2/(计算结果!B$18+1)</f>
        <v>2374.6032217581642</v>
      </c>
      <c r="F1943" s="4">
        <f>F1942*(计算结果!B$18-1)/(计算结果!B$18+1)+E1943*2/(计算结果!B$18+1)</f>
        <v>2303.4991101380137</v>
      </c>
      <c r="G1943" s="4">
        <f>G1942*(计算结果!B$18-1)/(计算结果!B$18+1)+F1943*2/(计算结果!B$18+1)</f>
        <v>2252.9422626735577</v>
      </c>
      <c r="H1943" s="3">
        <f t="shared" si="152"/>
        <v>0.4096781566386879</v>
      </c>
      <c r="I1943" s="3">
        <f ca="1">IFERROR(AVERAGE(OFFSET(H1943,0,0,-计算结果!B$19,1)),AVERAGE(OFFSET(H1943,0,0,-ROW(),1)))</f>
        <v>2.8852180169016868E-2</v>
      </c>
      <c r="J1943" s="20" t="str">
        <f t="shared" ca="1" si="150"/>
        <v>买</v>
      </c>
      <c r="K1943" s="4" t="str">
        <f t="shared" ca="1" si="154"/>
        <v/>
      </c>
      <c r="L1943" s="3">
        <f ca="1">IF(J1942="买",B1943/B1942-1,0)-IF(K1943=1,计算结果!B$17,0)</f>
        <v>-5.3018774261276436E-3</v>
      </c>
      <c r="M1943" s="2">
        <f t="shared" ca="1" si="153"/>
        <v>2.9976084237893499</v>
      </c>
      <c r="N1943" s="3">
        <f ca="1">1-M1943/MAX(M$2:M1943)</f>
        <v>0.30487726280102934</v>
      </c>
    </row>
    <row r="1944" spans="1:14" x14ac:dyDescent="0.15">
      <c r="A1944" s="1">
        <v>41271</v>
      </c>
      <c r="B1944" s="2">
        <v>2480.0500000000002</v>
      </c>
      <c r="C1944" s="3">
        <f t="shared" si="151"/>
        <v>1.4505499899778673E-2</v>
      </c>
      <c r="D1944" s="3">
        <f>1-B1944/MAX(B$2:B1944)</f>
        <v>0.5780218471380929</v>
      </c>
      <c r="E1944" s="4">
        <f>E1943*(计算结果!B$18-1)/(计算结果!B$18+1)+B1944*2/(计算结果!B$18+1)</f>
        <v>2390.8258030261391</v>
      </c>
      <c r="F1944" s="4">
        <f>F1943*(计算结果!B$18-1)/(计算结果!B$18+1)+E1944*2/(计算结果!B$18+1)</f>
        <v>2316.9339859669562</v>
      </c>
      <c r="G1944" s="4">
        <f>G1943*(计算结果!B$18-1)/(计算结果!B$18+1)+F1944*2/(计算结果!B$18+1)</f>
        <v>2262.7871431802346</v>
      </c>
      <c r="H1944" s="3">
        <f t="shared" si="152"/>
        <v>0.43697881964334018</v>
      </c>
      <c r="I1944" s="3">
        <f ca="1">IFERROR(AVERAGE(OFFSET(H1944,0,0,-计算结果!B$19,1)),AVERAGE(OFFSET(H1944,0,0,-ROW(),1)))</f>
        <v>6.2900672445506761E-2</v>
      </c>
      <c r="J1944" s="20" t="str">
        <f t="shared" ca="1" si="150"/>
        <v>买</v>
      </c>
      <c r="K1944" s="4" t="str">
        <f t="shared" ca="1" si="154"/>
        <v/>
      </c>
      <c r="L1944" s="3">
        <f ca="1">IF(J1943="买",B1944/B1943-1,0)-IF(K1944=1,计算结果!B$17,0)</f>
        <v>1.4505499899778673E-2</v>
      </c>
      <c r="M1944" s="2">
        <f t="shared" ca="1" si="153"/>
        <v>3.0410902324802018</v>
      </c>
      <c r="N1944" s="3">
        <f ca="1">1-M1944/MAX(M$2:M1944)</f>
        <v>0.2947941600062558</v>
      </c>
    </row>
    <row r="1945" spans="1:14" x14ac:dyDescent="0.15">
      <c r="A1945" s="1">
        <v>41274</v>
      </c>
      <c r="B1945" s="2">
        <v>2522.9499999999998</v>
      </c>
      <c r="C1945" s="3">
        <f t="shared" si="151"/>
        <v>1.7298038346000855E-2</v>
      </c>
      <c r="D1945" s="3">
        <f>1-B1945/MAX(B$2:B1945)</f>
        <v>0.57072245286871304</v>
      </c>
      <c r="E1945" s="4">
        <f>E1944*(计算结果!B$18-1)/(计算结果!B$18+1)+B1945*2/(计算结果!B$18+1)</f>
        <v>2411.152602560579</v>
      </c>
      <c r="F1945" s="4">
        <f>F1944*(计算结果!B$18-1)/(计算结果!B$18+1)+E1945*2/(计算结果!B$18+1)</f>
        <v>2331.4291577505905</v>
      </c>
      <c r="G1945" s="4">
        <f>G1944*(计算结果!B$18-1)/(计算结果!B$18+1)+F1945*2/(计算结果!B$18+1)</f>
        <v>2273.3474531141355</v>
      </c>
      <c r="H1945" s="3">
        <f t="shared" si="152"/>
        <v>0.46669480007116199</v>
      </c>
      <c r="I1945" s="3">
        <f ca="1">IFERROR(AVERAGE(OFFSET(H1945,0,0,-计算结果!B$19,1)),AVERAGE(OFFSET(H1945,0,0,-ROW(),1)))</f>
        <v>9.9007702630658334E-2</v>
      </c>
      <c r="J1945" s="20" t="str">
        <f t="shared" ca="1" si="150"/>
        <v>买</v>
      </c>
      <c r="K1945" s="4" t="str">
        <f t="shared" ca="1" si="154"/>
        <v/>
      </c>
      <c r="L1945" s="3">
        <f ca="1">IF(J1944="买",B1945/B1944-1,0)-IF(K1945=1,计算结果!B$17,0)</f>
        <v>1.7298038346000855E-2</v>
      </c>
      <c r="M1945" s="2">
        <f t="shared" ca="1" si="153"/>
        <v>3.0936951279352929</v>
      </c>
      <c r="N1945" s="3">
        <f ca="1">1-M1945/MAX(M$2:M1945)</f>
        <v>0.28259548234422027</v>
      </c>
    </row>
    <row r="1946" spans="1:14" x14ac:dyDescent="0.15">
      <c r="A1946" s="1">
        <v>41278</v>
      </c>
      <c r="B1946" s="2">
        <v>2524.41</v>
      </c>
      <c r="C1946" s="3">
        <f t="shared" si="151"/>
        <v>5.7868764739699152E-4</v>
      </c>
      <c r="D1946" s="3">
        <f>1-B1946/MAX(B$2:B1946)</f>
        <v>0.57047403525488327</v>
      </c>
      <c r="E1946" s="4">
        <f>E1945*(计算结果!B$18-1)/(计算结果!B$18+1)+B1946*2/(计算结果!B$18+1)</f>
        <v>2428.5768175512594</v>
      </c>
      <c r="F1946" s="4">
        <f>F1945*(计算结果!B$18-1)/(计算结果!B$18+1)+E1946*2/(计算结果!B$18+1)</f>
        <v>2346.3749515660779</v>
      </c>
      <c r="G1946" s="4">
        <f>G1945*(计算结果!B$18-1)/(计算结果!B$18+1)+F1946*2/(计算结果!B$18+1)</f>
        <v>2284.5824528759726</v>
      </c>
      <c r="H1946" s="3">
        <f t="shared" si="152"/>
        <v>0.49420513113588949</v>
      </c>
      <c r="I1946" s="3">
        <f ca="1">IFERROR(AVERAGE(OFFSET(H1946,0,0,-计算结果!B$19,1)),AVERAGE(OFFSET(H1946,0,0,-ROW(),1)))</f>
        <v>0.13683281853895396</v>
      </c>
      <c r="J1946" s="20" t="str">
        <f t="shared" ca="1" si="150"/>
        <v>买</v>
      </c>
      <c r="K1946" s="4" t="str">
        <f t="shared" ca="1" si="154"/>
        <v/>
      </c>
      <c r="L1946" s="3">
        <f ca="1">IF(J1945="买",B1946/B1945-1,0)-IF(K1946=1,计算结果!B$17,0)</f>
        <v>5.7868764739699152E-4</v>
      </c>
      <c r="M1946" s="2">
        <f t="shared" ca="1" si="153"/>
        <v>3.0954854110906411</v>
      </c>
      <c r="N1946" s="3">
        <f ca="1">1-M1946/MAX(M$2:M1946)</f>
        <v>0.28218032921166614</v>
      </c>
    </row>
    <row r="1947" spans="1:14" x14ac:dyDescent="0.15">
      <c r="A1947" s="1">
        <v>41281</v>
      </c>
      <c r="B1947" s="2">
        <v>2535.9899999999998</v>
      </c>
      <c r="C1947" s="3">
        <f t="shared" si="151"/>
        <v>4.5872104769035804E-3</v>
      </c>
      <c r="D1947" s="3">
        <f>1-B1947/MAX(B$2:B1947)</f>
        <v>0.56850370924930238</v>
      </c>
      <c r="E1947" s="4">
        <f>E1946*(计算结果!B$18-1)/(计算结果!B$18+1)+B1947*2/(计算结果!B$18+1)</f>
        <v>2445.1019225433733</v>
      </c>
      <c r="F1947" s="4">
        <f>F1946*(计算结果!B$18-1)/(计算结果!B$18+1)+E1947*2/(计算结果!B$18+1)</f>
        <v>2361.5637163318156</v>
      </c>
      <c r="G1947" s="4">
        <f>G1946*(计算结果!B$18-1)/(计算结果!B$18+1)+F1947*2/(计算结果!B$18+1)</f>
        <v>2296.4257241768719</v>
      </c>
      <c r="H1947" s="3">
        <f t="shared" si="152"/>
        <v>0.51839981901245002</v>
      </c>
      <c r="I1947" s="3">
        <f ca="1">IFERROR(AVERAGE(OFFSET(H1947,0,0,-计算结果!B$19,1)),AVERAGE(OFFSET(H1947,0,0,-ROW(),1)))</f>
        <v>0.17537697335573404</v>
      </c>
      <c r="J1947" s="20" t="str">
        <f t="shared" ca="1" si="150"/>
        <v>买</v>
      </c>
      <c r="K1947" s="4" t="str">
        <f t="shared" ca="1" si="154"/>
        <v/>
      </c>
      <c r="L1947" s="3">
        <f ca="1">IF(J1946="买",B1947/B1946-1,0)-IF(K1947=1,计算结果!B$17,0)</f>
        <v>4.5872104769035804E-3</v>
      </c>
      <c r="M1947" s="2">
        <f t="shared" ca="1" si="153"/>
        <v>3.1096850541994985</v>
      </c>
      <c r="N1947" s="3">
        <f ca="1">1-M1947/MAX(M$2:M1947)</f>
        <v>0.27888753929729837</v>
      </c>
    </row>
    <row r="1948" spans="1:14" x14ac:dyDescent="0.15">
      <c r="A1948" s="1">
        <v>41282</v>
      </c>
      <c r="B1948" s="2">
        <v>2525.33</v>
      </c>
      <c r="C1948" s="3">
        <f t="shared" si="151"/>
        <v>-4.2034866068083598E-3</v>
      </c>
      <c r="D1948" s="3">
        <f>1-B1948/MAX(B$2:B1948)</f>
        <v>0.57031749812836052</v>
      </c>
      <c r="E1948" s="4">
        <f>E1947*(计算结果!B$18-1)/(计算结果!B$18+1)+B1948*2/(计算结果!B$18+1)</f>
        <v>2457.4447036905467</v>
      </c>
      <c r="F1948" s="4">
        <f>F1947*(计算结果!B$18-1)/(计算结果!B$18+1)+E1948*2/(计算结果!B$18+1)</f>
        <v>2376.3146374639282</v>
      </c>
      <c r="G1948" s="4">
        <f>G1947*(计算结果!B$18-1)/(计算结果!B$18+1)+F1948*2/(计算结果!B$18+1)</f>
        <v>2308.7163262210343</v>
      </c>
      <c r="H1948" s="3">
        <f t="shared" si="152"/>
        <v>0.53520572926728549</v>
      </c>
      <c r="I1948" s="3">
        <f ca="1">IFERROR(AVERAGE(OFFSET(H1948,0,0,-计算结果!B$19,1)),AVERAGE(OFFSET(H1948,0,0,-ROW(),1)))</f>
        <v>0.21378180269500172</v>
      </c>
      <c r="J1948" s="20" t="str">
        <f t="shared" ca="1" si="150"/>
        <v>买</v>
      </c>
      <c r="K1948" s="4" t="str">
        <f t="shared" ca="1" si="154"/>
        <v/>
      </c>
      <c r="L1948" s="3">
        <f ca="1">IF(J1947="买",B1948/B1947-1,0)-IF(K1948=1,计算结果!B$17,0)</f>
        <v>-4.2034866068083598E-3</v>
      </c>
      <c r="M1948" s="2">
        <f t="shared" ca="1" si="153"/>
        <v>3.0966135347227786</v>
      </c>
      <c r="N1948" s="3">
        <f ca="1">1-M1948/MAX(M$2:M1948)</f>
        <v>0.28191872586786482</v>
      </c>
    </row>
    <row r="1949" spans="1:14" x14ac:dyDescent="0.15">
      <c r="A1949" s="1">
        <v>41283</v>
      </c>
      <c r="B1949" s="2">
        <v>2526.13</v>
      </c>
      <c r="C1949" s="3">
        <f t="shared" si="151"/>
        <v>3.1679028087427952E-4</v>
      </c>
      <c r="D1949" s="3">
        <f>1-B1949/MAX(B$2:B1949)</f>
        <v>0.57018137888790577</v>
      </c>
      <c r="E1949" s="4">
        <f>E1948*(计算结果!B$18-1)/(计算结果!B$18+1)+B1949*2/(计算结果!B$18+1)</f>
        <v>2468.0116723535398</v>
      </c>
      <c r="F1949" s="4">
        <f>F1948*(计算结果!B$18-1)/(计算结果!B$18+1)+E1949*2/(计算结果!B$18+1)</f>
        <v>2390.4218736007915</v>
      </c>
      <c r="G1949" s="4">
        <f>G1948*(计算结果!B$18-1)/(计算结果!B$18+1)+F1949*2/(计算结果!B$18+1)</f>
        <v>2321.2864104333048</v>
      </c>
      <c r="H1949" s="3">
        <f t="shared" si="152"/>
        <v>0.54446204886702521</v>
      </c>
      <c r="I1949" s="3">
        <f ca="1">IFERROR(AVERAGE(OFFSET(H1949,0,0,-计算结果!B$19,1)),AVERAGE(OFFSET(H1949,0,0,-ROW(),1)))</f>
        <v>0.25103506171765821</v>
      </c>
      <c r="J1949" s="20" t="str">
        <f t="shared" ca="1" si="150"/>
        <v>买</v>
      </c>
      <c r="K1949" s="4" t="str">
        <f t="shared" ca="1" si="154"/>
        <v/>
      </c>
      <c r="L1949" s="3">
        <f ca="1">IF(J1948="买",B1949/B1948-1,0)-IF(K1949=1,计算结果!B$17,0)</f>
        <v>3.1679028087427952E-4</v>
      </c>
      <c r="M1949" s="2">
        <f t="shared" ca="1" si="153"/>
        <v>3.0975945117942025</v>
      </c>
      <c r="N1949" s="3">
        <f ca="1">1-M1949/MAX(M$2:M1949)</f>
        <v>0.28169124469934193</v>
      </c>
    </row>
    <row r="1950" spans="1:14" x14ac:dyDescent="0.15">
      <c r="A1950" s="1">
        <v>41284</v>
      </c>
      <c r="B1950" s="2">
        <v>2530.5700000000002</v>
      </c>
      <c r="C1950" s="3">
        <f t="shared" si="151"/>
        <v>1.7576292589851494E-3</v>
      </c>
      <c r="D1950" s="3">
        <f>1-B1950/MAX(B$2:B1950)</f>
        <v>0.56942591710338253</v>
      </c>
      <c r="E1950" s="4">
        <f>E1949*(计算结果!B$18-1)/(计算结果!B$18+1)+B1950*2/(计算结果!B$18+1)</f>
        <v>2477.6360304529953</v>
      </c>
      <c r="F1950" s="4">
        <f>F1949*(计算结果!B$18-1)/(计算结果!B$18+1)+E1950*2/(计算结果!B$18+1)</f>
        <v>2403.8394361934384</v>
      </c>
      <c r="G1950" s="4">
        <f>G1949*(计算结果!B$18-1)/(计算结果!B$18+1)+F1950*2/(计算结果!B$18+1)</f>
        <v>2333.9868759348637</v>
      </c>
      <c r="H1950" s="3">
        <f t="shared" si="152"/>
        <v>0.54713048094690708</v>
      </c>
      <c r="I1950" s="3">
        <f ca="1">IFERROR(AVERAGE(OFFSET(H1950,0,0,-计算结果!B$19,1)),AVERAGE(OFFSET(H1950,0,0,-ROW(),1)))</f>
        <v>0.28628395363723419</v>
      </c>
      <c r="J1950" s="20" t="str">
        <f t="shared" ca="1" si="150"/>
        <v>买</v>
      </c>
      <c r="K1950" s="4" t="str">
        <f t="shared" ca="1" si="154"/>
        <v/>
      </c>
      <c r="L1950" s="3">
        <f ca="1">IF(J1949="买",B1950/B1949-1,0)-IF(K1950=1,计算结果!B$17,0)</f>
        <v>1.7576292589851494E-3</v>
      </c>
      <c r="M1950" s="2">
        <f t="shared" ca="1" si="153"/>
        <v>3.1030389345406038</v>
      </c>
      <c r="N1950" s="3">
        <f ca="1">1-M1950/MAX(M$2:M1950)</f>
        <v>0.2804287242140403</v>
      </c>
    </row>
    <row r="1951" spans="1:14" x14ac:dyDescent="0.15">
      <c r="A1951" s="1">
        <v>41285</v>
      </c>
      <c r="B1951" s="2">
        <v>2483.23</v>
      </c>
      <c r="C1951" s="3">
        <f t="shared" si="151"/>
        <v>-1.8707247774216951E-2</v>
      </c>
      <c r="D1951" s="3">
        <f>1-B1951/MAX(B$2:B1951)</f>
        <v>0.57748077315728574</v>
      </c>
      <c r="E1951" s="4">
        <f>E1950*(计算结果!B$18-1)/(计算结果!B$18+1)+B1951*2/(计算结果!B$18+1)</f>
        <v>2478.4966411525347</v>
      </c>
      <c r="F1951" s="4">
        <f>F1950*(计算结果!B$18-1)/(计算结果!B$18+1)+E1951*2/(计算结果!B$18+1)</f>
        <v>2415.3251600332992</v>
      </c>
      <c r="G1951" s="4">
        <f>G1950*(计算结果!B$18-1)/(计算结果!B$18+1)+F1951*2/(计算结果!B$18+1)</f>
        <v>2346.5004581038538</v>
      </c>
      <c r="H1951" s="3">
        <f t="shared" si="152"/>
        <v>0.53614620964729431</v>
      </c>
      <c r="I1951" s="3">
        <f ca="1">IFERROR(AVERAGE(OFFSET(H1951,0,0,-计算结果!B$19,1)),AVERAGE(OFFSET(H1951,0,0,-ROW(),1)))</f>
        <v>0.31873601723970146</v>
      </c>
      <c r="J1951" s="20" t="str">
        <f t="shared" ca="1" si="150"/>
        <v>买</v>
      </c>
      <c r="K1951" s="4" t="str">
        <f t="shared" ca="1" si="154"/>
        <v/>
      </c>
      <c r="L1951" s="3">
        <f ca="1">IF(J1950="买",B1951/B1950-1,0)-IF(K1951=1,计算结果!B$17,0)</f>
        <v>-1.8707247774216951E-2</v>
      </c>
      <c r="M1951" s="2">
        <f t="shared" ca="1" si="153"/>
        <v>3.0449896163391106</v>
      </c>
      <c r="N1951" s="3">
        <f ca="1">1-M1951/MAX(M$2:M1951)</f>
        <v>0.29388992236137768</v>
      </c>
    </row>
    <row r="1952" spans="1:14" x14ac:dyDescent="0.15">
      <c r="A1952" s="1">
        <v>41288</v>
      </c>
      <c r="B1952" s="2">
        <v>2577.73</v>
      </c>
      <c r="C1952" s="3">
        <f t="shared" si="151"/>
        <v>3.8055274783246107E-2</v>
      </c>
      <c r="D1952" s="3">
        <f>1-B1952/MAX(B$2:B1952)</f>
        <v>0.56140168787858169</v>
      </c>
      <c r="E1952" s="4">
        <f>E1951*(计算结果!B$18-1)/(计算结果!B$18+1)+B1952*2/(计算结果!B$18+1)</f>
        <v>2493.7633117444525</v>
      </c>
      <c r="F1952" s="4">
        <f>F1951*(计算结果!B$18-1)/(计算结果!B$18+1)+E1952*2/(计算结果!B$18+1)</f>
        <v>2427.3925679888612</v>
      </c>
      <c r="G1952" s="4">
        <f>G1951*(计算结果!B$18-1)/(计算结果!B$18+1)+F1952*2/(计算结果!B$18+1)</f>
        <v>2358.9453980861626</v>
      </c>
      <c r="H1952" s="3">
        <f t="shared" si="152"/>
        <v>0.53036171117414821</v>
      </c>
      <c r="I1952" s="3">
        <f ca="1">IFERROR(AVERAGE(OFFSET(H1952,0,0,-计算结果!B$19,1)),AVERAGE(OFFSET(H1952,0,0,-ROW(),1)))</f>
        <v>0.34862966319171906</v>
      </c>
      <c r="J1952" s="20" t="str">
        <f t="shared" ca="1" si="150"/>
        <v>买</v>
      </c>
      <c r="K1952" s="4" t="str">
        <f t="shared" ca="1" si="154"/>
        <v/>
      </c>
      <c r="L1952" s="3">
        <f ca="1">IF(J1951="买",B1952/B1951-1,0)-IF(K1952=1,计算结果!B$17,0)</f>
        <v>3.8055274783246107E-2</v>
      </c>
      <c r="M1952" s="2">
        <f t="shared" ca="1" si="153"/>
        <v>3.1608675329010265</v>
      </c>
      <c r="N1952" s="3">
        <f ca="1">1-M1952/MAX(M$2:M1952)</f>
        <v>0.26701870932962068</v>
      </c>
    </row>
    <row r="1953" spans="1:14" x14ac:dyDescent="0.15">
      <c r="A1953" s="1">
        <v>41289</v>
      </c>
      <c r="B1953" s="2">
        <v>2595.86</v>
      </c>
      <c r="C1953" s="3">
        <f t="shared" si="151"/>
        <v>7.0333200141210472E-3</v>
      </c>
      <c r="D1953" s="3">
        <f>1-B1953/MAX(B$2:B1953)</f>
        <v>0.55831688559177839</v>
      </c>
      <c r="E1953" s="4">
        <f>E1952*(计算结果!B$18-1)/(计算结果!B$18+1)+B1953*2/(计算结果!B$18+1)</f>
        <v>2509.4704945529984</v>
      </c>
      <c r="F1953" s="4">
        <f>F1952*(计算结果!B$18-1)/(计算结果!B$18+1)+E1953*2/(计算结果!B$18+1)</f>
        <v>2440.0199413064206</v>
      </c>
      <c r="G1953" s="4">
        <f>G1952*(计算结果!B$18-1)/(计算结果!B$18+1)+F1953*2/(计算结果!B$18+1)</f>
        <v>2371.4184047354333</v>
      </c>
      <c r="H1953" s="3">
        <f t="shared" si="152"/>
        <v>0.5287535124547682</v>
      </c>
      <c r="I1953" s="3">
        <f ca="1">IFERROR(AVERAGE(OFFSET(H1953,0,0,-计算结果!B$19,1)),AVERAGE(OFFSET(H1953,0,0,-ROW(),1)))</f>
        <v>0.37650096960503632</v>
      </c>
      <c r="J1953" s="20" t="str">
        <f t="shared" ca="1" si="150"/>
        <v>买</v>
      </c>
      <c r="K1953" s="4" t="str">
        <f t="shared" ca="1" si="154"/>
        <v/>
      </c>
      <c r="L1953" s="3">
        <f ca="1">IF(J1952="买",B1953/B1952-1,0)-IF(K1953=1,计算结果!B$17,0)</f>
        <v>7.0333200141210472E-3</v>
      </c>
      <c r="M1953" s="2">
        <f t="shared" ca="1" si="153"/>
        <v>3.1830989257821649</v>
      </c>
      <c r="N1953" s="3">
        <f ca="1">1-M1953/MAX(M$2:M1953)</f>
        <v>0.26186341734797236</v>
      </c>
    </row>
    <row r="1954" spans="1:14" x14ac:dyDescent="0.15">
      <c r="A1954" s="1">
        <v>41290</v>
      </c>
      <c r="B1954" s="2">
        <v>2577.09</v>
      </c>
      <c r="C1954" s="3">
        <f t="shared" si="151"/>
        <v>-7.2307443390630111E-3</v>
      </c>
      <c r="D1954" s="3">
        <f>1-B1954/MAX(B$2:B1954)</f>
        <v>0.56151058327094527</v>
      </c>
      <c r="E1954" s="4">
        <f>E1953*(计算结果!B$18-1)/(计算结果!B$18+1)+B1954*2/(计算结果!B$18+1)</f>
        <v>2519.8734953909989</v>
      </c>
      <c r="F1954" s="4">
        <f>F1953*(计算结果!B$18-1)/(计算结果!B$18+1)+E1954*2/(计算结果!B$18+1)</f>
        <v>2452.3051034732785</v>
      </c>
      <c r="G1954" s="4">
        <f>G1953*(计算结果!B$18-1)/(计算结果!B$18+1)+F1954*2/(计算结果!B$18+1)</f>
        <v>2383.8625122335634</v>
      </c>
      <c r="H1954" s="3">
        <f t="shared" si="152"/>
        <v>0.5247537707087323</v>
      </c>
      <c r="I1954" s="3">
        <f ca="1">IFERROR(AVERAGE(OFFSET(H1954,0,0,-计算结果!B$19,1)),AVERAGE(OFFSET(H1954,0,0,-ROW(),1)))</f>
        <v>0.40161121727736432</v>
      </c>
      <c r="J1954" s="20" t="str">
        <f t="shared" ca="1" si="150"/>
        <v>买</v>
      </c>
      <c r="K1954" s="4" t="str">
        <f t="shared" ca="1" si="154"/>
        <v/>
      </c>
      <c r="L1954" s="3">
        <f ca="1">IF(J1953="买",B1954/B1953-1,0)-IF(K1954=1,计算结果!B$17,0)</f>
        <v>-7.2307443390630111E-3</v>
      </c>
      <c r="M1954" s="2">
        <f t="shared" ca="1" si="153"/>
        <v>3.160082751243888</v>
      </c>
      <c r="N1954" s="3">
        <f ca="1">1-M1954/MAX(M$2:M1954)</f>
        <v>0.26720069426443882</v>
      </c>
    </row>
    <row r="1955" spans="1:14" x14ac:dyDescent="0.15">
      <c r="A1955" s="1">
        <v>41291</v>
      </c>
      <c r="B1955" s="2">
        <v>2552.7600000000002</v>
      </c>
      <c r="C1955" s="3">
        <f t="shared" si="151"/>
        <v>-9.4408809936789018E-3</v>
      </c>
      <c r="D1955" s="3">
        <f>1-B1955/MAX(B$2:B1955)</f>
        <v>0.56565030967127194</v>
      </c>
      <c r="E1955" s="4">
        <f>E1954*(计算结果!B$18-1)/(计算结果!B$18+1)+B1955*2/(计算结果!B$18+1)</f>
        <v>2524.9329576385376</v>
      </c>
      <c r="F1955" s="4">
        <f>F1954*(计算结果!B$18-1)/(计算结果!B$18+1)+E1955*2/(计算结果!B$18+1)</f>
        <v>2463.4786194987028</v>
      </c>
      <c r="G1955" s="4">
        <f>G1954*(计算结果!B$18-1)/(计算结果!B$18+1)+F1955*2/(计算结果!B$18+1)</f>
        <v>2396.111144120508</v>
      </c>
      <c r="H1955" s="3">
        <f t="shared" si="152"/>
        <v>0.5138145268062565</v>
      </c>
      <c r="I1955" s="3">
        <f ca="1">IFERROR(AVERAGE(OFFSET(H1955,0,0,-计算结果!B$19,1)),AVERAGE(OFFSET(H1955,0,0,-ROW(),1)))</f>
        <v>0.42331799209682186</v>
      </c>
      <c r="J1955" s="20" t="str">
        <f t="shared" ca="1" si="150"/>
        <v>买</v>
      </c>
      <c r="K1955" s="4" t="str">
        <f t="shared" ca="1" si="154"/>
        <v/>
      </c>
      <c r="L1955" s="3">
        <f ca="1">IF(J1954="买",B1955/B1954-1,0)-IF(K1955=1,计算结果!B$17,0)</f>
        <v>-9.4408809936789018E-3</v>
      </c>
      <c r="M1955" s="2">
        <f t="shared" ca="1" si="153"/>
        <v>3.1302487860592172</v>
      </c>
      <c r="N1955" s="3">
        <f ca="1">1-M1955/MAX(M$2:M1955)</f>
        <v>0.27411896530213875</v>
      </c>
    </row>
    <row r="1956" spans="1:14" x14ac:dyDescent="0.15">
      <c r="A1956" s="1">
        <v>41292</v>
      </c>
      <c r="B1956" s="2">
        <v>2595.44</v>
      </c>
      <c r="C1956" s="3">
        <f t="shared" si="151"/>
        <v>1.6719158871182582E-2</v>
      </c>
      <c r="D1956" s="3">
        <f>1-B1956/MAX(B$2:B1956)</f>
        <v>0.55838834819301708</v>
      </c>
      <c r="E1956" s="4">
        <f>E1955*(计算结果!B$18-1)/(计算结果!B$18+1)+B1956*2/(计算结果!B$18+1)</f>
        <v>2535.7801949249165</v>
      </c>
      <c r="F1956" s="4">
        <f>F1955*(计算结果!B$18-1)/(计算结果!B$18+1)+E1956*2/(计算结果!B$18+1)</f>
        <v>2474.6019387950432</v>
      </c>
      <c r="G1956" s="4">
        <f>G1955*(计算结果!B$18-1)/(计算结果!B$18+1)+F1956*2/(计算结果!B$18+1)</f>
        <v>2408.1866509935135</v>
      </c>
      <c r="H1956" s="3">
        <f t="shared" si="152"/>
        <v>0.50396271903479517</v>
      </c>
      <c r="I1956" s="3">
        <f ca="1">IFERROR(AVERAGE(OFFSET(H1956,0,0,-计算结果!B$19,1)),AVERAGE(OFFSET(H1956,0,0,-ROW(),1)))</f>
        <v>0.4416864133138067</v>
      </c>
      <c r="J1956" s="20" t="str">
        <f t="shared" ca="1" si="150"/>
        <v>买</v>
      </c>
      <c r="K1956" s="4" t="str">
        <f t="shared" ca="1" si="154"/>
        <v/>
      </c>
      <c r="L1956" s="3">
        <f ca="1">IF(J1955="买",B1956/B1955-1,0)-IF(K1956=1,计算结果!B$17,0)</f>
        <v>1.6719158871182582E-2</v>
      </c>
      <c r="M1956" s="2">
        <f t="shared" ca="1" si="153"/>
        <v>3.1825839128196676</v>
      </c>
      <c r="N1956" s="3">
        <f ca="1">1-M1956/MAX(M$2:M1956)</f>
        <v>0.26198284496144686</v>
      </c>
    </row>
    <row r="1957" spans="1:14" x14ac:dyDescent="0.15">
      <c r="A1957" s="1">
        <v>41295</v>
      </c>
      <c r="B1957" s="2">
        <v>2610.9</v>
      </c>
      <c r="C1957" s="3">
        <f t="shared" si="151"/>
        <v>5.9566008075702115E-3</v>
      </c>
      <c r="D1957" s="3">
        <f>1-B1957/MAX(B$2:B1957)</f>
        <v>0.55575784387123117</v>
      </c>
      <c r="E1957" s="4">
        <f>E1956*(计算结果!B$18-1)/(计算结果!B$18+1)+B1957*2/(计算结果!B$18+1)</f>
        <v>2547.3370880133912</v>
      </c>
      <c r="F1957" s="4">
        <f>F1956*(计算结果!B$18-1)/(计算结果!B$18+1)+E1957*2/(计算结果!B$18+1)</f>
        <v>2485.7919617517123</v>
      </c>
      <c r="G1957" s="4">
        <f>G1956*(计算结果!B$18-1)/(计算结果!B$18+1)+F1957*2/(计算结果!B$18+1)</f>
        <v>2420.1259295716977</v>
      </c>
      <c r="H1957" s="3">
        <f t="shared" si="152"/>
        <v>0.49577878746477683</v>
      </c>
      <c r="I1957" s="3">
        <f ca="1">IFERROR(AVERAGE(OFFSET(H1957,0,0,-计算结果!B$19,1)),AVERAGE(OFFSET(H1957,0,0,-ROW(),1)))</f>
        <v>0.45699470943321518</v>
      </c>
      <c r="J1957" s="20" t="str">
        <f t="shared" ca="1" si="150"/>
        <v>买</v>
      </c>
      <c r="K1957" s="4" t="str">
        <f t="shared" ca="1" si="154"/>
        <v/>
      </c>
      <c r="L1957" s="3">
        <f ca="1">IF(J1956="买",B1957/B1956-1,0)-IF(K1957=1,计算结果!B$17,0)</f>
        <v>5.9566008075702115E-3</v>
      </c>
      <c r="M1957" s="2">
        <f t="shared" ca="1" si="153"/>
        <v>3.2015412947249291</v>
      </c>
      <c r="N1957" s="3">
        <f ca="1">1-M1957/MAX(M$2:M1957)</f>
        <v>0.25758677137974351</v>
      </c>
    </row>
    <row r="1958" spans="1:14" x14ac:dyDescent="0.15">
      <c r="A1958" s="1">
        <v>41296</v>
      </c>
      <c r="B1958" s="2">
        <v>2596.9</v>
      </c>
      <c r="C1958" s="3">
        <f t="shared" si="151"/>
        <v>-5.3621356620322524E-3</v>
      </c>
      <c r="D1958" s="3">
        <f>1-B1958/MAX(B$2:B1958)</f>
        <v>0.55813993057918732</v>
      </c>
      <c r="E1958" s="4">
        <f>E1957*(计算结果!B$18-1)/(计算结果!B$18+1)+B1958*2/(计算结果!B$18+1)</f>
        <v>2554.9621513959464</v>
      </c>
      <c r="F1958" s="4">
        <f>F1957*(计算结果!B$18-1)/(计算结果!B$18+1)+E1958*2/(计算结果!B$18+1)</f>
        <v>2496.4335293892868</v>
      </c>
      <c r="G1958" s="4">
        <f>G1957*(计算结果!B$18-1)/(计算结果!B$18+1)+F1958*2/(计算结果!B$18+1)</f>
        <v>2431.8655603128655</v>
      </c>
      <c r="H1958" s="3">
        <f t="shared" si="152"/>
        <v>0.4850834660180412</v>
      </c>
      <c r="I1958" s="3">
        <f ca="1">IFERROR(AVERAGE(OFFSET(H1958,0,0,-计算结果!B$19,1)),AVERAGE(OFFSET(H1958,0,0,-ROW(),1)))</f>
        <v>0.46933338732061108</v>
      </c>
      <c r="J1958" s="20" t="str">
        <f t="shared" ca="1" si="150"/>
        <v>买</v>
      </c>
      <c r="K1958" s="4" t="str">
        <f t="shared" ca="1" si="154"/>
        <v/>
      </c>
      <c r="L1958" s="3">
        <f ca="1">IF(J1957="买",B1958/B1957-1,0)-IF(K1958=1,计算结果!B$17,0)</f>
        <v>-5.3621356620322524E-3</v>
      </c>
      <c r="M1958" s="2">
        <f t="shared" ca="1" si="153"/>
        <v>3.1843741959750158</v>
      </c>
      <c r="N1958" s="3">
        <f ca="1">1-M1958/MAX(M$2:M1958)</f>
        <v>0.26156769182889272</v>
      </c>
    </row>
    <row r="1959" spans="1:14" x14ac:dyDescent="0.15">
      <c r="A1959" s="1">
        <v>41297</v>
      </c>
      <c r="B1959" s="2">
        <v>2607.46</v>
      </c>
      <c r="C1959" s="3">
        <f t="shared" si="151"/>
        <v>4.066386845854586E-3</v>
      </c>
      <c r="D1959" s="3">
        <f>1-B1959/MAX(B$2:B1959)</f>
        <v>0.55634315660518618</v>
      </c>
      <c r="E1959" s="4">
        <f>E1958*(计算结果!B$18-1)/(计算结果!B$18+1)+B1959*2/(计算结果!B$18+1)</f>
        <v>2563.038743488878</v>
      </c>
      <c r="F1959" s="4">
        <f>F1958*(计算结果!B$18-1)/(计算结果!B$18+1)+E1959*2/(计算结果!B$18+1)</f>
        <v>2506.6804854046086</v>
      </c>
      <c r="G1959" s="4">
        <f>G1958*(计算结果!B$18-1)/(计算结果!B$18+1)+F1959*2/(计算结果!B$18+1)</f>
        <v>2443.3755487885187</v>
      </c>
      <c r="H1959" s="3">
        <f t="shared" si="152"/>
        <v>0.47329871615816033</v>
      </c>
      <c r="I1959" s="3">
        <f ca="1">IFERROR(AVERAGE(OFFSET(H1959,0,0,-计算结果!B$19,1)),AVERAGE(OFFSET(H1959,0,0,-ROW(),1)))</f>
        <v>0.47909114466528074</v>
      </c>
      <c r="J1959" s="20" t="str">
        <f t="shared" ca="1" si="150"/>
        <v>卖</v>
      </c>
      <c r="K1959" s="4">
        <f t="shared" ca="1" si="154"/>
        <v>1</v>
      </c>
      <c r="L1959" s="3">
        <f ca="1">IF(J1958="买",B1959/B1958-1,0)-IF(K1959=1,计算结果!B$17,0)</f>
        <v>4.066386845854586E-3</v>
      </c>
      <c r="M1959" s="2">
        <f t="shared" ca="1" si="153"/>
        <v>3.1973230933178072</v>
      </c>
      <c r="N1959" s="3">
        <f ca="1">1-M1959/MAX(M$2:M1959)</f>
        <v>0.25856494040439171</v>
      </c>
    </row>
    <row r="1960" spans="1:14" x14ac:dyDescent="0.15">
      <c r="A1960" s="1">
        <v>41298</v>
      </c>
      <c r="B1960" s="2">
        <v>2582.75</v>
      </c>
      <c r="C1960" s="3">
        <f t="shared" si="151"/>
        <v>-9.4766554424612348E-3</v>
      </c>
      <c r="D1960" s="3">
        <f>1-B1960/MAX(B$2:B1960)</f>
        <v>0.56054753964472881</v>
      </c>
      <c r="E1960" s="4">
        <f>E1959*(计算结果!B$18-1)/(计算结果!B$18+1)+B1960*2/(计算结果!B$18+1)</f>
        <v>2566.0712444905894</v>
      </c>
      <c r="F1960" s="4">
        <f>F1959*(计算结果!B$18-1)/(计算结果!B$18+1)+E1960*2/(计算结果!B$18+1)</f>
        <v>2515.8175252639903</v>
      </c>
      <c r="G1960" s="4">
        <f>G1959*(计算结果!B$18-1)/(计算结果!B$18+1)+F1960*2/(计算结果!B$18+1)</f>
        <v>2454.5204682462836</v>
      </c>
      <c r="H1960" s="3">
        <f t="shared" si="152"/>
        <v>0.45612797685934137</v>
      </c>
      <c r="I1960" s="3">
        <f ca="1">IFERROR(AVERAGE(OFFSET(H1960,0,0,-计算结果!B$19,1)),AVERAGE(OFFSET(H1960,0,0,-ROW(),1)))</f>
        <v>0.48637574410521134</v>
      </c>
      <c r="J1960" s="20" t="str">
        <f t="shared" ca="1" si="150"/>
        <v>卖</v>
      </c>
      <c r="K1960" s="4" t="str">
        <f t="shared" ca="1" si="154"/>
        <v/>
      </c>
      <c r="L1960" s="3">
        <f ca="1">IF(J1959="买",B1960/B1959-1,0)-IF(K1960=1,计算结果!B$17,0)</f>
        <v>0</v>
      </c>
      <c r="M1960" s="2">
        <f t="shared" ca="1" si="153"/>
        <v>3.1973230933178072</v>
      </c>
      <c r="N1960" s="3">
        <f ca="1">1-M1960/MAX(M$2:M1960)</f>
        <v>0.25856494040439171</v>
      </c>
    </row>
    <row r="1961" spans="1:14" x14ac:dyDescent="0.15">
      <c r="A1961" s="1">
        <v>41299</v>
      </c>
      <c r="B1961" s="2">
        <v>2571.67</v>
      </c>
      <c r="C1961" s="3">
        <f t="shared" si="151"/>
        <v>-4.2900009679605056E-3</v>
      </c>
      <c r="D1961" s="3">
        <f>1-B1961/MAX(B$2:B1961)</f>
        <v>0.56243279112502553</v>
      </c>
      <c r="E1961" s="4">
        <f>E1960*(计算结果!B$18-1)/(计算结果!B$18+1)+B1961*2/(计算结果!B$18+1)</f>
        <v>2566.9325914920373</v>
      </c>
      <c r="F1961" s="4">
        <f>F1960*(计算结果!B$18-1)/(计算结果!B$18+1)+E1961*2/(计算结果!B$18+1)</f>
        <v>2523.6813816067665</v>
      </c>
      <c r="G1961" s="4">
        <f>G1960*(计算结果!B$18-1)/(计算结果!B$18+1)+F1961*2/(计算结果!B$18+1)</f>
        <v>2465.1606087632813</v>
      </c>
      <c r="H1961" s="3">
        <f t="shared" si="152"/>
        <v>0.43349161902079808</v>
      </c>
      <c r="I1961" s="3">
        <f ca="1">IFERROR(AVERAGE(OFFSET(H1961,0,0,-计算结果!B$19,1)),AVERAGE(OFFSET(H1961,0,0,-ROW(),1)))</f>
        <v>0.49075891077317635</v>
      </c>
      <c r="J1961" s="20" t="str">
        <f t="shared" ca="1" si="150"/>
        <v>卖</v>
      </c>
      <c r="K1961" s="4" t="str">
        <f t="shared" ca="1" si="154"/>
        <v/>
      </c>
      <c r="L1961" s="3">
        <f ca="1">IF(J1960="买",B1961/B1960-1,0)-IF(K1961=1,计算结果!B$17,0)</f>
        <v>0</v>
      </c>
      <c r="M1961" s="2">
        <f t="shared" ca="1" si="153"/>
        <v>3.1973230933178072</v>
      </c>
      <c r="N1961" s="3">
        <f ca="1">1-M1961/MAX(M$2:M1961)</f>
        <v>0.25856494040439171</v>
      </c>
    </row>
    <row r="1962" spans="1:14" x14ac:dyDescent="0.15">
      <c r="A1962" s="1">
        <v>41302</v>
      </c>
      <c r="B1962" s="2">
        <v>2651.86</v>
      </c>
      <c r="C1962" s="3">
        <f t="shared" si="151"/>
        <v>3.1182072349873913E-2</v>
      </c>
      <c r="D1962" s="3">
        <f>1-B1962/MAX(B$2:B1962)</f>
        <v>0.5487885387599537</v>
      </c>
      <c r="E1962" s="4">
        <f>E1961*(计算结果!B$18-1)/(计算结果!B$18+1)+B1962*2/(计算结果!B$18+1)</f>
        <v>2579.9983466471085</v>
      </c>
      <c r="F1962" s="4">
        <f>F1961*(计算结果!B$18-1)/(计算结果!B$18+1)+E1962*2/(计算结果!B$18+1)</f>
        <v>2532.3455300745113</v>
      </c>
      <c r="G1962" s="4">
        <f>G1961*(计算结果!B$18-1)/(计算结果!B$18+1)+F1962*2/(计算结果!B$18+1)</f>
        <v>2475.4967505034706</v>
      </c>
      <c r="H1962" s="3">
        <f t="shared" si="152"/>
        <v>0.4192887758893214</v>
      </c>
      <c r="I1962" s="3">
        <f ca="1">IFERROR(AVERAGE(OFFSET(H1962,0,0,-计算结果!B$19,1)),AVERAGE(OFFSET(H1962,0,0,-ROW(),1)))</f>
        <v>0.49268083884095892</v>
      </c>
      <c r="J1962" s="20" t="str">
        <f t="shared" ca="1" si="150"/>
        <v>卖</v>
      </c>
      <c r="K1962" s="4" t="str">
        <f t="shared" ca="1" si="154"/>
        <v/>
      </c>
      <c r="L1962" s="3">
        <f ca="1">IF(J1961="买",B1962/B1961-1,0)-IF(K1962=1,计算结果!B$17,0)</f>
        <v>0</v>
      </c>
      <c r="M1962" s="2">
        <f t="shared" ca="1" si="153"/>
        <v>3.1973230933178072</v>
      </c>
      <c r="N1962" s="3">
        <f ca="1">1-M1962/MAX(M$2:M1962)</f>
        <v>0.25856494040439171</v>
      </c>
    </row>
    <row r="1963" spans="1:14" x14ac:dyDescent="0.15">
      <c r="A1963" s="1">
        <v>41303</v>
      </c>
      <c r="B1963" s="2">
        <v>2675.87</v>
      </c>
      <c r="C1963" s="3">
        <f t="shared" si="151"/>
        <v>9.0540224597075447E-3</v>
      </c>
      <c r="D1963" s="3">
        <f>1-B1963/MAX(B$2:B1963)</f>
        <v>0.54470326005580882</v>
      </c>
      <c r="E1963" s="4">
        <f>E1962*(计算结果!B$18-1)/(计算结果!B$18+1)+B1963*2/(计算结果!B$18+1)</f>
        <v>2594.7478317783225</v>
      </c>
      <c r="F1963" s="4">
        <f>F1962*(计算结果!B$18-1)/(计算结果!B$18+1)+E1963*2/(计算结果!B$18+1)</f>
        <v>2541.9458841827905</v>
      </c>
      <c r="G1963" s="4">
        <f>G1962*(计算结果!B$18-1)/(计算结果!B$18+1)+F1963*2/(计算结果!B$18+1)</f>
        <v>2485.7196941464431</v>
      </c>
      <c r="H1963" s="3">
        <f t="shared" si="152"/>
        <v>0.4129653428506152</v>
      </c>
      <c r="I1963" s="3">
        <f ca="1">IFERROR(AVERAGE(OFFSET(H1963,0,0,-计算结果!B$19,1)),AVERAGE(OFFSET(H1963,0,0,-ROW(),1)))</f>
        <v>0.49284519815155531</v>
      </c>
      <c r="J1963" s="20" t="str">
        <f t="shared" ca="1" si="150"/>
        <v>卖</v>
      </c>
      <c r="K1963" s="4" t="str">
        <f t="shared" ca="1" si="154"/>
        <v/>
      </c>
      <c r="L1963" s="3">
        <f ca="1">IF(J1962="买",B1963/B1962-1,0)-IF(K1963=1,计算结果!B$17,0)</f>
        <v>0</v>
      </c>
      <c r="M1963" s="2">
        <f t="shared" ca="1" si="153"/>
        <v>3.1973230933178072</v>
      </c>
      <c r="N1963" s="3">
        <f ca="1">1-M1963/MAX(M$2:M1963)</f>
        <v>0.25856494040439171</v>
      </c>
    </row>
    <row r="1964" spans="1:14" x14ac:dyDescent="0.15">
      <c r="A1964" s="1">
        <v>41304</v>
      </c>
      <c r="B1964" s="2">
        <v>2688.71</v>
      </c>
      <c r="C1964" s="3">
        <f t="shared" si="151"/>
        <v>4.7984393860689423E-3</v>
      </c>
      <c r="D1964" s="3">
        <f>1-B1964/MAX(B$2:B1964)</f>
        <v>0.54251854624651186</v>
      </c>
      <c r="E1964" s="4">
        <f>E1963*(计算结果!B$18-1)/(计算结果!B$18+1)+B1964*2/(计算结果!B$18+1)</f>
        <v>2609.2035499662725</v>
      </c>
      <c r="F1964" s="4">
        <f>F1963*(计算结果!B$18-1)/(计算结果!B$18+1)+E1964*2/(计算结果!B$18+1)</f>
        <v>2552.2932173802496</v>
      </c>
      <c r="G1964" s="4">
        <f>G1963*(计算结果!B$18-1)/(计算结果!B$18+1)+F1964*2/(计算结果!B$18+1)</f>
        <v>2495.9617746439517</v>
      </c>
      <c r="H1964" s="3">
        <f t="shared" si="152"/>
        <v>0.41203682465192693</v>
      </c>
      <c r="I1964" s="3">
        <f ca="1">IFERROR(AVERAGE(OFFSET(H1964,0,0,-计算结果!B$19,1)),AVERAGE(OFFSET(H1964,0,0,-ROW(),1)))</f>
        <v>0.49159809840198471</v>
      </c>
      <c r="J1964" s="20" t="str">
        <f t="shared" ca="1" si="150"/>
        <v>卖</v>
      </c>
      <c r="K1964" s="4" t="str">
        <f t="shared" ca="1" si="154"/>
        <v/>
      </c>
      <c r="L1964" s="3">
        <f ca="1">IF(J1963="买",B1964/B1963-1,0)-IF(K1964=1,计算结果!B$17,0)</f>
        <v>0</v>
      </c>
      <c r="M1964" s="2">
        <f t="shared" ca="1" si="153"/>
        <v>3.1973230933178072</v>
      </c>
      <c r="N1964" s="3">
        <f ca="1">1-M1964/MAX(M$2:M1964)</f>
        <v>0.25856494040439171</v>
      </c>
    </row>
    <row r="1965" spans="1:14" x14ac:dyDescent="0.15">
      <c r="A1965" s="1">
        <v>41305</v>
      </c>
      <c r="B1965" s="2">
        <v>2686.88</v>
      </c>
      <c r="C1965" s="3">
        <f t="shared" si="151"/>
        <v>-6.8062379356637059E-4</v>
      </c>
      <c r="D1965" s="3">
        <f>1-B1965/MAX(B$2:B1965)</f>
        <v>0.54282991900905198</v>
      </c>
      <c r="E1965" s="4">
        <f>E1964*(计算结果!B$18-1)/(计算结果!B$18+1)+B1965*2/(计算结果!B$18+1)</f>
        <v>2621.1537730483842</v>
      </c>
      <c r="F1965" s="4">
        <f>F1964*(计算结果!B$18-1)/(计算结果!B$18+1)+E1965*2/(计算结果!B$18+1)</f>
        <v>2562.887149021501</v>
      </c>
      <c r="G1965" s="4">
        <f>G1964*(计算结果!B$18-1)/(计算结果!B$18+1)+F1965*2/(计算结果!B$18+1)</f>
        <v>2506.2579860866517</v>
      </c>
      <c r="H1965" s="3">
        <f t="shared" si="152"/>
        <v>0.41251478877992004</v>
      </c>
      <c r="I1965" s="3">
        <f ca="1">IFERROR(AVERAGE(OFFSET(H1965,0,0,-计算结果!B$19,1)),AVERAGE(OFFSET(H1965,0,0,-ROW(),1)))</f>
        <v>0.48888909783742263</v>
      </c>
      <c r="J1965" s="20" t="str">
        <f t="shared" ca="1" si="150"/>
        <v>卖</v>
      </c>
      <c r="K1965" s="4" t="str">
        <f t="shared" ca="1" si="154"/>
        <v/>
      </c>
      <c r="L1965" s="3">
        <f ca="1">IF(J1964="买",B1965/B1964-1,0)-IF(K1965=1,计算结果!B$17,0)</f>
        <v>0</v>
      </c>
      <c r="M1965" s="2">
        <f t="shared" ca="1" si="153"/>
        <v>3.1973230933178072</v>
      </c>
      <c r="N1965" s="3">
        <f ca="1">1-M1965/MAX(M$2:M1965)</f>
        <v>0.25856494040439171</v>
      </c>
    </row>
    <row r="1966" spans="1:14" x14ac:dyDescent="0.15">
      <c r="A1966" s="1">
        <v>41306</v>
      </c>
      <c r="B1966" s="2">
        <v>2743.32</v>
      </c>
      <c r="C1966" s="3">
        <f t="shared" si="151"/>
        <v>2.1005776216280525E-2</v>
      </c>
      <c r="D1966" s="3">
        <f>1-B1966/MAX(B$2:B1966)</f>
        <v>0.53322670659497717</v>
      </c>
      <c r="E1966" s="4">
        <f>E1965*(计算结果!B$18-1)/(计算结果!B$18+1)+B1966*2/(计算结果!B$18+1)</f>
        <v>2639.9485771947866</v>
      </c>
      <c r="F1966" s="4">
        <f>F1965*(计算结果!B$18-1)/(计算结果!B$18+1)+E1966*2/(计算结果!B$18+1)</f>
        <v>2574.742753355853</v>
      </c>
      <c r="G1966" s="4">
        <f>G1965*(计算结果!B$18-1)/(计算结果!B$18+1)+F1966*2/(计算结果!B$18+1)</f>
        <v>2516.7941041280674</v>
      </c>
      <c r="H1966" s="3">
        <f t="shared" si="152"/>
        <v>0.4203923977462139</v>
      </c>
      <c r="I1966" s="3">
        <f ca="1">IFERROR(AVERAGE(OFFSET(H1966,0,0,-计算结果!B$19,1)),AVERAGE(OFFSET(H1966,0,0,-ROW(),1)))</f>
        <v>0.48519846116793885</v>
      </c>
      <c r="J1966" s="20" t="str">
        <f t="shared" ca="1" si="150"/>
        <v>卖</v>
      </c>
      <c r="K1966" s="4" t="str">
        <f t="shared" ca="1" si="154"/>
        <v/>
      </c>
      <c r="L1966" s="3">
        <f ca="1">IF(J1965="买",B1966/B1965-1,0)-IF(K1966=1,计算结果!B$17,0)</f>
        <v>0</v>
      </c>
      <c r="M1966" s="2">
        <f t="shared" ca="1" si="153"/>
        <v>3.1973230933178072</v>
      </c>
      <c r="N1966" s="3">
        <f ca="1">1-M1966/MAX(M$2:M1966)</f>
        <v>0.25856494040439171</v>
      </c>
    </row>
    <row r="1967" spans="1:14" x14ac:dyDescent="0.15">
      <c r="A1967" s="1">
        <v>41309</v>
      </c>
      <c r="B1967" s="2">
        <v>2748.03</v>
      </c>
      <c r="C1967" s="3">
        <f t="shared" si="151"/>
        <v>1.7168977735007029E-3</v>
      </c>
      <c r="D1967" s="3">
        <f>1-B1967/MAX(B$2:B1967)</f>
        <v>0.53242530456680048</v>
      </c>
      <c r="E1967" s="4">
        <f>E1966*(计算结果!B$18-1)/(计算结果!B$18+1)+B1967*2/(计算结果!B$18+1)</f>
        <v>2656.5764883955885</v>
      </c>
      <c r="F1967" s="4">
        <f>F1966*(计算结果!B$18-1)/(计算结果!B$18+1)+E1967*2/(计算结果!B$18+1)</f>
        <v>2587.3325587465815</v>
      </c>
      <c r="G1967" s="4">
        <f>G1966*(计算结果!B$18-1)/(计算结果!B$18+1)+F1967*2/(计算结果!B$18+1)</f>
        <v>2527.6461740693771</v>
      </c>
      <c r="H1967" s="3">
        <f t="shared" si="152"/>
        <v>0.43118624298706465</v>
      </c>
      <c r="I1967" s="3">
        <f ca="1">IFERROR(AVERAGE(OFFSET(H1967,0,0,-计算结果!B$19,1)),AVERAGE(OFFSET(H1967,0,0,-ROW(),1)))</f>
        <v>0.48083778236666969</v>
      </c>
      <c r="J1967" s="20" t="str">
        <f t="shared" ca="1" si="150"/>
        <v>卖</v>
      </c>
      <c r="K1967" s="4" t="str">
        <f t="shared" ca="1" si="154"/>
        <v/>
      </c>
      <c r="L1967" s="3">
        <f ca="1">IF(J1966="买",B1967/B1966-1,0)-IF(K1967=1,计算结果!B$17,0)</f>
        <v>0</v>
      </c>
      <c r="M1967" s="2">
        <f t="shared" ca="1" si="153"/>
        <v>3.1973230933178072</v>
      </c>
      <c r="N1967" s="3">
        <f ca="1">1-M1967/MAX(M$2:M1967)</f>
        <v>0.25856494040439171</v>
      </c>
    </row>
    <row r="1968" spans="1:14" x14ac:dyDescent="0.15">
      <c r="A1968" s="1">
        <v>41310</v>
      </c>
      <c r="B1968" s="2">
        <v>2771.68</v>
      </c>
      <c r="C1968" s="3">
        <f t="shared" si="151"/>
        <v>8.6061651437574493E-3</v>
      </c>
      <c r="D1968" s="3">
        <f>1-B1968/MAX(B$2:B1968)</f>
        <v>0.52840127952086036</v>
      </c>
      <c r="E1968" s="4">
        <f>E1967*(计算结果!B$18-1)/(计算结果!B$18+1)+B1968*2/(计算结果!B$18+1)</f>
        <v>2674.2847209501133</v>
      </c>
      <c r="F1968" s="4">
        <f>F1967*(计算结果!B$18-1)/(计算结果!B$18+1)+E1968*2/(计算结果!B$18+1)</f>
        <v>2600.7098144702018</v>
      </c>
      <c r="G1968" s="4">
        <f>G1967*(计算结果!B$18-1)/(计算结果!B$18+1)+F1968*2/(计算结果!B$18+1)</f>
        <v>2538.8867341310429</v>
      </c>
      <c r="H1968" s="3">
        <f t="shared" si="152"/>
        <v>0.44470464960564621</v>
      </c>
      <c r="I1968" s="3">
        <f ca="1">IFERROR(AVERAGE(OFFSET(H1968,0,0,-计算结果!B$19,1)),AVERAGE(OFFSET(H1968,0,0,-ROW(),1)))</f>
        <v>0.47631272838358762</v>
      </c>
      <c r="J1968" s="20" t="str">
        <f t="shared" ca="1" si="150"/>
        <v>卖</v>
      </c>
      <c r="K1968" s="4" t="str">
        <f t="shared" ca="1" si="154"/>
        <v/>
      </c>
      <c r="L1968" s="3">
        <f ca="1">IF(J1967="买",B1968/B1967-1,0)-IF(K1968=1,计算结果!B$17,0)</f>
        <v>0</v>
      </c>
      <c r="M1968" s="2">
        <f t="shared" ca="1" si="153"/>
        <v>3.1973230933178072</v>
      </c>
      <c r="N1968" s="3">
        <f ca="1">1-M1968/MAX(M$2:M1968)</f>
        <v>0.25856494040439171</v>
      </c>
    </row>
    <row r="1969" spans="1:14" x14ac:dyDescent="0.15">
      <c r="A1969" s="1">
        <v>41311</v>
      </c>
      <c r="B1969" s="2">
        <v>2775.84</v>
      </c>
      <c r="C1969" s="3">
        <f t="shared" si="151"/>
        <v>1.5008947641863557E-3</v>
      </c>
      <c r="D1969" s="3">
        <f>1-B1969/MAX(B$2:B1969)</f>
        <v>0.52769345947049606</v>
      </c>
      <c r="E1969" s="4">
        <f>E1968*(计算结果!B$18-1)/(计算结果!B$18+1)+B1969*2/(计算结果!B$18+1)</f>
        <v>2689.9086100347113</v>
      </c>
      <c r="F1969" s="4">
        <f>F1968*(计算结果!B$18-1)/(计算结果!B$18+1)+E1969*2/(计算结果!B$18+1)</f>
        <v>2614.4327060955106</v>
      </c>
      <c r="G1969" s="4">
        <f>G1968*(计算结果!B$18-1)/(计算结果!B$18+1)+F1969*2/(计算结果!B$18+1)</f>
        <v>2550.509191356346</v>
      </c>
      <c r="H1969" s="3">
        <f t="shared" si="152"/>
        <v>0.45777769717171107</v>
      </c>
      <c r="I1969" s="3">
        <f ca="1">IFERROR(AVERAGE(OFFSET(H1969,0,0,-计算结果!B$19,1)),AVERAGE(OFFSET(H1969,0,0,-ROW(),1)))</f>
        <v>0.47197851079882192</v>
      </c>
      <c r="J1969" s="20" t="str">
        <f t="shared" ca="1" si="150"/>
        <v>卖</v>
      </c>
      <c r="K1969" s="4" t="str">
        <f t="shared" ca="1" si="154"/>
        <v/>
      </c>
      <c r="L1969" s="3">
        <f ca="1">IF(J1968="买",B1969/B1968-1,0)-IF(K1969=1,计算结果!B$17,0)</f>
        <v>0</v>
      </c>
      <c r="M1969" s="2">
        <f t="shared" ca="1" si="153"/>
        <v>3.1973230933178072</v>
      </c>
      <c r="N1969" s="3">
        <f ca="1">1-M1969/MAX(M$2:M1969)</f>
        <v>0.25856494040439171</v>
      </c>
    </row>
    <row r="1970" spans="1:14" x14ac:dyDescent="0.15">
      <c r="A1970" s="1">
        <v>41312</v>
      </c>
      <c r="B1970" s="2">
        <v>2759.87</v>
      </c>
      <c r="C1970" s="3">
        <f t="shared" si="151"/>
        <v>-5.7532134416969916E-3</v>
      </c>
      <c r="D1970" s="3">
        <f>1-B1970/MAX(B$2:B1970)</f>
        <v>0.53041073980807185</v>
      </c>
      <c r="E1970" s="4">
        <f>E1969*(计算结果!B$18-1)/(计算结果!B$18+1)+B1970*2/(计算结果!B$18+1)</f>
        <v>2700.6719007986021</v>
      </c>
      <c r="F1970" s="4">
        <f>F1969*(计算结果!B$18-1)/(计算结果!B$18+1)+E1970*2/(计算结果!B$18+1)</f>
        <v>2627.7002745113714</v>
      </c>
      <c r="G1970" s="4">
        <f>G1969*(计算结果!B$18-1)/(计算结果!B$18+1)+F1970*2/(计算结果!B$18+1)</f>
        <v>2562.3847426109651</v>
      </c>
      <c r="H1970" s="3">
        <f t="shared" si="152"/>
        <v>0.46561491700814811</v>
      </c>
      <c r="I1970" s="3">
        <f ca="1">IFERROR(AVERAGE(OFFSET(H1970,0,0,-计算结果!B$19,1)),AVERAGE(OFFSET(H1970,0,0,-ROW(),1)))</f>
        <v>0.46790273260188397</v>
      </c>
      <c r="J1970" s="20" t="str">
        <f t="shared" ca="1" si="150"/>
        <v>卖</v>
      </c>
      <c r="K1970" s="4" t="str">
        <f t="shared" ca="1" si="154"/>
        <v/>
      </c>
      <c r="L1970" s="3">
        <f ca="1">IF(J1969="买",B1970/B1969-1,0)-IF(K1970=1,计算结果!B$17,0)</f>
        <v>0</v>
      </c>
      <c r="M1970" s="2">
        <f t="shared" ca="1" si="153"/>
        <v>3.1973230933178072</v>
      </c>
      <c r="N1970" s="3">
        <f ca="1">1-M1970/MAX(M$2:M1970)</f>
        <v>0.25856494040439171</v>
      </c>
    </row>
    <row r="1971" spans="1:14" x14ac:dyDescent="0.15">
      <c r="A1971" s="1">
        <v>41313</v>
      </c>
      <c r="B1971" s="2">
        <v>2771.73</v>
      </c>
      <c r="C1971" s="3">
        <f t="shared" si="151"/>
        <v>4.2973038585150114E-3</v>
      </c>
      <c r="D1971" s="3">
        <f>1-B1971/MAX(B$2:B1971)</f>
        <v>0.52839277206833191</v>
      </c>
      <c r="E1971" s="4">
        <f>E1970*(计算结果!B$18-1)/(计算结果!B$18+1)+B1971*2/(计算结果!B$18+1)</f>
        <v>2711.6039160603555</v>
      </c>
      <c r="F1971" s="4">
        <f>F1970*(计算结果!B$18-1)/(计算结果!B$18+1)+E1971*2/(计算结果!B$18+1)</f>
        <v>2640.608527057369</v>
      </c>
      <c r="G1971" s="4">
        <f>G1970*(计算结果!B$18-1)/(计算结果!B$18+1)+F1971*2/(计算结果!B$18+1)</f>
        <v>2574.4191709873348</v>
      </c>
      <c r="H1971" s="3">
        <f t="shared" si="152"/>
        <v>0.46965735380187951</v>
      </c>
      <c r="I1971" s="3">
        <f ca="1">IFERROR(AVERAGE(OFFSET(H1971,0,0,-计算结果!B$19,1)),AVERAGE(OFFSET(H1971,0,0,-ROW(),1)))</f>
        <v>0.4645782898096133</v>
      </c>
      <c r="J1971" s="20" t="str">
        <f t="shared" ca="1" si="150"/>
        <v>买</v>
      </c>
      <c r="K1971" s="4">
        <f t="shared" ca="1" si="154"/>
        <v>1</v>
      </c>
      <c r="L1971" s="3">
        <f ca="1">IF(J1970="买",B1971/B1970-1,0)-IF(K1971=1,计算结果!B$17,0)</f>
        <v>0</v>
      </c>
      <c r="M1971" s="2">
        <f t="shared" ca="1" si="153"/>
        <v>3.1973230933178072</v>
      </c>
      <c r="N1971" s="3">
        <f ca="1">1-M1971/MAX(M$2:M1971)</f>
        <v>0.25856494040439171</v>
      </c>
    </row>
    <row r="1972" spans="1:14" x14ac:dyDescent="0.15">
      <c r="A1972" s="1">
        <v>41323</v>
      </c>
      <c r="B1972" s="2">
        <v>2737.47</v>
      </c>
      <c r="C1972" s="3">
        <f t="shared" si="151"/>
        <v>-1.2360511305213762E-2</v>
      </c>
      <c r="D1972" s="3">
        <f>1-B1972/MAX(B$2:B1972)</f>
        <v>0.53422207854080184</v>
      </c>
      <c r="E1972" s="4">
        <f>E1971*(计算结果!B$18-1)/(计算结果!B$18+1)+B1972*2/(计算结果!B$18+1)</f>
        <v>2715.5833135895314</v>
      </c>
      <c r="F1972" s="4">
        <f>F1971*(计算结果!B$18-1)/(计算结果!B$18+1)+E1972*2/(计算结果!B$18+1)</f>
        <v>2652.1431096007782</v>
      </c>
      <c r="G1972" s="4">
        <f>G1971*(计算结果!B$18-1)/(计算结果!B$18+1)+F1972*2/(计算结果!B$18+1)</f>
        <v>2586.3767000047878</v>
      </c>
      <c r="H1972" s="3">
        <f t="shared" si="152"/>
        <v>0.46447482803925344</v>
      </c>
      <c r="I1972" s="3">
        <f ca="1">IFERROR(AVERAGE(OFFSET(H1972,0,0,-计算结果!B$19,1)),AVERAGE(OFFSET(H1972,0,0,-ROW(),1)))</f>
        <v>0.46128394565286862</v>
      </c>
      <c r="J1972" s="20" t="str">
        <f t="shared" ca="1" si="150"/>
        <v>买</v>
      </c>
      <c r="K1972" s="4" t="str">
        <f t="shared" ca="1" si="154"/>
        <v/>
      </c>
      <c r="L1972" s="3">
        <f ca="1">IF(J1971="买",B1972/B1971-1,0)-IF(K1972=1,计算结果!B$17,0)</f>
        <v>-1.2360511305213762E-2</v>
      </c>
      <c r="M1972" s="2">
        <f t="shared" ca="1" si="153"/>
        <v>3.1578025450764313</v>
      </c>
      <c r="N1972" s="3">
        <f ca="1">1-M1972/MAX(M$2:M1972)</f>
        <v>0.26772945684060512</v>
      </c>
    </row>
    <row r="1973" spans="1:14" x14ac:dyDescent="0.15">
      <c r="A1973" s="1">
        <v>41324</v>
      </c>
      <c r="B1973" s="2">
        <v>2685.61</v>
      </c>
      <c r="C1973" s="3">
        <f t="shared" si="151"/>
        <v>-1.8944499848400076E-2</v>
      </c>
      <c r="D1973" s="3">
        <f>1-B1973/MAX(B$2:B1973)</f>
        <v>0.54304600830327365</v>
      </c>
      <c r="E1973" s="4">
        <f>E1972*(计算结果!B$18-1)/(计算结果!B$18+1)+B1973*2/(计算结果!B$18+1)</f>
        <v>2710.9720345757573</v>
      </c>
      <c r="F1973" s="4">
        <f>F1972*(计算结果!B$18-1)/(计算结果!B$18+1)+E1973*2/(计算结果!B$18+1)</f>
        <v>2661.1937134430827</v>
      </c>
      <c r="G1973" s="4">
        <f>G1972*(计算结果!B$18-1)/(计算结果!B$18+1)+F1973*2/(计算结果!B$18+1)</f>
        <v>2597.8870097645254</v>
      </c>
      <c r="H1973" s="3">
        <f t="shared" si="152"/>
        <v>0.44503609082606688</v>
      </c>
      <c r="I1973" s="3">
        <f ca="1">IFERROR(AVERAGE(OFFSET(H1973,0,0,-计算结果!B$19,1)),AVERAGE(OFFSET(H1973,0,0,-ROW(),1)))</f>
        <v>0.45709807457143353</v>
      </c>
      <c r="J1973" s="20" t="str">
        <f t="shared" ca="1" si="150"/>
        <v>卖</v>
      </c>
      <c r="K1973" s="4">
        <f t="shared" ca="1" si="154"/>
        <v>1</v>
      </c>
      <c r="L1973" s="3">
        <f ca="1">IF(J1972="买",B1973/B1972-1,0)-IF(K1973=1,计算结果!B$17,0)</f>
        <v>-1.8944499848400076E-2</v>
      </c>
      <c r="M1973" s="2">
        <f t="shared" ca="1" si="153"/>
        <v>3.0979795552399536</v>
      </c>
      <c r="N1973" s="3">
        <f ca="1">1-M1973/MAX(M$2:M1973)</f>
        <v>0.28160195603447602</v>
      </c>
    </row>
    <row r="1974" spans="1:14" x14ac:dyDescent="0.15">
      <c r="A1974" s="1">
        <v>41325</v>
      </c>
      <c r="B1974" s="2">
        <v>2702.64</v>
      </c>
      <c r="C1974" s="3">
        <f t="shared" si="151"/>
        <v>6.3412036743979439E-3</v>
      </c>
      <c r="D1974" s="3">
        <f>1-B1974/MAX(B$2:B1974)</f>
        <v>0.54014836997209559</v>
      </c>
      <c r="E1974" s="4">
        <f>E1973*(计算结果!B$18-1)/(计算结果!B$18+1)+B1974*2/(计算结果!B$18+1)</f>
        <v>2709.6901831025634</v>
      </c>
      <c r="F1974" s="4">
        <f>F1973*(计算结果!B$18-1)/(计算结果!B$18+1)+E1974*2/(计算结果!B$18+1)</f>
        <v>2668.6547087753106</v>
      </c>
      <c r="G1974" s="4">
        <f>G1973*(计算结果!B$18-1)/(计算结果!B$18+1)+F1974*2/(计算结果!B$18+1)</f>
        <v>2608.7743480738773</v>
      </c>
      <c r="H1974" s="3">
        <f t="shared" si="152"/>
        <v>0.41908436619569256</v>
      </c>
      <c r="I1974" s="3">
        <f ca="1">IFERROR(AVERAGE(OFFSET(H1974,0,0,-计算结果!B$19,1)),AVERAGE(OFFSET(H1974,0,0,-ROW(),1)))</f>
        <v>0.45181460434578147</v>
      </c>
      <c r="J1974" s="20" t="str">
        <f t="shared" ca="1" si="150"/>
        <v>卖</v>
      </c>
      <c r="K1974" s="4" t="str">
        <f t="shared" ca="1" si="154"/>
        <v/>
      </c>
      <c r="L1974" s="3">
        <f ca="1">IF(J1973="买",B1974/B1973-1,0)-IF(K1974=1,计算结果!B$17,0)</f>
        <v>0</v>
      </c>
      <c r="M1974" s="2">
        <f t="shared" ca="1" si="153"/>
        <v>3.0979795552399536</v>
      </c>
      <c r="N1974" s="3">
        <f ca="1">1-M1974/MAX(M$2:M1974)</f>
        <v>0.28160195603447602</v>
      </c>
    </row>
    <row r="1975" spans="1:14" x14ac:dyDescent="0.15">
      <c r="A1975" s="1">
        <v>41326</v>
      </c>
      <c r="B1975" s="2">
        <v>2610.5500000000002</v>
      </c>
      <c r="C1975" s="3">
        <f t="shared" si="151"/>
        <v>-3.407409051889998E-2</v>
      </c>
      <c r="D1975" s="3">
        <f>1-B1975/MAX(B$2:B1975)</f>
        <v>0.5558173960389301</v>
      </c>
      <c r="E1975" s="4">
        <f>E1974*(计算结果!B$18-1)/(计算结果!B$18+1)+B1975*2/(计算结果!B$18+1)</f>
        <v>2694.4378472406306</v>
      </c>
      <c r="F1975" s="4">
        <f>F1974*(计算结果!B$18-1)/(计算结果!B$18+1)+E1975*2/(计算结果!B$18+1)</f>
        <v>2672.621345462283</v>
      </c>
      <c r="G1975" s="4">
        <f>G1974*(计算结果!B$18-1)/(计算结果!B$18+1)+F1975*2/(计算结果!B$18+1)</f>
        <v>2618.5969630567088</v>
      </c>
      <c r="H1975" s="3">
        <f t="shared" si="152"/>
        <v>0.37652221588593088</v>
      </c>
      <c r="I1975" s="3">
        <f ca="1">IFERROR(AVERAGE(OFFSET(H1975,0,0,-计算结果!B$19,1)),AVERAGE(OFFSET(H1975,0,0,-ROW(),1)))</f>
        <v>0.44494998879976516</v>
      </c>
      <c r="J1975" s="20" t="str">
        <f t="shared" ca="1" si="150"/>
        <v>卖</v>
      </c>
      <c r="K1975" s="4" t="str">
        <f t="shared" ca="1" si="154"/>
        <v/>
      </c>
      <c r="L1975" s="3">
        <f ca="1">IF(J1974="买",B1975/B1974-1,0)-IF(K1975=1,计算结果!B$17,0)</f>
        <v>0</v>
      </c>
      <c r="M1975" s="2">
        <f t="shared" ca="1" si="153"/>
        <v>3.0979795552399536</v>
      </c>
      <c r="N1975" s="3">
        <f ca="1">1-M1975/MAX(M$2:M1975)</f>
        <v>0.28160195603447602</v>
      </c>
    </row>
    <row r="1976" spans="1:14" x14ac:dyDescent="0.15">
      <c r="A1976" s="1">
        <v>41327</v>
      </c>
      <c r="B1976" s="2">
        <v>2596.6</v>
      </c>
      <c r="C1976" s="3">
        <f t="shared" si="151"/>
        <v>-5.3437015188371184E-3</v>
      </c>
      <c r="D1976" s="3">
        <f>1-B1976/MAX(B$2:B1976)</f>
        <v>0.55819097529435791</v>
      </c>
      <c r="E1976" s="4">
        <f>E1975*(计算结果!B$18-1)/(计算结果!B$18+1)+B1976*2/(计算结果!B$18+1)</f>
        <v>2679.3858707420718</v>
      </c>
      <c r="F1976" s="4">
        <f>F1975*(计算结果!B$18-1)/(计算结果!B$18+1)+E1976*2/(计算结果!B$18+1)</f>
        <v>2673.6620416591736</v>
      </c>
      <c r="G1976" s="4">
        <f>G1975*(计算结果!B$18-1)/(计算结果!B$18+1)+F1976*2/(计算结果!B$18+1)</f>
        <v>2627.0685136109341</v>
      </c>
      <c r="H1976" s="3">
        <f t="shared" si="152"/>
        <v>0.3235148697467537</v>
      </c>
      <c r="I1976" s="3">
        <f ca="1">IFERROR(AVERAGE(OFFSET(H1976,0,0,-计算结果!B$19,1)),AVERAGE(OFFSET(H1976,0,0,-ROW(),1)))</f>
        <v>0.4359275963353631</v>
      </c>
      <c r="J1976" s="20" t="str">
        <f t="shared" ca="1" si="150"/>
        <v>卖</v>
      </c>
      <c r="K1976" s="4" t="str">
        <f t="shared" ca="1" si="154"/>
        <v/>
      </c>
      <c r="L1976" s="3">
        <f ca="1">IF(J1975="买",B1976/B1975-1,0)-IF(K1976=1,计算结果!B$17,0)</f>
        <v>0</v>
      </c>
      <c r="M1976" s="2">
        <f t="shared" ca="1" si="153"/>
        <v>3.0979795552399536</v>
      </c>
      <c r="N1976" s="3">
        <f ca="1">1-M1976/MAX(M$2:M1976)</f>
        <v>0.28160195603447602</v>
      </c>
    </row>
    <row r="1977" spans="1:14" x14ac:dyDescent="0.15">
      <c r="A1977" s="1">
        <v>41330</v>
      </c>
      <c r="B1977" s="2">
        <v>2604.96</v>
      </c>
      <c r="C1977" s="3">
        <f t="shared" si="151"/>
        <v>3.2195948548101594E-3</v>
      </c>
      <c r="D1977" s="3">
        <f>1-B1977/MAX(B$2:B1977)</f>
        <v>0.55676852923160691</v>
      </c>
      <c r="E1977" s="4">
        <f>E1976*(计算结果!B$18-1)/(计算结果!B$18+1)+B1977*2/(计算结果!B$18+1)</f>
        <v>2667.9357367817529</v>
      </c>
      <c r="F1977" s="4">
        <f>F1976*(计算结果!B$18-1)/(计算结果!B$18+1)+E1977*2/(计算结果!B$18+1)</f>
        <v>2672.7810716780318</v>
      </c>
      <c r="G1977" s="4">
        <f>G1976*(计算结果!B$18-1)/(计算结果!B$18+1)+F1977*2/(计算结果!B$18+1)</f>
        <v>2634.1012148520263</v>
      </c>
      <c r="H1977" s="3">
        <f t="shared" si="152"/>
        <v>0.2677014780792909</v>
      </c>
      <c r="I1977" s="3">
        <f ca="1">IFERROR(AVERAGE(OFFSET(H1977,0,0,-计算结果!B$19,1)),AVERAGE(OFFSET(H1977,0,0,-ROW(),1)))</f>
        <v>0.42452373086608874</v>
      </c>
      <c r="J1977" s="20" t="str">
        <f t="shared" ca="1" si="150"/>
        <v>卖</v>
      </c>
      <c r="K1977" s="4" t="str">
        <f t="shared" ca="1" si="154"/>
        <v/>
      </c>
      <c r="L1977" s="3">
        <f ca="1">IF(J1976="买",B1977/B1976-1,0)-IF(K1977=1,计算结果!B$17,0)</f>
        <v>0</v>
      </c>
      <c r="M1977" s="2">
        <f t="shared" ca="1" si="153"/>
        <v>3.0979795552399536</v>
      </c>
      <c r="N1977" s="3">
        <f ca="1">1-M1977/MAX(M$2:M1977)</f>
        <v>0.28160195603447602</v>
      </c>
    </row>
    <row r="1978" spans="1:14" x14ac:dyDescent="0.15">
      <c r="A1978" s="1">
        <v>41331</v>
      </c>
      <c r="B1978" s="2">
        <v>2567.6</v>
      </c>
      <c r="C1978" s="3">
        <f t="shared" si="151"/>
        <v>-1.4341870892451425E-2</v>
      </c>
      <c r="D1978" s="3">
        <f>1-B1978/MAX(B$2:B1978)</f>
        <v>0.56312529776083853</v>
      </c>
      <c r="E1978" s="4">
        <f>E1977*(计算结果!B$18-1)/(计算结果!B$18+1)+B1978*2/(计算结果!B$18+1)</f>
        <v>2652.4994695845598</v>
      </c>
      <c r="F1978" s="4">
        <f>F1977*(计算结果!B$18-1)/(计算结果!B$18+1)+E1978*2/(计算结果!B$18+1)</f>
        <v>2669.6608252021128</v>
      </c>
      <c r="G1978" s="4">
        <f>G1977*(计算结果!B$18-1)/(计算结果!B$18+1)+F1978*2/(计算结果!B$18+1)</f>
        <v>2639.5719241366551</v>
      </c>
      <c r="H1978" s="3">
        <f t="shared" si="152"/>
        <v>0.20768789193759715</v>
      </c>
      <c r="I1978" s="3">
        <f ca="1">IFERROR(AVERAGE(OFFSET(H1978,0,0,-计算结果!B$19,1)),AVERAGE(OFFSET(H1978,0,0,-ROW(),1)))</f>
        <v>0.41065395216206657</v>
      </c>
      <c r="J1978" s="20" t="str">
        <f t="shared" ca="1" si="150"/>
        <v>卖</v>
      </c>
      <c r="K1978" s="4" t="str">
        <f t="shared" ca="1" si="154"/>
        <v/>
      </c>
      <c r="L1978" s="3">
        <f ca="1">IF(J1977="买",B1978/B1977-1,0)-IF(K1978=1,计算结果!B$17,0)</f>
        <v>0</v>
      </c>
      <c r="M1978" s="2">
        <f t="shared" ca="1" si="153"/>
        <v>3.0979795552399536</v>
      </c>
      <c r="N1978" s="3">
        <f ca="1">1-M1978/MAX(M$2:M1978)</f>
        <v>0.28160195603447602</v>
      </c>
    </row>
    <row r="1979" spans="1:14" x14ac:dyDescent="0.15">
      <c r="A1979" s="1">
        <v>41332</v>
      </c>
      <c r="B1979" s="2">
        <v>2594.6799999999998</v>
      </c>
      <c r="C1979" s="3">
        <f t="shared" si="151"/>
        <v>1.0546814145505401E-2</v>
      </c>
      <c r="D1979" s="3">
        <f>1-B1979/MAX(B$2:B1979)</f>
        <v>0.55851766147144899</v>
      </c>
      <c r="E1979" s="4">
        <f>E1978*(计算结果!B$18-1)/(计算结果!B$18+1)+B1979*2/(计算结果!B$18+1)</f>
        <v>2643.6041665715506</v>
      </c>
      <c r="F1979" s="4">
        <f>F1978*(计算结果!B$18-1)/(计算结果!B$18+1)+E1979*2/(计算结果!B$18+1)</f>
        <v>2665.6521084897186</v>
      </c>
      <c r="G1979" s="4">
        <f>G1978*(计算结果!B$18-1)/(计算结果!B$18+1)+F1979*2/(计算结果!B$18+1)</f>
        <v>2643.5842601909726</v>
      </c>
      <c r="H1979" s="3">
        <f t="shared" si="152"/>
        <v>0.15200707423912591</v>
      </c>
      <c r="I1979" s="3">
        <f ca="1">IFERROR(AVERAGE(OFFSET(H1979,0,0,-计算结果!B$19,1)),AVERAGE(OFFSET(H1979,0,0,-ROW(),1)))</f>
        <v>0.39458937006611483</v>
      </c>
      <c r="J1979" s="20" t="str">
        <f t="shared" ca="1" si="150"/>
        <v>卖</v>
      </c>
      <c r="K1979" s="4" t="str">
        <f t="shared" ca="1" si="154"/>
        <v/>
      </c>
      <c r="L1979" s="3">
        <f ca="1">IF(J1978="买",B1979/B1978-1,0)-IF(K1979=1,计算结果!B$17,0)</f>
        <v>0</v>
      </c>
      <c r="M1979" s="2">
        <f t="shared" ca="1" si="153"/>
        <v>3.0979795552399536</v>
      </c>
      <c r="N1979" s="3">
        <f ca="1">1-M1979/MAX(M$2:M1979)</f>
        <v>0.28160195603447602</v>
      </c>
    </row>
    <row r="1980" spans="1:14" x14ac:dyDescent="0.15">
      <c r="A1980" s="1">
        <v>41333</v>
      </c>
      <c r="B1980" s="2">
        <v>2673.33</v>
      </c>
      <c r="C1980" s="3">
        <f t="shared" si="151"/>
        <v>3.0312023062574189E-2</v>
      </c>
      <c r="D1980" s="3">
        <f>1-B1980/MAX(B$2:B1980)</f>
        <v>0.5451354386442524</v>
      </c>
      <c r="E1980" s="4">
        <f>E1979*(计算结果!B$18-1)/(计算结果!B$18+1)+B1980*2/(计算结果!B$18+1)</f>
        <v>2648.1773717143888</v>
      </c>
      <c r="F1980" s="4">
        <f>F1979*(计算结果!B$18-1)/(计算结果!B$18+1)+E1980*2/(计算结果!B$18+1)</f>
        <v>2662.9636874473599</v>
      </c>
      <c r="G1980" s="4">
        <f>G1979*(计算结果!B$18-1)/(计算结果!B$18+1)+F1980*2/(计算结果!B$18+1)</f>
        <v>2646.5657105381088</v>
      </c>
      <c r="H1980" s="3">
        <f t="shared" si="152"/>
        <v>0.11278060593842318</v>
      </c>
      <c r="I1980" s="3">
        <f ca="1">IFERROR(AVERAGE(OFFSET(H1980,0,0,-计算结果!B$19,1)),AVERAGE(OFFSET(H1980,0,0,-ROW(),1)))</f>
        <v>0.37742200152006894</v>
      </c>
      <c r="J1980" s="20" t="str">
        <f t="shared" ca="1" si="150"/>
        <v>卖</v>
      </c>
      <c r="K1980" s="4" t="str">
        <f t="shared" ca="1" si="154"/>
        <v/>
      </c>
      <c r="L1980" s="3">
        <f ca="1">IF(J1979="买",B1980/B1979-1,0)-IF(K1980=1,计算结果!B$17,0)</f>
        <v>0</v>
      </c>
      <c r="M1980" s="2">
        <f t="shared" ca="1" si="153"/>
        <v>3.0979795552399536</v>
      </c>
      <c r="N1980" s="3">
        <f ca="1">1-M1980/MAX(M$2:M1980)</f>
        <v>0.28160195603447602</v>
      </c>
    </row>
    <row r="1981" spans="1:14" x14ac:dyDescent="0.15">
      <c r="A1981" s="1">
        <v>41334</v>
      </c>
      <c r="B1981" s="2">
        <v>2668.84</v>
      </c>
      <c r="C1981" s="3">
        <f t="shared" si="151"/>
        <v>-1.6795532164004534E-3</v>
      </c>
      <c r="D1981" s="3">
        <f>1-B1981/MAX(B$2:B1981)</f>
        <v>0.54589940788130398</v>
      </c>
      <c r="E1981" s="4">
        <f>E1980*(计算结果!B$18-1)/(计算结果!B$18+1)+B1981*2/(计算结果!B$18+1)</f>
        <v>2651.3562376044829</v>
      </c>
      <c r="F1981" s="4">
        <f>F1980*(计算结果!B$18-1)/(计算结果!B$18+1)+E1981*2/(计算结果!B$18+1)</f>
        <v>2661.1779259330715</v>
      </c>
      <c r="G1981" s="4">
        <f>G1980*(计算结果!B$18-1)/(计算结果!B$18+1)+F1981*2/(计算结果!B$18+1)</f>
        <v>2648.8137436757952</v>
      </c>
      <c r="H1981" s="3">
        <f t="shared" si="152"/>
        <v>8.4941519824548645E-2</v>
      </c>
      <c r="I1981" s="3">
        <f ca="1">IFERROR(AVERAGE(OFFSET(H1981,0,0,-计算结果!B$19,1)),AVERAGE(OFFSET(H1981,0,0,-ROW(),1)))</f>
        <v>0.35999449656025651</v>
      </c>
      <c r="J1981" s="20" t="str">
        <f t="shared" ca="1" si="150"/>
        <v>卖</v>
      </c>
      <c r="K1981" s="4" t="str">
        <f t="shared" ca="1" si="154"/>
        <v/>
      </c>
      <c r="L1981" s="3">
        <f ca="1">IF(J1980="买",B1981/B1980-1,0)-IF(K1981=1,计算结果!B$17,0)</f>
        <v>0</v>
      </c>
      <c r="M1981" s="2">
        <f t="shared" ca="1" si="153"/>
        <v>3.0979795552399536</v>
      </c>
      <c r="N1981" s="3">
        <f ca="1">1-M1981/MAX(M$2:M1981)</f>
        <v>0.28160195603447602</v>
      </c>
    </row>
    <row r="1982" spans="1:14" x14ac:dyDescent="0.15">
      <c r="A1982" s="1">
        <v>41337</v>
      </c>
      <c r="B1982" s="2">
        <v>2545.7199999999998</v>
      </c>
      <c r="C1982" s="3">
        <f t="shared" si="151"/>
        <v>-4.6132402092294855E-2</v>
      </c>
      <c r="D1982" s="3">
        <f>1-B1982/MAX(B$2:B1982)</f>
        <v>0.56684815898727292</v>
      </c>
      <c r="E1982" s="4">
        <f>E1981*(计算结果!B$18-1)/(计算结果!B$18+1)+B1982*2/(计算结果!B$18+1)</f>
        <v>2635.1045087422544</v>
      </c>
      <c r="F1982" s="4">
        <f>F1981*(计算结果!B$18-1)/(计算结果!B$18+1)+E1982*2/(计算结果!B$18+1)</f>
        <v>2657.1666309806378</v>
      </c>
      <c r="G1982" s="4">
        <f>G1981*(计算结果!B$18-1)/(计算结果!B$18+1)+F1982*2/(计算结果!B$18+1)</f>
        <v>2650.0988032611558</v>
      </c>
      <c r="H1982" s="3">
        <f t="shared" si="152"/>
        <v>4.8514531775923166E-2</v>
      </c>
      <c r="I1982" s="3">
        <f ca="1">IFERROR(AVERAGE(OFFSET(H1982,0,0,-计算结果!B$19,1)),AVERAGE(OFFSET(H1982,0,0,-ROW(),1)))</f>
        <v>0.34145578435458657</v>
      </c>
      <c r="J1982" s="20" t="str">
        <f t="shared" ca="1" si="150"/>
        <v>卖</v>
      </c>
      <c r="K1982" s="4" t="str">
        <f t="shared" ca="1" si="154"/>
        <v/>
      </c>
      <c r="L1982" s="3">
        <f ca="1">IF(J1981="买",B1982/B1981-1,0)-IF(K1982=1,计算结果!B$17,0)</f>
        <v>0</v>
      </c>
      <c r="M1982" s="2">
        <f t="shared" ca="1" si="153"/>
        <v>3.0979795552399536</v>
      </c>
      <c r="N1982" s="3">
        <f ca="1">1-M1982/MAX(M$2:M1982)</f>
        <v>0.28160195603447602</v>
      </c>
    </row>
    <row r="1983" spans="1:14" x14ac:dyDescent="0.15">
      <c r="A1983" s="1">
        <v>41338</v>
      </c>
      <c r="B1983" s="2">
        <v>2622.81</v>
      </c>
      <c r="C1983" s="3">
        <f t="shared" si="151"/>
        <v>3.0282199142089627E-2</v>
      </c>
      <c r="D1983" s="3">
        <f>1-B1983/MAX(B$2:B1983)</f>
        <v>0.55373136867896278</v>
      </c>
      <c r="E1983" s="4">
        <f>E1982*(计算结果!B$18-1)/(计算结果!B$18+1)+B1983*2/(计算结果!B$18+1)</f>
        <v>2633.2130458588308</v>
      </c>
      <c r="F1983" s="4">
        <f>F1982*(计算结果!B$18-1)/(计算结果!B$18+1)+E1983*2/(计算结果!B$18+1)</f>
        <v>2653.4814640388213</v>
      </c>
      <c r="G1983" s="4">
        <f>G1982*(计算结果!B$18-1)/(计算结果!B$18+1)+F1983*2/(计算结果!B$18+1)</f>
        <v>2650.6192126115661</v>
      </c>
      <c r="H1983" s="3">
        <f t="shared" si="152"/>
        <v>1.963735653062873E-2</v>
      </c>
      <c r="I1983" s="3">
        <f ca="1">IFERROR(AVERAGE(OFFSET(H1983,0,0,-计算结果!B$19,1)),AVERAGE(OFFSET(H1983,0,0,-ROW(),1)))</f>
        <v>0.32178938503858723</v>
      </c>
      <c r="J1983" s="20" t="str">
        <f t="shared" ca="1" si="150"/>
        <v>卖</v>
      </c>
      <c r="K1983" s="4" t="str">
        <f t="shared" ca="1" si="154"/>
        <v/>
      </c>
      <c r="L1983" s="3">
        <f ca="1">IF(J1982="买",B1983/B1982-1,0)-IF(K1983=1,计算结果!B$17,0)</f>
        <v>0</v>
      </c>
      <c r="M1983" s="2">
        <f t="shared" ca="1" si="153"/>
        <v>3.0979795552399536</v>
      </c>
      <c r="N1983" s="3">
        <f ca="1">1-M1983/MAX(M$2:M1983)</f>
        <v>0.28160195603447602</v>
      </c>
    </row>
    <row r="1984" spans="1:14" x14ac:dyDescent="0.15">
      <c r="A1984" s="1">
        <v>41339</v>
      </c>
      <c r="B1984" s="2">
        <v>2650.2</v>
      </c>
      <c r="C1984" s="3">
        <f t="shared" si="151"/>
        <v>1.0442998158463501E-2</v>
      </c>
      <c r="D1984" s="3">
        <f>1-B1984/MAX(B$2:B1984)</f>
        <v>0.54907098618389716</v>
      </c>
      <c r="E1984" s="4">
        <f>E1983*(计算结果!B$18-1)/(计算结果!B$18+1)+B1984*2/(计算结果!B$18+1)</f>
        <v>2635.8264234190106</v>
      </c>
      <c r="F1984" s="4">
        <f>F1983*(计算结果!B$18-1)/(计算结果!B$18+1)+E1984*2/(计算结果!B$18+1)</f>
        <v>2650.7653039434658</v>
      </c>
      <c r="G1984" s="4">
        <f>G1983*(计算结果!B$18-1)/(计算结果!B$18+1)+F1984*2/(计算结果!B$18+1)</f>
        <v>2650.641688201089</v>
      </c>
      <c r="H1984" s="3">
        <f t="shared" si="152"/>
        <v>8.4793732030301707E-4</v>
      </c>
      <c r="I1984" s="3">
        <f ca="1">IFERROR(AVERAGE(OFFSET(H1984,0,0,-计算结果!B$19,1)),AVERAGE(OFFSET(H1984,0,0,-ROW(),1)))</f>
        <v>0.30122994067200604</v>
      </c>
      <c r="J1984" s="20" t="str">
        <f t="shared" ca="1" si="150"/>
        <v>卖</v>
      </c>
      <c r="K1984" s="4" t="str">
        <f t="shared" ca="1" si="154"/>
        <v/>
      </c>
      <c r="L1984" s="3">
        <f ca="1">IF(J1983="买",B1984/B1983-1,0)-IF(K1984=1,计算结果!B$17,0)</f>
        <v>0</v>
      </c>
      <c r="M1984" s="2">
        <f t="shared" ca="1" si="153"/>
        <v>3.0979795552399536</v>
      </c>
      <c r="N1984" s="3">
        <f ca="1">1-M1984/MAX(M$2:M1984)</f>
        <v>0.28160195603447602</v>
      </c>
    </row>
    <row r="1985" spans="1:14" x14ac:dyDescent="0.15">
      <c r="A1985" s="1">
        <v>41340</v>
      </c>
      <c r="B1985" s="2">
        <v>2619.48</v>
      </c>
      <c r="C1985" s="3">
        <f t="shared" si="151"/>
        <v>-1.1591577994113589E-2</v>
      </c>
      <c r="D1985" s="3">
        <f>1-B1985/MAX(B$2:B1985)</f>
        <v>0.55429796501735518</v>
      </c>
      <c r="E1985" s="4">
        <f>E1984*(计算结果!B$18-1)/(计算结果!B$18+1)+B1985*2/(计算结果!B$18+1)</f>
        <v>2633.3115890468548</v>
      </c>
      <c r="F1985" s="4">
        <f>F1984*(计算结果!B$18-1)/(计算结果!B$18+1)+E1985*2/(计算结果!B$18+1)</f>
        <v>2648.0801170362947</v>
      </c>
      <c r="G1985" s="4">
        <f>G1984*(计算结果!B$18-1)/(计算结果!B$18+1)+F1985*2/(计算结果!B$18+1)</f>
        <v>2650.2476003295824</v>
      </c>
      <c r="H1985" s="3">
        <f t="shared" si="152"/>
        <v>-1.4867640287286616E-2</v>
      </c>
      <c r="I1985" s="3">
        <f ca="1">IFERROR(AVERAGE(OFFSET(H1985,0,0,-计算结果!B$19,1)),AVERAGE(OFFSET(H1985,0,0,-ROW(),1)))</f>
        <v>0.2798608192186457</v>
      </c>
      <c r="J1985" s="20" t="str">
        <f t="shared" ca="1" si="150"/>
        <v>卖</v>
      </c>
      <c r="K1985" s="4" t="str">
        <f t="shared" ca="1" si="154"/>
        <v/>
      </c>
      <c r="L1985" s="3">
        <f ca="1">IF(J1984="买",B1985/B1984-1,0)-IF(K1985=1,计算结果!B$17,0)</f>
        <v>0</v>
      </c>
      <c r="M1985" s="2">
        <f t="shared" ca="1" si="153"/>
        <v>3.0979795552399536</v>
      </c>
      <c r="N1985" s="3">
        <f ca="1">1-M1985/MAX(M$2:M1985)</f>
        <v>0.28160195603447602</v>
      </c>
    </row>
    <row r="1986" spans="1:14" x14ac:dyDescent="0.15">
      <c r="A1986" s="1">
        <v>41341</v>
      </c>
      <c r="B1986" s="2">
        <v>2606.9299999999998</v>
      </c>
      <c r="C1986" s="3">
        <f t="shared" si="151"/>
        <v>-4.791027226777933E-3</v>
      </c>
      <c r="D1986" s="3">
        <f>1-B1986/MAX(B$2:B1986)</f>
        <v>0.55643333560198738</v>
      </c>
      <c r="E1986" s="4">
        <f>E1985*(计算结果!B$18-1)/(计算结果!B$18+1)+B1986*2/(计算结果!B$18+1)</f>
        <v>2629.2528830396459</v>
      </c>
      <c r="F1986" s="4">
        <f>F1985*(计算结果!B$18-1)/(计算结果!B$18+1)+E1986*2/(计算结果!B$18+1)</f>
        <v>2645.1836194983489</v>
      </c>
      <c r="G1986" s="4">
        <f>G1985*(计算结果!B$18-1)/(计算结果!B$18+1)+F1986*2/(计算结果!B$18+1)</f>
        <v>2649.4685263555466</v>
      </c>
      <c r="H1986" s="3">
        <f t="shared" si="152"/>
        <v>-2.9396271274385731E-2</v>
      </c>
      <c r="I1986" s="3">
        <f ca="1">IFERROR(AVERAGE(OFFSET(H1986,0,0,-计算结果!B$19,1)),AVERAGE(OFFSET(H1986,0,0,-ROW(),1)))</f>
        <v>0.25737138576761576</v>
      </c>
      <c r="J1986" s="20" t="str">
        <f t="shared" ca="1" si="150"/>
        <v>卖</v>
      </c>
      <c r="K1986" s="4" t="str">
        <f t="shared" ca="1" si="154"/>
        <v/>
      </c>
      <c r="L1986" s="3">
        <f ca="1">IF(J1985="买",B1986/B1985-1,0)-IF(K1986=1,计算结果!B$17,0)</f>
        <v>0</v>
      </c>
      <c r="M1986" s="2">
        <f t="shared" ca="1" si="153"/>
        <v>3.0979795552399536</v>
      </c>
      <c r="N1986" s="3">
        <f ca="1">1-M1986/MAX(M$2:M1986)</f>
        <v>0.28160195603447602</v>
      </c>
    </row>
    <row r="1987" spans="1:14" x14ac:dyDescent="0.15">
      <c r="A1987" s="1">
        <v>41344</v>
      </c>
      <c r="B1987" s="2">
        <v>2592.37</v>
      </c>
      <c r="C1987" s="3">
        <f t="shared" si="151"/>
        <v>-5.5851135243369932E-3</v>
      </c>
      <c r="D1987" s="3">
        <f>1-B1987/MAX(B$2:B1987)</f>
        <v>0.55891070577826174</v>
      </c>
      <c r="E1987" s="4">
        <f>E1986*(计算结果!B$18-1)/(计算结果!B$18+1)+B1987*2/(计算结果!B$18+1)</f>
        <v>2623.5785933412385</v>
      </c>
      <c r="F1987" s="4">
        <f>F1986*(计算结果!B$18-1)/(计算结果!B$18+1)+E1987*2/(计算结果!B$18+1)</f>
        <v>2641.8597693203319</v>
      </c>
      <c r="G1987" s="4">
        <f>G1986*(计算结果!B$18-1)/(计算结果!B$18+1)+F1987*2/(计算结果!B$18+1)</f>
        <v>2648.2979483501285</v>
      </c>
      <c r="H1987" s="3">
        <f t="shared" si="152"/>
        <v>-4.4181615813653138E-2</v>
      </c>
      <c r="I1987" s="3">
        <f ca="1">IFERROR(AVERAGE(OFFSET(H1987,0,0,-计算结果!B$19,1)),AVERAGE(OFFSET(H1987,0,0,-ROW(),1)))</f>
        <v>0.23360299282757985</v>
      </c>
      <c r="J1987" s="20" t="str">
        <f t="shared" ref="J1987:J2050" ca="1" si="155">IF(H1987&gt;I1987,"买","卖")</f>
        <v>卖</v>
      </c>
      <c r="K1987" s="4" t="str">
        <f t="shared" ca="1" si="154"/>
        <v/>
      </c>
      <c r="L1987" s="3">
        <f ca="1">IF(J1986="买",B1987/B1986-1,0)-IF(K1987=1,计算结果!B$17,0)</f>
        <v>0</v>
      </c>
      <c r="M1987" s="2">
        <f t="shared" ca="1" si="153"/>
        <v>3.0979795552399536</v>
      </c>
      <c r="N1987" s="3">
        <f ca="1">1-M1987/MAX(M$2:M1987)</f>
        <v>0.28160195603447602</v>
      </c>
    </row>
    <row r="1988" spans="1:14" x14ac:dyDescent="0.15">
      <c r="A1988" s="1">
        <v>41345</v>
      </c>
      <c r="B1988" s="2">
        <v>2555.62</v>
      </c>
      <c r="C1988" s="3">
        <f t="shared" ref="C1988:C2051" si="156">B1988/B1987-1</f>
        <v>-1.4176217129499236E-2</v>
      </c>
      <c r="D1988" s="3">
        <f>1-B1988/MAX(B$2:B1988)</f>
        <v>0.56516368338664669</v>
      </c>
      <c r="E1988" s="4">
        <f>E1987*(计算结果!B$18-1)/(计算结果!B$18+1)+B1988*2/(计算结果!B$18+1)</f>
        <v>2613.1234251348942</v>
      </c>
      <c r="F1988" s="4">
        <f>F1987*(计算结果!B$18-1)/(计算结果!B$18+1)+E1988*2/(计算结果!B$18+1)</f>
        <v>2637.4387932918025</v>
      </c>
      <c r="G1988" s="4">
        <f>G1987*(计算结果!B$18-1)/(计算结果!B$18+1)+F1988*2/(计算结果!B$18+1)</f>
        <v>2646.6273091103862</v>
      </c>
      <c r="H1988" s="3">
        <f t="shared" ref="H1988:H2051" si="157">(G1988-G1987)/G1987*100</f>
        <v>-6.3083507683985587E-2</v>
      </c>
      <c r="I1988" s="3">
        <f ca="1">IFERROR(AVERAGE(OFFSET(H1988,0,0,-计算结果!B$19,1)),AVERAGE(OFFSET(H1988,0,0,-ROW(),1)))</f>
        <v>0.20821358496309825</v>
      </c>
      <c r="J1988" s="20" t="str">
        <f t="shared" ca="1" si="155"/>
        <v>卖</v>
      </c>
      <c r="K1988" s="4" t="str">
        <f t="shared" ca="1" si="154"/>
        <v/>
      </c>
      <c r="L1988" s="3">
        <f ca="1">IF(J1987="买",B1988/B1987-1,0)-IF(K1988=1,计算结果!B$17,0)</f>
        <v>0</v>
      </c>
      <c r="M1988" s="2">
        <f t="shared" ref="M1988:M2051" ca="1" si="158">IFERROR(M1987*(1+L1988),M1987)</f>
        <v>3.0979795552399536</v>
      </c>
      <c r="N1988" s="3">
        <f ca="1">1-M1988/MAX(M$2:M1988)</f>
        <v>0.28160195603447602</v>
      </c>
    </row>
    <row r="1989" spans="1:14" x14ac:dyDescent="0.15">
      <c r="A1989" s="1">
        <v>41346</v>
      </c>
      <c r="B1989" s="2">
        <v>2527.4899999999998</v>
      </c>
      <c r="C1989" s="3">
        <f t="shared" si="156"/>
        <v>-1.1007113733653706E-2</v>
      </c>
      <c r="D1989" s="3">
        <f>1-B1989/MAX(B$2:B1989)</f>
        <v>0.5699499761791329</v>
      </c>
      <c r="E1989" s="4">
        <f>E1988*(计算结果!B$18-1)/(计算结果!B$18+1)+B1989*2/(计算结果!B$18+1)</f>
        <v>2599.9490520372183</v>
      </c>
      <c r="F1989" s="4">
        <f>F1988*(计算结果!B$18-1)/(计算结果!B$18+1)+E1989*2/(计算结果!B$18+1)</f>
        <v>2631.6711407910971</v>
      </c>
      <c r="G1989" s="4">
        <f>G1988*(计算结果!B$18-1)/(计算结果!B$18+1)+F1989*2/(计算结果!B$18+1)</f>
        <v>2644.3263601381877</v>
      </c>
      <c r="H1989" s="3">
        <f t="shared" si="157"/>
        <v>-8.69389114318454E-2</v>
      </c>
      <c r="I1989" s="3">
        <f ca="1">IFERROR(AVERAGE(OFFSET(H1989,0,0,-计算结果!B$19,1)),AVERAGE(OFFSET(H1989,0,0,-ROW(),1)))</f>
        <v>0.18097775453292048</v>
      </c>
      <c r="J1989" s="20" t="str">
        <f t="shared" ca="1" si="155"/>
        <v>卖</v>
      </c>
      <c r="K1989" s="4" t="str">
        <f t="shared" ref="K1989:K2052" ca="1" si="159">IF(J1988&lt;&gt;J1989,1,"")</f>
        <v/>
      </c>
      <c r="L1989" s="3">
        <f ca="1">IF(J1988="买",B1989/B1988-1,0)-IF(K1989=1,计算结果!B$17,0)</f>
        <v>0</v>
      </c>
      <c r="M1989" s="2">
        <f t="shared" ca="1" si="158"/>
        <v>3.0979795552399536</v>
      </c>
      <c r="N1989" s="3">
        <f ca="1">1-M1989/MAX(M$2:M1989)</f>
        <v>0.28160195603447602</v>
      </c>
    </row>
    <row r="1990" spans="1:14" x14ac:dyDescent="0.15">
      <c r="A1990" s="1">
        <v>41347</v>
      </c>
      <c r="B1990" s="2">
        <v>2534.27</v>
      </c>
      <c r="C1990" s="3">
        <f t="shared" si="156"/>
        <v>2.6825031948694011E-3</v>
      </c>
      <c r="D1990" s="3">
        <f>1-B1990/MAX(B$2:B1990)</f>
        <v>0.56879636561627978</v>
      </c>
      <c r="E1990" s="4">
        <f>E1989*(计算结果!B$18-1)/(计算结果!B$18+1)+B1990*2/(计算结果!B$18+1)</f>
        <v>2589.8445824930309</v>
      </c>
      <c r="F1990" s="4">
        <f>F1989*(计算结果!B$18-1)/(计算结果!B$18+1)+E1990*2/(计算结果!B$18+1)</f>
        <v>2625.2362856683176</v>
      </c>
      <c r="G1990" s="4">
        <f>G1989*(计算结果!B$18-1)/(计算结果!B$18+1)+F1990*2/(计算结果!B$18+1)</f>
        <v>2641.3894256043613</v>
      </c>
      <c r="H1990" s="3">
        <f t="shared" si="157"/>
        <v>-0.11106550908764944</v>
      </c>
      <c r="I1990" s="3">
        <f ca="1">IFERROR(AVERAGE(OFFSET(H1990,0,0,-计算结果!B$19,1)),AVERAGE(OFFSET(H1990,0,0,-ROW(),1)))</f>
        <v>0.1521437332281306</v>
      </c>
      <c r="J1990" s="20" t="str">
        <f t="shared" ca="1" si="155"/>
        <v>卖</v>
      </c>
      <c r="K1990" s="4" t="str">
        <f t="shared" ca="1" si="159"/>
        <v/>
      </c>
      <c r="L1990" s="3">
        <f ca="1">IF(J1989="买",B1990/B1989-1,0)-IF(K1990=1,计算结果!B$17,0)</f>
        <v>0</v>
      </c>
      <c r="M1990" s="2">
        <f t="shared" ca="1" si="158"/>
        <v>3.0979795552399536</v>
      </c>
      <c r="N1990" s="3">
        <f ca="1">1-M1990/MAX(M$2:M1990)</f>
        <v>0.28160195603447602</v>
      </c>
    </row>
    <row r="1991" spans="1:14" x14ac:dyDescent="0.15">
      <c r="A1991" s="1">
        <v>41348</v>
      </c>
      <c r="B1991" s="2">
        <v>2539.87</v>
      </c>
      <c r="C1991" s="3">
        <f t="shared" si="156"/>
        <v>2.2097093048489835E-3</v>
      </c>
      <c r="D1991" s="3">
        <f>1-B1991/MAX(B$2:B1991)</f>
        <v>0.56784353093309736</v>
      </c>
      <c r="E1991" s="4">
        <f>E1990*(计算结果!B$18-1)/(计算结果!B$18+1)+B1991*2/(计算结果!B$18+1)</f>
        <v>2582.1561851864108</v>
      </c>
      <c r="F1991" s="4">
        <f>F1990*(计算结果!B$18-1)/(计算结果!B$18+1)+E1991*2/(计算结果!B$18+1)</f>
        <v>2618.6085779018704</v>
      </c>
      <c r="G1991" s="4">
        <f>G1990*(计算结果!B$18-1)/(计算结果!B$18+1)+F1991*2/(计算结果!B$18+1)</f>
        <v>2637.8846798039781</v>
      </c>
      <c r="H1991" s="3">
        <f t="shared" si="157"/>
        <v>-0.13268569058427879</v>
      </c>
      <c r="I1991" s="3">
        <f ca="1">IFERROR(AVERAGE(OFFSET(H1991,0,0,-计算结果!B$19,1)),AVERAGE(OFFSET(H1991,0,0,-ROW(),1)))</f>
        <v>0.12202658100882269</v>
      </c>
      <c r="J1991" s="20" t="str">
        <f t="shared" ca="1" si="155"/>
        <v>卖</v>
      </c>
      <c r="K1991" s="4" t="str">
        <f t="shared" ca="1" si="159"/>
        <v/>
      </c>
      <c r="L1991" s="3">
        <f ca="1">IF(J1990="买",B1991/B1990-1,0)-IF(K1991=1,计算结果!B$17,0)</f>
        <v>0</v>
      </c>
      <c r="M1991" s="2">
        <f t="shared" ca="1" si="158"/>
        <v>3.0979795552399536</v>
      </c>
      <c r="N1991" s="3">
        <f ca="1">1-M1991/MAX(M$2:M1991)</f>
        <v>0.28160195603447602</v>
      </c>
    </row>
    <row r="1992" spans="1:14" x14ac:dyDescent="0.15">
      <c r="A1992" s="1">
        <v>41351</v>
      </c>
      <c r="B1992" s="2">
        <v>2502.4899999999998</v>
      </c>
      <c r="C1992" s="3">
        <f t="shared" si="156"/>
        <v>-1.4717288680129337E-2</v>
      </c>
      <c r="D1992" s="3">
        <f>1-B1992/MAX(B$2:B1992)</f>
        <v>0.5742037024433404</v>
      </c>
      <c r="E1992" s="4">
        <f>E1991*(计算结果!B$18-1)/(计算结果!B$18+1)+B1992*2/(计算结果!B$18+1)</f>
        <v>2569.8998490038862</v>
      </c>
      <c r="F1992" s="4">
        <f>F1991*(计算结果!B$18-1)/(计算结果!B$18+1)+E1992*2/(计算结果!B$18+1)</f>
        <v>2611.1149273021806</v>
      </c>
      <c r="G1992" s="4">
        <f>G1991*(计算结果!B$18-1)/(计算结果!B$18+1)+F1992*2/(计算结果!B$18+1)</f>
        <v>2633.7662563421627</v>
      </c>
      <c r="H1992" s="3">
        <f t="shared" si="157"/>
        <v>-0.15612598584565204</v>
      </c>
      <c r="I1992" s="3">
        <f ca="1">IFERROR(AVERAGE(OFFSET(H1992,0,0,-计算结果!B$19,1)),AVERAGE(OFFSET(H1992,0,0,-ROW(),1)))</f>
        <v>9.0996540314577393E-2</v>
      </c>
      <c r="J1992" s="20" t="str">
        <f t="shared" ca="1" si="155"/>
        <v>卖</v>
      </c>
      <c r="K1992" s="4" t="str">
        <f t="shared" ca="1" si="159"/>
        <v/>
      </c>
      <c r="L1992" s="3">
        <f ca="1">IF(J1991="买",B1992/B1991-1,0)-IF(K1992=1,计算结果!B$17,0)</f>
        <v>0</v>
      </c>
      <c r="M1992" s="2">
        <f t="shared" ca="1" si="158"/>
        <v>3.0979795552399536</v>
      </c>
      <c r="N1992" s="3">
        <f ca="1">1-M1992/MAX(M$2:M1992)</f>
        <v>0.28160195603447602</v>
      </c>
    </row>
    <row r="1993" spans="1:14" x14ac:dyDescent="0.15">
      <c r="A1993" s="1">
        <v>41352</v>
      </c>
      <c r="B1993" s="2">
        <v>2525.1</v>
      </c>
      <c r="C1993" s="3">
        <f t="shared" si="156"/>
        <v>9.0350011388657947E-3</v>
      </c>
      <c r="D1993" s="3">
        <f>1-B1993/MAX(B$2:B1993)</f>
        <v>0.57035663240999113</v>
      </c>
      <c r="E1993" s="4">
        <f>E1992*(计算结果!B$18-1)/(计算结果!B$18+1)+B1993*2/(计算结果!B$18+1)</f>
        <v>2563.0075645417496</v>
      </c>
      <c r="F1993" s="4">
        <f>F1992*(计算结果!B$18-1)/(计算结果!B$18+1)+E1993*2/(计算结果!B$18+1)</f>
        <v>2603.7137945698064</v>
      </c>
      <c r="G1993" s="4">
        <f>G1992*(计算结果!B$18-1)/(计算结果!B$18+1)+F1993*2/(计算结果!B$18+1)</f>
        <v>2629.1428006848773</v>
      </c>
      <c r="H1993" s="3">
        <f t="shared" si="157"/>
        <v>-0.17554540560127541</v>
      </c>
      <c r="I1993" s="3">
        <f ca="1">IFERROR(AVERAGE(OFFSET(H1993,0,0,-计算结果!B$19,1)),AVERAGE(OFFSET(H1993,0,0,-ROW(),1)))</f>
        <v>5.9967465493210283E-2</v>
      </c>
      <c r="J1993" s="20" t="str">
        <f t="shared" ca="1" si="155"/>
        <v>卖</v>
      </c>
      <c r="K1993" s="4" t="str">
        <f t="shared" ca="1" si="159"/>
        <v/>
      </c>
      <c r="L1993" s="3">
        <f ca="1">IF(J1992="买",B1993/B1992-1,0)-IF(K1993=1,计算结果!B$17,0)</f>
        <v>0</v>
      </c>
      <c r="M1993" s="2">
        <f t="shared" ca="1" si="158"/>
        <v>3.0979795552399536</v>
      </c>
      <c r="N1993" s="3">
        <f ca="1">1-M1993/MAX(M$2:M1993)</f>
        <v>0.28160195603447602</v>
      </c>
    </row>
    <row r="1994" spans="1:14" x14ac:dyDescent="0.15">
      <c r="A1994" s="1">
        <v>41353</v>
      </c>
      <c r="B1994" s="2">
        <v>2610.17</v>
      </c>
      <c r="C1994" s="3">
        <f t="shared" si="156"/>
        <v>3.3689754861193633E-2</v>
      </c>
      <c r="D1994" s="3">
        <f>1-B1994/MAX(B$2:B1994)</f>
        <v>0.55588205267814605</v>
      </c>
      <c r="E1994" s="4">
        <f>E1993*(计算结果!B$18-1)/(计算结果!B$18+1)+B1994*2/(计算结果!B$18+1)</f>
        <v>2570.263323843019</v>
      </c>
      <c r="F1994" s="4">
        <f>F1993*(计算结果!B$18-1)/(计算结果!B$18+1)+E1994*2/(计算结果!B$18+1)</f>
        <v>2598.5675683041468</v>
      </c>
      <c r="G1994" s="4">
        <f>G1993*(计算结果!B$18-1)/(计算结果!B$18+1)+F1994*2/(计算结果!B$18+1)</f>
        <v>2624.4389187801498</v>
      </c>
      <c r="H1994" s="3">
        <f t="shared" si="157"/>
        <v>-0.17891313866641856</v>
      </c>
      <c r="I1994" s="3">
        <f ca="1">IFERROR(AVERAGE(OFFSET(H1994,0,0,-计算结果!B$19,1)),AVERAGE(OFFSET(H1994,0,0,-ROW(),1)))</f>
        <v>3.0067590250104727E-2</v>
      </c>
      <c r="J1994" s="20" t="str">
        <f t="shared" ca="1" si="155"/>
        <v>卖</v>
      </c>
      <c r="K1994" s="4" t="str">
        <f t="shared" ca="1" si="159"/>
        <v/>
      </c>
      <c r="L1994" s="3">
        <f ca="1">IF(J1993="买",B1994/B1993-1,0)-IF(K1994=1,计算结果!B$17,0)</f>
        <v>0</v>
      </c>
      <c r="M1994" s="2">
        <f t="shared" ca="1" si="158"/>
        <v>3.0979795552399536</v>
      </c>
      <c r="N1994" s="3">
        <f ca="1">1-M1994/MAX(M$2:M1994)</f>
        <v>0.28160195603447602</v>
      </c>
    </row>
    <row r="1995" spans="1:14" x14ac:dyDescent="0.15">
      <c r="A1995" s="1">
        <v>41354</v>
      </c>
      <c r="B1995" s="2">
        <v>2614.9899999999998</v>
      </c>
      <c r="C1995" s="3">
        <f t="shared" si="156"/>
        <v>1.8466230168914244E-3</v>
      </c>
      <c r="D1995" s="3">
        <f>1-B1995/MAX(B$2:B1995)</f>
        <v>0.55506193425440686</v>
      </c>
      <c r="E1995" s="4">
        <f>E1994*(计算结果!B$18-1)/(计算结果!B$18+1)+B1995*2/(计算结果!B$18+1)</f>
        <v>2577.1443509440928</v>
      </c>
      <c r="F1995" s="4">
        <f>F1994*(计算结果!B$18-1)/(计算结果!B$18+1)+E1995*2/(计算结果!B$18+1)</f>
        <v>2595.2716887102924</v>
      </c>
      <c r="G1995" s="4">
        <f>G1994*(计算结果!B$18-1)/(计算结果!B$18+1)+F1995*2/(计算结果!B$18+1)</f>
        <v>2619.9516526155562</v>
      </c>
      <c r="H1995" s="3">
        <f t="shared" si="157"/>
        <v>-0.17098001909982805</v>
      </c>
      <c r="I1995" s="3">
        <f ca="1">IFERROR(AVERAGE(OFFSET(H1995,0,0,-计算结果!B$19,1)),AVERAGE(OFFSET(H1995,0,0,-ROW(),1)))</f>
        <v>2.6924785008167655E-3</v>
      </c>
      <c r="J1995" s="20" t="str">
        <f t="shared" ca="1" si="155"/>
        <v>卖</v>
      </c>
      <c r="K1995" s="4" t="str">
        <f t="shared" ca="1" si="159"/>
        <v/>
      </c>
      <c r="L1995" s="3">
        <f ca="1">IF(J1994="买",B1995/B1994-1,0)-IF(K1995=1,计算结果!B$17,0)</f>
        <v>0</v>
      </c>
      <c r="M1995" s="2">
        <f t="shared" ca="1" si="158"/>
        <v>3.0979795552399536</v>
      </c>
      <c r="N1995" s="3">
        <f ca="1">1-M1995/MAX(M$2:M1995)</f>
        <v>0.28160195603447602</v>
      </c>
    </row>
    <row r="1996" spans="1:14" x14ac:dyDescent="0.15">
      <c r="A1996" s="1">
        <v>41355</v>
      </c>
      <c r="B1996" s="2">
        <v>2618.31</v>
      </c>
      <c r="C1996" s="3">
        <f t="shared" si="156"/>
        <v>1.2696033254429029E-3</v>
      </c>
      <c r="D1996" s="3">
        <f>1-B1996/MAX(B$2:B1996)</f>
        <v>0.55449703940652006</v>
      </c>
      <c r="E1996" s="4">
        <f>E1995*(计算结果!B$18-1)/(计算结果!B$18+1)+B1996*2/(计算结果!B$18+1)</f>
        <v>2583.4775277219246</v>
      </c>
      <c r="F1996" s="4">
        <f>F1995*(计算结果!B$18-1)/(计算结果!B$18+1)+E1996*2/(计算结果!B$18+1)</f>
        <v>2593.4572024043896</v>
      </c>
      <c r="G1996" s="4">
        <f>G1995*(计算结果!B$18-1)/(计算结果!B$18+1)+F1996*2/(计算结果!B$18+1)</f>
        <v>2615.8755833523001</v>
      </c>
      <c r="H1996" s="3">
        <f t="shared" si="157"/>
        <v>-0.15557803363229727</v>
      </c>
      <c r="I1996" s="3">
        <f ca="1">IFERROR(AVERAGE(OFFSET(H1996,0,0,-计算结果!B$19,1)),AVERAGE(OFFSET(H1996,0,0,-ROW(),1)))</f>
        <v>-2.1262166668135768E-2</v>
      </c>
      <c r="J1996" s="20" t="str">
        <f t="shared" ca="1" si="155"/>
        <v>卖</v>
      </c>
      <c r="K1996" s="4" t="str">
        <f t="shared" ca="1" si="159"/>
        <v/>
      </c>
      <c r="L1996" s="3">
        <f ca="1">IF(J1995="买",B1996/B1995-1,0)-IF(K1996=1,计算结果!B$17,0)</f>
        <v>0</v>
      </c>
      <c r="M1996" s="2">
        <f t="shared" ca="1" si="158"/>
        <v>3.0979795552399536</v>
      </c>
      <c r="N1996" s="3">
        <f ca="1">1-M1996/MAX(M$2:M1996)</f>
        <v>0.28160195603447602</v>
      </c>
    </row>
    <row r="1997" spans="1:14" x14ac:dyDescent="0.15">
      <c r="A1997" s="1">
        <v>41358</v>
      </c>
      <c r="B1997" s="2">
        <v>2613.1</v>
      </c>
      <c r="C1997" s="3">
        <f t="shared" si="156"/>
        <v>-1.9898331366415833E-3</v>
      </c>
      <c r="D1997" s="3">
        <f>1-B1997/MAX(B$2:B1997)</f>
        <v>0.55538351595998092</v>
      </c>
      <c r="E1997" s="4">
        <f>E1996*(计算结果!B$18-1)/(计算结果!B$18+1)+B1997*2/(计算结果!B$18+1)</f>
        <v>2588.0348311493208</v>
      </c>
      <c r="F1997" s="4">
        <f>F1996*(计算结果!B$18-1)/(计算结果!B$18+1)+E1997*2/(计算结果!B$18+1)</f>
        <v>2592.622991442071</v>
      </c>
      <c r="G1997" s="4">
        <f>G1996*(计算结果!B$18-1)/(计算结果!B$18+1)+F1997*2/(计算结果!B$18+1)</f>
        <v>2612.2982615199571</v>
      </c>
      <c r="H1997" s="3">
        <f t="shared" si="157"/>
        <v>-0.13675428048296234</v>
      </c>
      <c r="I1997" s="3">
        <f ca="1">IFERROR(AVERAGE(OFFSET(H1997,0,0,-计算结果!B$19,1)),AVERAGE(OFFSET(H1997,0,0,-ROW(),1)))</f>
        <v>-4.148495459624843E-2</v>
      </c>
      <c r="J1997" s="20" t="str">
        <f t="shared" ca="1" si="155"/>
        <v>卖</v>
      </c>
      <c r="K1997" s="4" t="str">
        <f t="shared" ca="1" si="159"/>
        <v/>
      </c>
      <c r="L1997" s="3">
        <f ca="1">IF(J1996="买",B1997/B1996-1,0)-IF(K1997=1,计算结果!B$17,0)</f>
        <v>0</v>
      </c>
      <c r="M1997" s="2">
        <f t="shared" ca="1" si="158"/>
        <v>3.0979795552399536</v>
      </c>
      <c r="N1997" s="3">
        <f ca="1">1-M1997/MAX(M$2:M1997)</f>
        <v>0.28160195603447602</v>
      </c>
    </row>
    <row r="1998" spans="1:14" x14ac:dyDescent="0.15">
      <c r="A1998" s="1">
        <v>41359</v>
      </c>
      <c r="B1998" s="2">
        <v>2575.0500000000002</v>
      </c>
      <c r="C1998" s="3">
        <f t="shared" si="156"/>
        <v>-1.4561249091117778E-2</v>
      </c>
      <c r="D1998" s="3">
        <f>1-B1998/MAX(B$2:B1998)</f>
        <v>0.56185768733410457</v>
      </c>
      <c r="E1998" s="4">
        <f>E1997*(计算结果!B$18-1)/(计算结果!B$18+1)+B1998*2/(计算结果!B$18+1)</f>
        <v>2586.037164818656</v>
      </c>
      <c r="F1998" s="4">
        <f>F1997*(计算结果!B$18-1)/(计算结果!B$18+1)+E1998*2/(计算结果!B$18+1)</f>
        <v>2591.6097873461613</v>
      </c>
      <c r="G1998" s="4">
        <f>G1997*(计算结果!B$18-1)/(计算结果!B$18+1)+F1998*2/(计算结果!B$18+1)</f>
        <v>2609.1154193393731</v>
      </c>
      <c r="H1998" s="3">
        <f t="shared" si="157"/>
        <v>-0.12184068823488974</v>
      </c>
      <c r="I1998" s="3">
        <f ca="1">IFERROR(AVERAGE(OFFSET(H1998,0,0,-计算结果!B$19,1)),AVERAGE(OFFSET(H1998,0,0,-ROW(),1)))</f>
        <v>-5.7961383604872775E-2</v>
      </c>
      <c r="J1998" s="20" t="str">
        <f t="shared" ca="1" si="155"/>
        <v>卖</v>
      </c>
      <c r="K1998" s="4" t="str">
        <f t="shared" ca="1" si="159"/>
        <v/>
      </c>
      <c r="L1998" s="3">
        <f ca="1">IF(J1997="买",B1998/B1997-1,0)-IF(K1998=1,计算结果!B$17,0)</f>
        <v>0</v>
      </c>
      <c r="M1998" s="2">
        <f t="shared" ca="1" si="158"/>
        <v>3.0979795552399536</v>
      </c>
      <c r="N1998" s="3">
        <f ca="1">1-M1998/MAX(M$2:M1998)</f>
        <v>0.28160195603447602</v>
      </c>
    </row>
    <row r="1999" spans="1:14" x14ac:dyDescent="0.15">
      <c r="A1999" s="1">
        <v>41360</v>
      </c>
      <c r="B1999" s="2">
        <v>2583.5300000000002</v>
      </c>
      <c r="C1999" s="3">
        <f t="shared" si="156"/>
        <v>3.293139939030354E-3</v>
      </c>
      <c r="D1999" s="3">
        <f>1-B1999/MAX(B$2:B1999)</f>
        <v>0.56041482338528548</v>
      </c>
      <c r="E1999" s="4">
        <f>E1998*(计算结果!B$18-1)/(计算结果!B$18+1)+B1999*2/(计算结果!B$18+1)</f>
        <v>2585.6514471542473</v>
      </c>
      <c r="F1999" s="4">
        <f>F1998*(计算结果!B$18-1)/(计算结果!B$18+1)+E1999*2/(计算结果!B$18+1)</f>
        <v>2590.6931196243286</v>
      </c>
      <c r="G1999" s="4">
        <f>G1998*(计算结果!B$18-1)/(计算结果!B$18+1)+F1999*2/(计算结果!B$18+1)</f>
        <v>2606.2812193832124</v>
      </c>
      <c r="H1999" s="3">
        <f t="shared" si="157"/>
        <v>-0.1086268524248878</v>
      </c>
      <c r="I1999" s="3">
        <f ca="1">IFERROR(AVERAGE(OFFSET(H1999,0,0,-计算结果!B$19,1)),AVERAGE(OFFSET(H1999,0,0,-ROW(),1)))</f>
        <v>-7.0993079938073453E-2</v>
      </c>
      <c r="J1999" s="20" t="str">
        <f t="shared" ca="1" si="155"/>
        <v>卖</v>
      </c>
      <c r="K1999" s="4" t="str">
        <f t="shared" ca="1" si="159"/>
        <v/>
      </c>
      <c r="L1999" s="3">
        <f ca="1">IF(J1998="买",B1999/B1998-1,0)-IF(K1999=1,计算结果!B$17,0)</f>
        <v>0</v>
      </c>
      <c r="M1999" s="2">
        <f t="shared" ca="1" si="158"/>
        <v>3.0979795552399536</v>
      </c>
      <c r="N1999" s="3">
        <f ca="1">1-M1999/MAX(M$2:M1999)</f>
        <v>0.28160195603447602</v>
      </c>
    </row>
    <row r="2000" spans="1:14" x14ac:dyDescent="0.15">
      <c r="A2000" s="1">
        <v>41361</v>
      </c>
      <c r="B2000" s="2">
        <v>2499.3000000000002</v>
      </c>
      <c r="C2000" s="3">
        <f t="shared" si="156"/>
        <v>-3.2602679279900015E-2</v>
      </c>
      <c r="D2000" s="3">
        <f>1-B2000/MAX(B$2:B2000)</f>
        <v>0.57474647791465316</v>
      </c>
      <c r="E2000" s="4">
        <f>E1999*(计算结果!B$18-1)/(计算结果!B$18+1)+B2000*2/(计算结果!B$18+1)</f>
        <v>2572.3666091305167</v>
      </c>
      <c r="F2000" s="4">
        <f>F1999*(计算结果!B$18-1)/(计算结果!B$18+1)+E2000*2/(计算结果!B$18+1)</f>
        <v>2587.8736564714345</v>
      </c>
      <c r="G2000" s="4">
        <f>G1999*(计算结果!B$18-1)/(计算结果!B$18+1)+F2000*2/(计算结果!B$18+1)</f>
        <v>2603.4492866275541</v>
      </c>
      <c r="H2000" s="3">
        <f t="shared" si="157"/>
        <v>-0.10865798880784097</v>
      </c>
      <c r="I2000" s="3">
        <f ca="1">IFERROR(AVERAGE(OFFSET(H2000,0,0,-计算结果!B$19,1)),AVERAGE(OFFSET(H2000,0,0,-ROW(),1)))</f>
        <v>-8.2065009675386671E-2</v>
      </c>
      <c r="J2000" s="20" t="str">
        <f t="shared" ca="1" si="155"/>
        <v>卖</v>
      </c>
      <c r="K2000" s="4" t="str">
        <f t="shared" ca="1" si="159"/>
        <v/>
      </c>
      <c r="L2000" s="3">
        <f ca="1">IF(J1999="买",B2000/B1999-1,0)-IF(K2000=1,计算结果!B$17,0)</f>
        <v>0</v>
      </c>
      <c r="M2000" s="2">
        <f t="shared" ca="1" si="158"/>
        <v>3.0979795552399536</v>
      </c>
      <c r="N2000" s="3">
        <f ca="1">1-M2000/MAX(M$2:M2000)</f>
        <v>0.28160195603447602</v>
      </c>
    </row>
    <row r="2001" spans="1:14" x14ac:dyDescent="0.15">
      <c r="A2001" s="1">
        <v>41362</v>
      </c>
      <c r="B2001" s="2">
        <v>2495.08</v>
      </c>
      <c r="C2001" s="3">
        <f t="shared" si="156"/>
        <v>-1.6884727723763815E-3</v>
      </c>
      <c r="D2001" s="3">
        <f>1-B2001/MAX(B$2:B2001)</f>
        <v>0.57546450690805151</v>
      </c>
      <c r="E2001" s="4">
        <f>E2000*(计算结果!B$18-1)/(计算结果!B$18+1)+B2001*2/(计算结果!B$18+1)</f>
        <v>2560.4763615719758</v>
      </c>
      <c r="F2001" s="4">
        <f>F2000*(计算结果!B$18-1)/(计算结果!B$18+1)+E2001*2/(计算结果!B$18+1)</f>
        <v>2583.658688025364</v>
      </c>
      <c r="G2001" s="4">
        <f>G2000*(计算结果!B$18-1)/(计算结果!B$18+1)+F2001*2/(计算结果!B$18+1)</f>
        <v>2600.404579150294</v>
      </c>
      <c r="H2001" s="3">
        <f t="shared" si="157"/>
        <v>-0.11694898352347517</v>
      </c>
      <c r="I2001" s="3">
        <f ca="1">IFERROR(AVERAGE(OFFSET(H2001,0,0,-计算结果!B$19,1)),AVERAGE(OFFSET(H2001,0,0,-ROW(),1)))</f>
        <v>-9.2159534842787869E-2</v>
      </c>
      <c r="J2001" s="20" t="str">
        <f t="shared" ca="1" si="155"/>
        <v>卖</v>
      </c>
      <c r="K2001" s="4" t="str">
        <f t="shared" ca="1" si="159"/>
        <v/>
      </c>
      <c r="L2001" s="3">
        <f ca="1">IF(J2000="买",B2001/B2000-1,0)-IF(K2001=1,计算结果!B$17,0)</f>
        <v>0</v>
      </c>
      <c r="M2001" s="2">
        <f t="shared" ca="1" si="158"/>
        <v>3.0979795552399536</v>
      </c>
      <c r="N2001" s="3">
        <f ca="1">1-M2001/MAX(M$2:M2001)</f>
        <v>0.28160195603447602</v>
      </c>
    </row>
    <row r="2002" spans="1:14" x14ac:dyDescent="0.15">
      <c r="A2002" s="1">
        <v>41365</v>
      </c>
      <c r="B2002" s="2">
        <v>2493.19</v>
      </c>
      <c r="C2002" s="3">
        <f t="shared" si="156"/>
        <v>-7.5749074177977604E-4</v>
      </c>
      <c r="D2002" s="3">
        <f>1-B2002/MAX(B$2:B2002)</f>
        <v>0.57578608861362546</v>
      </c>
      <c r="E2002" s="4">
        <f>E2001*(计算结果!B$18-1)/(计算结果!B$18+1)+B2002*2/(计算结果!B$18+1)</f>
        <v>2550.1246136378254</v>
      </c>
      <c r="F2002" s="4">
        <f>F2001*(计算结果!B$18-1)/(计算结果!B$18+1)+E2002*2/(计算结果!B$18+1)</f>
        <v>2578.4995996580501</v>
      </c>
      <c r="G2002" s="4">
        <f>G2001*(计算结果!B$18-1)/(计算结果!B$18+1)+F2002*2/(计算结果!B$18+1)</f>
        <v>2597.0345823053335</v>
      </c>
      <c r="H2002" s="3">
        <f t="shared" si="157"/>
        <v>-0.12959509731603663</v>
      </c>
      <c r="I2002" s="3">
        <f ca="1">IFERROR(AVERAGE(OFFSET(H2002,0,0,-计算结果!B$19,1)),AVERAGE(OFFSET(H2002,0,0,-ROW(),1)))</f>
        <v>-0.10106501629738585</v>
      </c>
      <c r="J2002" s="20" t="str">
        <f t="shared" ca="1" si="155"/>
        <v>卖</v>
      </c>
      <c r="K2002" s="4" t="str">
        <f t="shared" ca="1" si="159"/>
        <v/>
      </c>
      <c r="L2002" s="3">
        <f ca="1">IF(J2001="买",B2002/B2001-1,0)-IF(K2002=1,计算结果!B$17,0)</f>
        <v>0</v>
      </c>
      <c r="M2002" s="2">
        <f t="shared" ca="1" si="158"/>
        <v>3.0979795552399536</v>
      </c>
      <c r="N2002" s="3">
        <f ca="1">1-M2002/MAX(M$2:M2002)</f>
        <v>0.28160195603447602</v>
      </c>
    </row>
    <row r="2003" spans="1:14" x14ac:dyDescent="0.15">
      <c r="A2003" s="1">
        <v>41366</v>
      </c>
      <c r="B2003" s="2">
        <v>2486.39</v>
      </c>
      <c r="C2003" s="3">
        <f t="shared" si="156"/>
        <v>-2.7274295180070851E-3</v>
      </c>
      <c r="D2003" s="3">
        <f>1-B2003/MAX(B$2:B2003)</f>
        <v>0.57694310215749001</v>
      </c>
      <c r="E2003" s="4">
        <f>E2002*(计算结果!B$18-1)/(计算结果!B$18+1)+B2003*2/(计算结果!B$18+1)</f>
        <v>2540.3192884627751</v>
      </c>
      <c r="F2003" s="4">
        <f>F2002*(计算结果!B$18-1)/(计算结果!B$18+1)+E2003*2/(计算结果!B$18+1)</f>
        <v>2572.6257056280074</v>
      </c>
      <c r="G2003" s="4">
        <f>G2002*(计算结果!B$18-1)/(计算结果!B$18+1)+F2003*2/(计算结果!B$18+1)</f>
        <v>2593.279370508822</v>
      </c>
      <c r="H2003" s="3">
        <f t="shared" si="157"/>
        <v>-0.14459614138746199</v>
      </c>
      <c r="I2003" s="3">
        <f ca="1">IFERROR(AVERAGE(OFFSET(H2003,0,0,-计算结果!B$19,1)),AVERAGE(OFFSET(H2003,0,0,-ROW(),1)))</f>
        <v>-0.10927669119329039</v>
      </c>
      <c r="J2003" s="20" t="str">
        <f t="shared" ca="1" si="155"/>
        <v>卖</v>
      </c>
      <c r="K2003" s="4" t="str">
        <f t="shared" ca="1" si="159"/>
        <v/>
      </c>
      <c r="L2003" s="3">
        <f ca="1">IF(J2002="买",B2003/B2002-1,0)-IF(K2003=1,计算结果!B$17,0)</f>
        <v>0</v>
      </c>
      <c r="M2003" s="2">
        <f t="shared" ca="1" si="158"/>
        <v>3.0979795552399536</v>
      </c>
      <c r="N2003" s="3">
        <f ca="1">1-M2003/MAX(M$2:M2003)</f>
        <v>0.28160195603447602</v>
      </c>
    </row>
    <row r="2004" spans="1:14" x14ac:dyDescent="0.15">
      <c r="A2004" s="1">
        <v>41367</v>
      </c>
      <c r="B2004" s="2">
        <v>2483.5500000000002</v>
      </c>
      <c r="C2004" s="3">
        <f t="shared" si="156"/>
        <v>-1.142218236077075E-3</v>
      </c>
      <c r="D2004" s="3">
        <f>1-B2004/MAX(B$2:B2004)</f>
        <v>0.57742632546110384</v>
      </c>
      <c r="E2004" s="4">
        <f>E2003*(计算结果!B$18-1)/(计算结果!B$18+1)+B2004*2/(计算结果!B$18+1)</f>
        <v>2531.5855517761943</v>
      </c>
      <c r="F2004" s="4">
        <f>F2003*(计算结果!B$18-1)/(计算结果!B$18+1)+E2004*2/(计算结果!B$18+1)</f>
        <v>2566.3118358046513</v>
      </c>
      <c r="G2004" s="4">
        <f>G2003*(计算结果!B$18-1)/(计算结果!B$18+1)+F2004*2/(计算结果!B$18+1)</f>
        <v>2589.1305190158728</v>
      </c>
      <c r="H2004" s="3">
        <f t="shared" si="157"/>
        <v>-0.15998474904519047</v>
      </c>
      <c r="I2004" s="3">
        <f ca="1">IFERROR(AVERAGE(OFFSET(H2004,0,0,-计算结果!B$19,1)),AVERAGE(OFFSET(H2004,0,0,-ROW(),1)))</f>
        <v>-0.11731832551156507</v>
      </c>
      <c r="J2004" s="20" t="str">
        <f t="shared" ca="1" si="155"/>
        <v>卖</v>
      </c>
      <c r="K2004" s="4" t="str">
        <f t="shared" ca="1" si="159"/>
        <v/>
      </c>
      <c r="L2004" s="3">
        <f ca="1">IF(J2003="买",B2004/B2003-1,0)-IF(K2004=1,计算结果!B$17,0)</f>
        <v>0</v>
      </c>
      <c r="M2004" s="2">
        <f t="shared" ca="1" si="158"/>
        <v>3.0979795552399536</v>
      </c>
      <c r="N2004" s="3">
        <f ca="1">1-M2004/MAX(M$2:M2004)</f>
        <v>0.28160195603447602</v>
      </c>
    </row>
    <row r="2005" spans="1:14" x14ac:dyDescent="0.15">
      <c r="A2005" s="1">
        <v>41372</v>
      </c>
      <c r="B2005" s="2">
        <v>2472.3000000000002</v>
      </c>
      <c r="C2005" s="3">
        <f t="shared" si="156"/>
        <v>-4.5298061242978749E-3</v>
      </c>
      <c r="D2005" s="3">
        <f>1-B2005/MAX(B$2:B2005)</f>
        <v>0.57934050227999723</v>
      </c>
      <c r="E2005" s="4">
        <f>E2004*(计算结果!B$18-1)/(计算结果!B$18+1)+B2005*2/(计算结果!B$18+1)</f>
        <v>2522.4646976567797</v>
      </c>
      <c r="F2005" s="4">
        <f>F2004*(计算结果!B$18-1)/(计算结果!B$18+1)+E2005*2/(计算结果!B$18+1)</f>
        <v>2559.5661222434405</v>
      </c>
      <c r="G2005" s="4">
        <f>G2004*(计算结果!B$18-1)/(计算结果!B$18+1)+F2005*2/(计算结果!B$18+1)</f>
        <v>2584.5821502816525</v>
      </c>
      <c r="H2005" s="3">
        <f t="shared" si="157"/>
        <v>-0.17567166663923564</v>
      </c>
      <c r="I2005" s="3">
        <f ca="1">IFERROR(AVERAGE(OFFSET(H2005,0,0,-计算结果!B$19,1)),AVERAGE(OFFSET(H2005,0,0,-ROW(),1)))</f>
        <v>-0.12535852682916254</v>
      </c>
      <c r="J2005" s="20" t="str">
        <f t="shared" ca="1" si="155"/>
        <v>卖</v>
      </c>
      <c r="K2005" s="4" t="str">
        <f t="shared" ca="1" si="159"/>
        <v/>
      </c>
      <c r="L2005" s="3">
        <f ca="1">IF(J2004="买",B2005/B2004-1,0)-IF(K2005=1,计算结果!B$17,0)</f>
        <v>0</v>
      </c>
      <c r="M2005" s="2">
        <f t="shared" ca="1" si="158"/>
        <v>3.0979795552399536</v>
      </c>
      <c r="N2005" s="3">
        <f ca="1">1-M2005/MAX(M$2:M2005)</f>
        <v>0.28160195603447602</v>
      </c>
    </row>
    <row r="2006" spans="1:14" x14ac:dyDescent="0.15">
      <c r="A2006" s="1">
        <v>41373</v>
      </c>
      <c r="B2006" s="2">
        <v>2489.4299999999998</v>
      </c>
      <c r="C2006" s="3">
        <f t="shared" si="156"/>
        <v>6.9287707802450083E-3</v>
      </c>
      <c r="D2006" s="3">
        <f>1-B2006/MAX(B$2:B2006)</f>
        <v>0.57642584904376237</v>
      </c>
      <c r="E2006" s="4">
        <f>E2005*(计算结果!B$18-1)/(计算结果!B$18+1)+B2006*2/(计算结果!B$18+1)</f>
        <v>2517.3824364788134</v>
      </c>
      <c r="F2006" s="4">
        <f>F2005*(计算结果!B$18-1)/(计算结果!B$18+1)+E2006*2/(计算结果!B$18+1)</f>
        <v>2553.0763244334976</v>
      </c>
      <c r="G2006" s="4">
        <f>G2005*(计算结果!B$18-1)/(计算结果!B$18+1)+F2006*2/(计算结果!B$18+1)</f>
        <v>2579.735100151167</v>
      </c>
      <c r="H2006" s="3">
        <f t="shared" si="157"/>
        <v>-0.18753708911737668</v>
      </c>
      <c r="I2006" s="3">
        <f ca="1">IFERROR(AVERAGE(OFFSET(H2006,0,0,-计算结果!B$19,1)),AVERAGE(OFFSET(H2006,0,0,-ROW(),1)))</f>
        <v>-0.13326556772131209</v>
      </c>
      <c r="J2006" s="20" t="str">
        <f t="shared" ca="1" si="155"/>
        <v>卖</v>
      </c>
      <c r="K2006" s="4" t="str">
        <f t="shared" ca="1" si="159"/>
        <v/>
      </c>
      <c r="L2006" s="3">
        <f ca="1">IF(J2005="买",B2006/B2005-1,0)-IF(K2006=1,计算结果!B$17,0)</f>
        <v>0</v>
      </c>
      <c r="M2006" s="2">
        <f t="shared" ca="1" si="158"/>
        <v>3.0979795552399536</v>
      </c>
      <c r="N2006" s="3">
        <f ca="1">1-M2006/MAX(M$2:M2006)</f>
        <v>0.28160195603447602</v>
      </c>
    </row>
    <row r="2007" spans="1:14" x14ac:dyDescent="0.15">
      <c r="A2007" s="1">
        <v>41374</v>
      </c>
      <c r="B2007" s="2">
        <v>2485.31</v>
      </c>
      <c r="C2007" s="3">
        <f t="shared" si="156"/>
        <v>-1.6549973287057762E-3</v>
      </c>
      <c r="D2007" s="3">
        <f>1-B2007/MAX(B$2:B2007)</f>
        <v>0.57712686313210371</v>
      </c>
      <c r="E2007" s="4">
        <f>E2006*(计算结果!B$18-1)/(计算结果!B$18+1)+B2007*2/(计算结果!B$18+1)</f>
        <v>2512.448215482073</v>
      </c>
      <c r="F2007" s="4">
        <f>F2006*(计算结果!B$18-1)/(计算结果!B$18+1)+E2007*2/(计算结果!B$18+1)</f>
        <v>2546.8258461332789</v>
      </c>
      <c r="G2007" s="4">
        <f>G2006*(计算结果!B$18-1)/(计算结果!B$18+1)+F2007*2/(计算结果!B$18+1)</f>
        <v>2574.6721379945684</v>
      </c>
      <c r="H2007" s="3">
        <f t="shared" si="157"/>
        <v>-0.19625899404562538</v>
      </c>
      <c r="I2007" s="3">
        <f ca="1">IFERROR(AVERAGE(OFFSET(H2007,0,0,-计算结果!B$19,1)),AVERAGE(OFFSET(H2007,0,0,-ROW(),1)))</f>
        <v>-0.14086943663291068</v>
      </c>
      <c r="J2007" s="20" t="str">
        <f t="shared" ca="1" si="155"/>
        <v>卖</v>
      </c>
      <c r="K2007" s="4" t="str">
        <f t="shared" ca="1" si="159"/>
        <v/>
      </c>
      <c r="L2007" s="3">
        <f ca="1">IF(J2006="买",B2007/B2006-1,0)-IF(K2007=1,计算结果!B$17,0)</f>
        <v>0</v>
      </c>
      <c r="M2007" s="2">
        <f t="shared" ca="1" si="158"/>
        <v>3.0979795552399536</v>
      </c>
      <c r="N2007" s="3">
        <f ca="1">1-M2007/MAX(M$2:M2007)</f>
        <v>0.28160195603447602</v>
      </c>
    </row>
    <row r="2008" spans="1:14" x14ac:dyDescent="0.15">
      <c r="A2008" s="1">
        <v>41375</v>
      </c>
      <c r="B2008" s="2">
        <v>2477.88</v>
      </c>
      <c r="C2008" s="3">
        <f t="shared" si="156"/>
        <v>-2.9895666938932752E-3</v>
      </c>
      <c r="D2008" s="3">
        <f>1-B2008/MAX(B$2:B2008)</f>
        <v>0.57839107057782613</v>
      </c>
      <c r="E2008" s="4">
        <f>E2007*(计算结果!B$18-1)/(计算结果!B$18+1)+B2008*2/(计算结果!B$18+1)</f>
        <v>2507.1300284848307</v>
      </c>
      <c r="F2008" s="4">
        <f>F2007*(计算结果!B$18-1)/(计算结果!B$18+1)+E2008*2/(计算结果!B$18+1)</f>
        <v>2540.7187972642869</v>
      </c>
      <c r="G2008" s="4">
        <f>G2007*(计算结果!B$18-1)/(计算结果!B$18+1)+F2008*2/(计算结果!B$18+1)</f>
        <v>2569.4485471129869</v>
      </c>
      <c r="H2008" s="3">
        <f t="shared" si="157"/>
        <v>-0.202883730495105</v>
      </c>
      <c r="I2008" s="3">
        <f ca="1">IFERROR(AVERAGE(OFFSET(H2008,0,0,-计算结果!B$19,1)),AVERAGE(OFFSET(H2008,0,0,-ROW(),1)))</f>
        <v>-0.14785944777346666</v>
      </c>
      <c r="J2008" s="20" t="str">
        <f t="shared" ca="1" si="155"/>
        <v>卖</v>
      </c>
      <c r="K2008" s="4" t="str">
        <f t="shared" ca="1" si="159"/>
        <v/>
      </c>
      <c r="L2008" s="3">
        <f ca="1">IF(J2007="买",B2008/B2007-1,0)-IF(K2008=1,计算结果!B$17,0)</f>
        <v>0</v>
      </c>
      <c r="M2008" s="2">
        <f t="shared" ca="1" si="158"/>
        <v>3.0979795552399536</v>
      </c>
      <c r="N2008" s="3">
        <f ca="1">1-M2008/MAX(M$2:M2008)</f>
        <v>0.28160195603447602</v>
      </c>
    </row>
    <row r="2009" spans="1:14" x14ac:dyDescent="0.15">
      <c r="A2009" s="1">
        <v>41376</v>
      </c>
      <c r="B2009" s="2">
        <v>2462.11</v>
      </c>
      <c r="C2009" s="3">
        <f t="shared" si="156"/>
        <v>-6.3643114275105939E-3</v>
      </c>
      <c r="D2009" s="3">
        <f>1-B2009/MAX(B$2:B2009)</f>
        <v>0.58107432110528823</v>
      </c>
      <c r="E2009" s="4">
        <f>E2008*(计算结果!B$18-1)/(计算结果!B$18+1)+B2009*2/(计算结果!B$18+1)</f>
        <v>2500.203870256395</v>
      </c>
      <c r="F2009" s="4">
        <f>F2008*(计算结果!B$18-1)/(计算结果!B$18+1)+E2009*2/(计算结果!B$18+1)</f>
        <v>2534.485731570765</v>
      </c>
      <c r="G2009" s="4">
        <f>G2008*(计算结果!B$18-1)/(计算结果!B$18+1)+F2009*2/(计算结果!B$18+1)</f>
        <v>2564.0696524141836</v>
      </c>
      <c r="H2009" s="3">
        <f t="shared" si="157"/>
        <v>-0.20934043239928132</v>
      </c>
      <c r="I2009" s="3">
        <f ca="1">IFERROR(AVERAGE(OFFSET(H2009,0,0,-计算结果!B$19,1)),AVERAGE(OFFSET(H2009,0,0,-ROW(),1)))</f>
        <v>-0.15397952382183847</v>
      </c>
      <c r="J2009" s="20" t="str">
        <f t="shared" ca="1" si="155"/>
        <v>卖</v>
      </c>
      <c r="K2009" s="4" t="str">
        <f t="shared" ca="1" si="159"/>
        <v/>
      </c>
      <c r="L2009" s="3">
        <f ca="1">IF(J2008="买",B2009/B2008-1,0)-IF(K2009=1,计算结果!B$17,0)</f>
        <v>0</v>
      </c>
      <c r="M2009" s="2">
        <f t="shared" ca="1" si="158"/>
        <v>3.0979795552399536</v>
      </c>
      <c r="N2009" s="3">
        <f ca="1">1-M2009/MAX(M$2:M2009)</f>
        <v>0.28160195603447602</v>
      </c>
    </row>
    <row r="2010" spans="1:14" x14ac:dyDescent="0.15">
      <c r="A2010" s="1">
        <v>41379</v>
      </c>
      <c r="B2010" s="2">
        <v>2436.8200000000002</v>
      </c>
      <c r="C2010" s="3">
        <f t="shared" si="156"/>
        <v>-1.0271677544870017E-2</v>
      </c>
      <c r="D2010" s="3">
        <f>1-B2010/MAX(B$2:B2010)</f>
        <v>0.58537739059416039</v>
      </c>
      <c r="E2010" s="4">
        <f>E2009*(计算结果!B$18-1)/(计算结果!B$18+1)+B2010*2/(计算结果!B$18+1)</f>
        <v>2490.452505601565</v>
      </c>
      <c r="F2010" s="4">
        <f>F2009*(计算结果!B$18-1)/(计算结果!B$18+1)+E2010*2/(计算结果!B$18+1)</f>
        <v>2527.7113891139652</v>
      </c>
      <c r="G2010" s="4">
        <f>G2009*(计算结果!B$18-1)/(计算结果!B$18+1)+F2010*2/(计算结果!B$18+1)</f>
        <v>2558.4760734449192</v>
      </c>
      <c r="H2010" s="3">
        <f t="shared" si="157"/>
        <v>-0.2181523799089389</v>
      </c>
      <c r="I2010" s="3">
        <f ca="1">IFERROR(AVERAGE(OFFSET(H2010,0,0,-计算结果!B$19,1)),AVERAGE(OFFSET(H2010,0,0,-ROW(),1)))</f>
        <v>-0.15933386736290289</v>
      </c>
      <c r="J2010" s="20" t="str">
        <f t="shared" ca="1" si="155"/>
        <v>卖</v>
      </c>
      <c r="K2010" s="4" t="str">
        <f t="shared" ca="1" si="159"/>
        <v/>
      </c>
      <c r="L2010" s="3">
        <f ca="1">IF(J2009="买",B2010/B2009-1,0)-IF(K2010=1,计算结果!B$17,0)</f>
        <v>0</v>
      </c>
      <c r="M2010" s="2">
        <f t="shared" ca="1" si="158"/>
        <v>3.0979795552399536</v>
      </c>
      <c r="N2010" s="3">
        <f ca="1">1-M2010/MAX(M$2:M2010)</f>
        <v>0.28160195603447602</v>
      </c>
    </row>
    <row r="2011" spans="1:14" x14ac:dyDescent="0.15">
      <c r="A2011" s="1">
        <v>41380</v>
      </c>
      <c r="B2011" s="2">
        <v>2459.59</v>
      </c>
      <c r="C2011" s="3">
        <f t="shared" si="156"/>
        <v>9.3441452384666057E-3</v>
      </c>
      <c r="D2011" s="3">
        <f>1-B2011/MAX(B$2:B2011)</f>
        <v>0.58150309671272038</v>
      </c>
      <c r="E2011" s="4">
        <f>E2010*(计算结果!B$18-1)/(计算结果!B$18+1)+B2011*2/(计算结果!B$18+1)</f>
        <v>2485.7044278167091</v>
      </c>
      <c r="F2011" s="4">
        <f>F2010*(计算结果!B$18-1)/(计算结果!B$18+1)+E2011*2/(计算结果!B$18+1)</f>
        <v>2521.2487796836181</v>
      </c>
      <c r="G2011" s="4">
        <f>G2010*(计算结果!B$18-1)/(计算结果!B$18+1)+F2011*2/(计算结果!B$18+1)</f>
        <v>2552.7487974816418</v>
      </c>
      <c r="H2011" s="3">
        <f t="shared" si="157"/>
        <v>-0.22385497455779543</v>
      </c>
      <c r="I2011" s="3">
        <f ca="1">IFERROR(AVERAGE(OFFSET(H2011,0,0,-计算结果!B$19,1)),AVERAGE(OFFSET(H2011,0,0,-ROW(),1)))</f>
        <v>-0.16389233156157876</v>
      </c>
      <c r="J2011" s="20" t="str">
        <f t="shared" ca="1" si="155"/>
        <v>卖</v>
      </c>
      <c r="K2011" s="4" t="str">
        <f t="shared" ca="1" si="159"/>
        <v/>
      </c>
      <c r="L2011" s="3">
        <f ca="1">IF(J2010="买",B2011/B2010-1,0)-IF(K2011=1,计算结果!B$17,0)</f>
        <v>0</v>
      </c>
      <c r="M2011" s="2">
        <f t="shared" ca="1" si="158"/>
        <v>3.0979795552399536</v>
      </c>
      <c r="N2011" s="3">
        <f ca="1">1-M2011/MAX(M$2:M2011)</f>
        <v>0.28160195603447602</v>
      </c>
    </row>
    <row r="2012" spans="1:14" x14ac:dyDescent="0.15">
      <c r="A2012" s="1">
        <v>41381</v>
      </c>
      <c r="B2012" s="2">
        <v>2458.4699999999998</v>
      </c>
      <c r="C2012" s="3">
        <f t="shared" si="156"/>
        <v>-4.5536044625338334E-4</v>
      </c>
      <c r="D2012" s="3">
        <f>1-B2012/MAX(B$2:B2012)</f>
        <v>0.58169366364935682</v>
      </c>
      <c r="E2012" s="4">
        <f>E2011*(计算结果!B$18-1)/(计算结果!B$18+1)+B2012*2/(计算结果!B$18+1)</f>
        <v>2481.5145158449077</v>
      </c>
      <c r="F2012" s="4">
        <f>F2011*(计算结果!B$18-1)/(计算结果!B$18+1)+E2012*2/(计算结果!B$18+1)</f>
        <v>2515.1358160161244</v>
      </c>
      <c r="G2012" s="4">
        <f>G2011*(计算结果!B$18-1)/(计算结果!B$18+1)+F2012*2/(计算结果!B$18+1)</f>
        <v>2546.9621849484856</v>
      </c>
      <c r="H2012" s="3">
        <f t="shared" si="157"/>
        <v>-0.22668162801074615</v>
      </c>
      <c r="I2012" s="3">
        <f ca="1">IFERROR(AVERAGE(OFFSET(H2012,0,0,-计算结果!B$19,1)),AVERAGE(OFFSET(H2012,0,0,-ROW(),1)))</f>
        <v>-0.16742011366983345</v>
      </c>
      <c r="J2012" s="20" t="str">
        <f t="shared" ca="1" si="155"/>
        <v>卖</v>
      </c>
      <c r="K2012" s="4" t="str">
        <f t="shared" ca="1" si="159"/>
        <v/>
      </c>
      <c r="L2012" s="3">
        <f ca="1">IF(J2011="买",B2012/B2011-1,0)-IF(K2012=1,计算结果!B$17,0)</f>
        <v>0</v>
      </c>
      <c r="M2012" s="2">
        <f t="shared" ca="1" si="158"/>
        <v>3.0979795552399536</v>
      </c>
      <c r="N2012" s="3">
        <f ca="1">1-M2012/MAX(M$2:M2012)</f>
        <v>0.28160195603447602</v>
      </c>
    </row>
    <row r="2013" spans="1:14" x14ac:dyDescent="0.15">
      <c r="A2013" s="1">
        <v>41382</v>
      </c>
      <c r="B2013" s="2">
        <v>2464.85</v>
      </c>
      <c r="C2013" s="3">
        <f t="shared" si="156"/>
        <v>2.5951099667680388E-3</v>
      </c>
      <c r="D2013" s="3">
        <f>1-B2013/MAX(B$2:B2013)</f>
        <v>0.58060811270673107</v>
      </c>
      <c r="E2013" s="4">
        <f>E2012*(计算结果!B$18-1)/(计算结果!B$18+1)+B2013*2/(计算结果!B$18+1)</f>
        <v>2478.9507441764604</v>
      </c>
      <c r="F2013" s="4">
        <f>F2012*(计算结果!B$18-1)/(计算结果!B$18+1)+E2013*2/(计算结果!B$18+1)</f>
        <v>2509.5688818869448</v>
      </c>
      <c r="G2013" s="4">
        <f>G2012*(计算结果!B$18-1)/(计算结果!B$18+1)+F2013*2/(计算结果!B$18+1)</f>
        <v>2541.2093690928641</v>
      </c>
      <c r="H2013" s="3">
        <f t="shared" si="157"/>
        <v>-0.22586970036769022</v>
      </c>
      <c r="I2013" s="3">
        <f ca="1">IFERROR(AVERAGE(OFFSET(H2013,0,0,-计算结果!B$19,1)),AVERAGE(OFFSET(H2013,0,0,-ROW(),1)))</f>
        <v>-0.16993632840815417</v>
      </c>
      <c r="J2013" s="20" t="str">
        <f t="shared" ca="1" si="155"/>
        <v>卖</v>
      </c>
      <c r="K2013" s="4" t="str">
        <f t="shared" ca="1" si="159"/>
        <v/>
      </c>
      <c r="L2013" s="3">
        <f ca="1">IF(J2012="买",B2013/B2012-1,0)-IF(K2013=1,计算结果!B$17,0)</f>
        <v>0</v>
      </c>
      <c r="M2013" s="2">
        <f t="shared" ca="1" si="158"/>
        <v>3.0979795552399536</v>
      </c>
      <c r="N2013" s="3">
        <f ca="1">1-M2013/MAX(M$2:M2013)</f>
        <v>0.28160195603447602</v>
      </c>
    </row>
    <row r="2014" spans="1:14" x14ac:dyDescent="0.15">
      <c r="A2014" s="1">
        <v>41383</v>
      </c>
      <c r="B2014" s="2">
        <v>2533.83</v>
      </c>
      <c r="C2014" s="3">
        <f t="shared" si="156"/>
        <v>2.7985475789601866E-2</v>
      </c>
      <c r="D2014" s="3">
        <f>1-B2014/MAX(B$2:B2014)</f>
        <v>0.56887123119852989</v>
      </c>
      <c r="E2014" s="4">
        <f>E2013*(计算结果!B$18-1)/(计算结果!B$18+1)+B2014*2/(计算结果!B$18+1)</f>
        <v>2487.3937066108515</v>
      </c>
      <c r="F2014" s="4">
        <f>F2013*(计算结果!B$18-1)/(计算结果!B$18+1)+E2014*2/(计算结果!B$18+1)</f>
        <v>2506.1573164598535</v>
      </c>
      <c r="G2014" s="4">
        <f>G2013*(计算结果!B$18-1)/(计算结果!B$18+1)+F2014*2/(计算结果!B$18+1)</f>
        <v>2535.8167456108622</v>
      </c>
      <c r="H2014" s="3">
        <f t="shared" si="157"/>
        <v>-0.2122069730888374</v>
      </c>
      <c r="I2014" s="3">
        <f ca="1">IFERROR(AVERAGE(OFFSET(H2014,0,0,-计算结果!B$19,1)),AVERAGE(OFFSET(H2014,0,0,-ROW(),1)))</f>
        <v>-0.17160102012927511</v>
      </c>
      <c r="J2014" s="20" t="str">
        <f t="shared" ca="1" si="155"/>
        <v>卖</v>
      </c>
      <c r="K2014" s="4" t="str">
        <f t="shared" ca="1" si="159"/>
        <v/>
      </c>
      <c r="L2014" s="3">
        <f ca="1">IF(J2013="买",B2014/B2013-1,0)-IF(K2014=1,计算结果!B$17,0)</f>
        <v>0</v>
      </c>
      <c r="M2014" s="2">
        <f t="shared" ca="1" si="158"/>
        <v>3.0979795552399536</v>
      </c>
      <c r="N2014" s="3">
        <f ca="1">1-M2014/MAX(M$2:M2014)</f>
        <v>0.28160195603447602</v>
      </c>
    </row>
    <row r="2015" spans="1:14" x14ac:dyDescent="0.15">
      <c r="A2015" s="1">
        <v>41386</v>
      </c>
      <c r="B2015" s="2">
        <v>2530.67</v>
      </c>
      <c r="C2015" s="3">
        <f t="shared" si="156"/>
        <v>-1.2471239191262917E-3</v>
      </c>
      <c r="D2015" s="3">
        <f>1-B2015/MAX(B$2:B2015)</f>
        <v>0.56940890219832574</v>
      </c>
      <c r="E2015" s="4">
        <f>E2014*(计算结果!B$18-1)/(计算结果!B$18+1)+B2015*2/(计算结果!B$18+1)</f>
        <v>2494.0515979014899</v>
      </c>
      <c r="F2015" s="4">
        <f>F2014*(计算结果!B$18-1)/(计算结果!B$18+1)+E2015*2/(计算结果!B$18+1)</f>
        <v>2504.2948982201051</v>
      </c>
      <c r="G2015" s="4">
        <f>G2014*(计算结果!B$18-1)/(计算结果!B$18+1)+F2015*2/(计算结果!B$18+1)</f>
        <v>2530.9672306276689</v>
      </c>
      <c r="H2015" s="3">
        <f t="shared" si="157"/>
        <v>-0.19124075079901379</v>
      </c>
      <c r="I2015" s="3">
        <f ca="1">IFERROR(AVERAGE(OFFSET(H2015,0,0,-计算结果!B$19,1)),AVERAGE(OFFSET(H2015,0,0,-ROW(),1)))</f>
        <v>-0.17261405671423441</v>
      </c>
      <c r="J2015" s="20" t="str">
        <f t="shared" ca="1" si="155"/>
        <v>卖</v>
      </c>
      <c r="K2015" s="4" t="str">
        <f t="shared" ca="1" si="159"/>
        <v/>
      </c>
      <c r="L2015" s="3">
        <f ca="1">IF(J2014="买",B2015/B2014-1,0)-IF(K2015=1,计算结果!B$17,0)</f>
        <v>0</v>
      </c>
      <c r="M2015" s="2">
        <f t="shared" ca="1" si="158"/>
        <v>3.0979795552399536</v>
      </c>
      <c r="N2015" s="3">
        <f ca="1">1-M2015/MAX(M$2:M2015)</f>
        <v>0.28160195603447602</v>
      </c>
    </row>
    <row r="2016" spans="1:14" x14ac:dyDescent="0.15">
      <c r="A2016" s="1">
        <v>41387</v>
      </c>
      <c r="B2016" s="2">
        <v>2449.4699999999998</v>
      </c>
      <c r="C2016" s="3">
        <f t="shared" si="156"/>
        <v>-3.2086364480552687E-2</v>
      </c>
      <c r="D2016" s="3">
        <f>1-B2016/MAX(B$2:B2016)</f>
        <v>0.58322500510447162</v>
      </c>
      <c r="E2016" s="4">
        <f>E2015*(计算结果!B$18-1)/(计算结果!B$18+1)+B2016*2/(计算结果!B$18+1)</f>
        <v>2487.1928905320301</v>
      </c>
      <c r="F2016" s="4">
        <f>F2015*(计算结果!B$18-1)/(计算结果!B$18+1)+E2016*2/(计算结果!B$18+1)</f>
        <v>2501.6638201142473</v>
      </c>
      <c r="G2016" s="4">
        <f>G2015*(计算结果!B$18-1)/(计算结果!B$18+1)+F2016*2/(计算结果!B$18+1)</f>
        <v>2526.4590136256038</v>
      </c>
      <c r="H2016" s="3">
        <f t="shared" si="157"/>
        <v>-0.17812229836523991</v>
      </c>
      <c r="I2016" s="3">
        <f ca="1">IFERROR(AVERAGE(OFFSET(H2016,0,0,-计算结果!B$19,1)),AVERAGE(OFFSET(H2016,0,0,-ROW(),1)))</f>
        <v>-0.17374126995088154</v>
      </c>
      <c r="J2016" s="20" t="str">
        <f t="shared" ca="1" si="155"/>
        <v>卖</v>
      </c>
      <c r="K2016" s="4" t="str">
        <f t="shared" ca="1" si="159"/>
        <v/>
      </c>
      <c r="L2016" s="3">
        <f ca="1">IF(J2015="买",B2016/B2015-1,0)-IF(K2016=1,计算结果!B$17,0)</f>
        <v>0</v>
      </c>
      <c r="M2016" s="2">
        <f t="shared" ca="1" si="158"/>
        <v>3.0979795552399536</v>
      </c>
      <c r="N2016" s="3">
        <f ca="1">1-M2016/MAX(M$2:M2016)</f>
        <v>0.28160195603447602</v>
      </c>
    </row>
    <row r="2017" spans="1:14" x14ac:dyDescent="0.15">
      <c r="A2017" s="1">
        <v>41388</v>
      </c>
      <c r="B2017" s="2">
        <v>2495.58</v>
      </c>
      <c r="C2017" s="3">
        <f t="shared" si="156"/>
        <v>1.8824480397800381E-2</v>
      </c>
      <c r="D2017" s="3">
        <f>1-B2017/MAX(B$2:B2017)</f>
        <v>0.57537943238276723</v>
      </c>
      <c r="E2017" s="4">
        <f>E2016*(计算结果!B$18-1)/(计算结果!B$18+1)+B2017*2/(计算结果!B$18+1)</f>
        <v>2488.4832150655639</v>
      </c>
      <c r="F2017" s="4">
        <f>F2016*(计算结果!B$18-1)/(计算结果!B$18+1)+E2017*2/(计算结果!B$18+1)</f>
        <v>2499.6360347221425</v>
      </c>
      <c r="G2017" s="4">
        <f>G2016*(计算结果!B$18-1)/(计算结果!B$18+1)+F2017*2/(计算结果!B$18+1)</f>
        <v>2522.3324014866098</v>
      </c>
      <c r="H2017" s="3">
        <f t="shared" si="157"/>
        <v>-0.16333580385585184</v>
      </c>
      <c r="I2017" s="3">
        <f ca="1">IFERROR(AVERAGE(OFFSET(H2017,0,0,-计算结果!B$19,1)),AVERAGE(OFFSET(H2017,0,0,-ROW(),1)))</f>
        <v>-0.17507034611952604</v>
      </c>
      <c r="J2017" s="20" t="str">
        <f t="shared" ca="1" si="155"/>
        <v>买</v>
      </c>
      <c r="K2017" s="4">
        <f t="shared" ca="1" si="159"/>
        <v>1</v>
      </c>
      <c r="L2017" s="3">
        <f ca="1">IF(J2016="买",B2017/B2016-1,0)-IF(K2017=1,计算结果!B$17,0)</f>
        <v>0</v>
      </c>
      <c r="M2017" s="2">
        <f t="shared" ca="1" si="158"/>
        <v>3.0979795552399536</v>
      </c>
      <c r="N2017" s="3">
        <f ca="1">1-M2017/MAX(M$2:M2017)</f>
        <v>0.28160195603447602</v>
      </c>
    </row>
    <row r="2018" spans="1:14" x14ac:dyDescent="0.15">
      <c r="A2018" s="1">
        <v>41389</v>
      </c>
      <c r="B2018" s="2">
        <v>2467.88</v>
      </c>
      <c r="C2018" s="3">
        <f t="shared" si="156"/>
        <v>-1.1099624135471386E-2</v>
      </c>
      <c r="D2018" s="3">
        <f>1-B2018/MAX(B$2:B2018)</f>
        <v>0.58009256108350904</v>
      </c>
      <c r="E2018" s="4">
        <f>E2017*(计算结果!B$18-1)/(计算结果!B$18+1)+B2018*2/(计算结果!B$18+1)</f>
        <v>2485.3134896708616</v>
      </c>
      <c r="F2018" s="4">
        <f>F2017*(计算结果!B$18-1)/(计算结果!B$18+1)+E2018*2/(计算结果!B$18+1)</f>
        <v>2497.4325662527144</v>
      </c>
      <c r="G2018" s="4">
        <f>G2017*(计算结果!B$18-1)/(计算结果!B$18+1)+F2018*2/(计算结果!B$18+1)</f>
        <v>2518.5016576044723</v>
      </c>
      <c r="H2018" s="3">
        <f t="shared" si="157"/>
        <v>-0.15187307905491679</v>
      </c>
      <c r="I2018" s="3">
        <f ca="1">IFERROR(AVERAGE(OFFSET(H2018,0,0,-计算结果!B$19,1)),AVERAGE(OFFSET(H2018,0,0,-ROW(),1)))</f>
        <v>-0.17657196566052738</v>
      </c>
      <c r="J2018" s="20" t="str">
        <f t="shared" ca="1" si="155"/>
        <v>买</v>
      </c>
      <c r="K2018" s="4" t="str">
        <f t="shared" ca="1" si="159"/>
        <v/>
      </c>
      <c r="L2018" s="3">
        <f ca="1">IF(J2017="买",B2018/B2017-1,0)-IF(K2018=1,计算结果!B$17,0)</f>
        <v>-1.1099624135471386E-2</v>
      </c>
      <c r="M2018" s="2">
        <f t="shared" ca="1" si="158"/>
        <v>3.0635931465974151</v>
      </c>
      <c r="N2018" s="3">
        <f ca="1">1-M2018/MAX(M$2:M2018)</f>
        <v>0.2895759043021513</v>
      </c>
    </row>
    <row r="2019" spans="1:14" x14ac:dyDescent="0.15">
      <c r="A2019" s="1">
        <v>41390</v>
      </c>
      <c r="B2019" s="2">
        <v>2447.31</v>
      </c>
      <c r="C2019" s="3">
        <f t="shared" si="156"/>
        <v>-8.3350892263805987E-3</v>
      </c>
      <c r="D2019" s="3">
        <f>1-B2019/MAX(B$2:B2019)</f>
        <v>0.58359252705369902</v>
      </c>
      <c r="E2019" s="4">
        <f>E2018*(计算结果!B$18-1)/(计算结果!B$18+1)+B2019*2/(计算结果!B$18+1)</f>
        <v>2479.4667989522673</v>
      </c>
      <c r="F2019" s="4">
        <f>F2018*(计算结果!B$18-1)/(计算结果!B$18+1)+E2019*2/(计算结果!B$18+1)</f>
        <v>2494.6686020526454</v>
      </c>
      <c r="G2019" s="4">
        <f>G2018*(计算结果!B$18-1)/(计算结果!B$18+1)+F2019*2/(计算结果!B$18+1)</f>
        <v>2514.835033673422</v>
      </c>
      <c r="H2019" s="3">
        <f t="shared" si="157"/>
        <v>-0.14558751311435875</v>
      </c>
      <c r="I2019" s="3">
        <f ca="1">IFERROR(AVERAGE(OFFSET(H2019,0,0,-计算结果!B$19,1)),AVERAGE(OFFSET(H2019,0,0,-ROW(),1)))</f>
        <v>-0.17841999869500091</v>
      </c>
      <c r="J2019" s="20" t="str">
        <f t="shared" ca="1" si="155"/>
        <v>买</v>
      </c>
      <c r="K2019" s="4" t="str">
        <f t="shared" ca="1" si="159"/>
        <v/>
      </c>
      <c r="L2019" s="3">
        <f ca="1">IF(J2018="买",B2019/B2018-1,0)-IF(K2019=1,计算结果!B$17,0)</f>
        <v>-8.3350892263805987E-3</v>
      </c>
      <c r="M2019" s="2">
        <f t="shared" ca="1" si="158"/>
        <v>3.0380578243671974</v>
      </c>
      <c r="N2019" s="3">
        <f ca="1">1-M2019/MAX(M$2:M2019)</f>
        <v>0.29549735252836362</v>
      </c>
    </row>
    <row r="2020" spans="1:14" x14ac:dyDescent="0.15">
      <c r="A2020" s="1">
        <v>41396</v>
      </c>
      <c r="B2020" s="2">
        <v>2449.64</v>
      </c>
      <c r="C2020" s="3">
        <f t="shared" si="156"/>
        <v>9.5206573748307655E-4</v>
      </c>
      <c r="D2020" s="3">
        <f>1-B2020/MAX(B$2:B2020)</f>
        <v>0.58319607976587484</v>
      </c>
      <c r="E2020" s="4">
        <f>E2019*(计算结果!B$18-1)/(计算结果!B$18+1)+B2020*2/(计算结果!B$18+1)</f>
        <v>2474.8780606519185</v>
      </c>
      <c r="F2020" s="4">
        <f>F2019*(计算结果!B$18-1)/(计算结果!B$18+1)+E2020*2/(计算结果!B$18+1)</f>
        <v>2491.6239033756106</v>
      </c>
      <c r="G2020" s="4">
        <f>G2019*(计算结果!B$18-1)/(计算结果!B$18+1)+F2020*2/(计算结果!B$18+1)</f>
        <v>2511.2640905506814</v>
      </c>
      <c r="H2020" s="3">
        <f t="shared" si="157"/>
        <v>-0.14199512393162794</v>
      </c>
      <c r="I2020" s="3">
        <f ca="1">IFERROR(AVERAGE(OFFSET(H2020,0,0,-计算结果!B$19,1)),AVERAGE(OFFSET(H2020,0,0,-ROW(),1)))</f>
        <v>-0.18008685545119024</v>
      </c>
      <c r="J2020" s="20" t="str">
        <f t="shared" ca="1" si="155"/>
        <v>买</v>
      </c>
      <c r="K2020" s="4" t="str">
        <f t="shared" ca="1" si="159"/>
        <v/>
      </c>
      <c r="L2020" s="3">
        <f ca="1">IF(J2019="买",B2020/B2019-1,0)-IF(K2020=1,计算结果!B$17,0)</f>
        <v>9.5206573748307655E-4</v>
      </c>
      <c r="M2020" s="2">
        <f t="shared" ca="1" si="158"/>
        <v>3.0409502551302698</v>
      </c>
      <c r="N2020" s="3">
        <f ca="1">1-M2020/MAX(M$2:M2020)</f>
        <v>0.29482661969573976</v>
      </c>
    </row>
    <row r="2021" spans="1:14" x14ac:dyDescent="0.15">
      <c r="A2021" s="1">
        <v>41397</v>
      </c>
      <c r="B2021" s="2">
        <v>2492.91</v>
      </c>
      <c r="C2021" s="3">
        <f t="shared" si="156"/>
        <v>1.7663819989875984E-2</v>
      </c>
      <c r="D2021" s="3">
        <f>1-B2021/MAX(B$2:B2021)</f>
        <v>0.57583373034778473</v>
      </c>
      <c r="E2021" s="4">
        <f>E2020*(计算结果!B$18-1)/(计算结果!B$18+1)+B2021*2/(计算结果!B$18+1)</f>
        <v>2477.6522051670081</v>
      </c>
      <c r="F2021" s="4">
        <f>F2020*(计算结果!B$18-1)/(计算结果!B$18+1)+E2021*2/(计算结果!B$18+1)</f>
        <v>2489.4744113435177</v>
      </c>
      <c r="G2021" s="4">
        <f>G2020*(计算结果!B$18-1)/(计算结果!B$18+1)+F2021*2/(计算结果!B$18+1)</f>
        <v>2507.9118322111181</v>
      </c>
      <c r="H2021" s="3">
        <f t="shared" si="157"/>
        <v>-0.13348888124419755</v>
      </c>
      <c r="I2021" s="3">
        <f ca="1">IFERROR(AVERAGE(OFFSET(H2021,0,0,-计算结果!B$19,1)),AVERAGE(OFFSET(H2021,0,0,-ROW(),1)))</f>
        <v>-0.18091385033722637</v>
      </c>
      <c r="J2021" s="20" t="str">
        <f t="shared" ca="1" si="155"/>
        <v>买</v>
      </c>
      <c r="K2021" s="4" t="str">
        <f t="shared" ca="1" si="159"/>
        <v/>
      </c>
      <c r="L2021" s="3">
        <f ca="1">IF(J2020="买",B2021/B2020-1,0)-IF(K2021=1,计算结果!B$17,0)</f>
        <v>1.7663819989875984E-2</v>
      </c>
      <c r="M2021" s="2">
        <f t="shared" ca="1" si="158"/>
        <v>3.0946650530350586</v>
      </c>
      <c r="N2021" s="3">
        <f ca="1">1-M2021/MAX(M$2:M2021)</f>
        <v>0.28237056404439287</v>
      </c>
    </row>
    <row r="2022" spans="1:14" x14ac:dyDescent="0.15">
      <c r="A2022" s="1">
        <v>41400</v>
      </c>
      <c r="B2022" s="2">
        <v>2525.98</v>
      </c>
      <c r="C2022" s="3">
        <f t="shared" si="156"/>
        <v>1.3265621302012587E-2</v>
      </c>
      <c r="D2022" s="3">
        <f>1-B2022/MAX(B$2:B2022)</f>
        <v>0.57020690124549112</v>
      </c>
      <c r="E2022" s="4">
        <f>E2021*(计算结果!B$18-1)/(计算结果!B$18+1)+B2022*2/(计算结果!B$18+1)</f>
        <v>2485.0872505259299</v>
      </c>
      <c r="F2022" s="4">
        <f>F2021*(计算结果!B$18-1)/(计算结果!B$18+1)+E2022*2/(计算结果!B$18+1)</f>
        <v>2488.7994635254272</v>
      </c>
      <c r="G2022" s="4">
        <f>G2021*(计算结果!B$18-1)/(计算结果!B$18+1)+F2022*2/(计算结果!B$18+1)</f>
        <v>2504.9714677979346</v>
      </c>
      <c r="H2022" s="3">
        <f t="shared" si="157"/>
        <v>-0.11724353206592177</v>
      </c>
      <c r="I2022" s="3">
        <f ca="1">IFERROR(AVERAGE(OFFSET(H2022,0,0,-计算结果!B$19,1)),AVERAGE(OFFSET(H2022,0,0,-ROW(),1)))</f>
        <v>-0.1802962720747206</v>
      </c>
      <c r="J2022" s="20" t="str">
        <f t="shared" ca="1" si="155"/>
        <v>买</v>
      </c>
      <c r="K2022" s="4" t="str">
        <f t="shared" ca="1" si="159"/>
        <v/>
      </c>
      <c r="L2022" s="3">
        <f ca="1">IF(J2021="买",B2022/B2021-1,0)-IF(K2022=1,计算结果!B$17,0)</f>
        <v>1.3265621302012587E-2</v>
      </c>
      <c r="M2022" s="2">
        <f t="shared" ca="1" si="158"/>
        <v>3.1357177076851945</v>
      </c>
      <c r="N2022" s="3">
        <f ca="1">1-M2022/MAX(M$2:M2022)</f>
        <v>0.27285076371182881</v>
      </c>
    </row>
    <row r="2023" spans="1:14" x14ac:dyDescent="0.15">
      <c r="A2023" s="1">
        <v>41401</v>
      </c>
      <c r="B2023" s="2">
        <v>2529.94</v>
      </c>
      <c r="C2023" s="3">
        <f t="shared" si="156"/>
        <v>1.5677083745715414E-3</v>
      </c>
      <c r="D2023" s="3">
        <f>1-B2023/MAX(B$2:B2023)</f>
        <v>0.56953311100524062</v>
      </c>
      <c r="E2023" s="4">
        <f>E2022*(计算结果!B$18-1)/(计算结果!B$18+1)+B2023*2/(计算结果!B$18+1)</f>
        <v>2491.9876735219405</v>
      </c>
      <c r="F2023" s="4">
        <f>F2022*(计算结果!B$18-1)/(计算结果!B$18+1)+E2023*2/(计算结果!B$18+1)</f>
        <v>2489.2899573710442</v>
      </c>
      <c r="G2023" s="4">
        <f>G2022*(计算结果!B$18-1)/(计算结果!B$18+1)+F2023*2/(计算结果!B$18+1)</f>
        <v>2502.5589277322592</v>
      </c>
      <c r="H2023" s="3">
        <f t="shared" si="157"/>
        <v>-9.6310081639218864E-2</v>
      </c>
      <c r="I2023" s="3">
        <f ca="1">IFERROR(AVERAGE(OFFSET(H2023,0,0,-计算结果!B$19,1)),AVERAGE(OFFSET(H2023,0,0,-ROW(),1)))</f>
        <v>-0.17788196908730847</v>
      </c>
      <c r="J2023" s="20" t="str">
        <f t="shared" ca="1" si="155"/>
        <v>买</v>
      </c>
      <c r="K2023" s="4" t="str">
        <f t="shared" ca="1" si="159"/>
        <v/>
      </c>
      <c r="L2023" s="3">
        <f ca="1">IF(J2022="买",B2023/B2022-1,0)-IF(K2023=1,计算结果!B$17,0)</f>
        <v>1.5677083745715414E-3</v>
      </c>
      <c r="M2023" s="2">
        <f t="shared" ca="1" si="158"/>
        <v>3.1406335985958247</v>
      </c>
      <c r="N2023" s="3">
        <f ca="1">1-M2023/MAX(M$2:M2023)</f>
        <v>0.27171080576453666</v>
      </c>
    </row>
    <row r="2024" spans="1:14" x14ac:dyDescent="0.15">
      <c r="A2024" s="1">
        <v>41402</v>
      </c>
      <c r="B2024" s="2">
        <v>2542.8000000000002</v>
      </c>
      <c r="C2024" s="3">
        <f t="shared" si="156"/>
        <v>5.0831245009763659E-3</v>
      </c>
      <c r="D2024" s="3">
        <f>1-B2024/MAX(B$2:B2024)</f>
        <v>0.56734499421493223</v>
      </c>
      <c r="E2024" s="4">
        <f>E2023*(计算结果!B$18-1)/(计算结果!B$18+1)+B2024*2/(计算结果!B$18+1)</f>
        <v>2499.804954518565</v>
      </c>
      <c r="F2024" s="4">
        <f>F2023*(计算结果!B$18-1)/(计算结果!B$18+1)+E2024*2/(计算结果!B$18+1)</f>
        <v>2490.9076492398935</v>
      </c>
      <c r="G2024" s="4">
        <f>G2023*(计算结果!B$18-1)/(计算结果!B$18+1)+F2024*2/(计算结果!B$18+1)</f>
        <v>2500.7664233488185</v>
      </c>
      <c r="H2024" s="3">
        <f t="shared" si="157"/>
        <v>-7.1626860154098831E-2</v>
      </c>
      <c r="I2024" s="3">
        <f ca="1">IFERROR(AVERAGE(OFFSET(H2024,0,0,-计算结果!B$19,1)),AVERAGE(OFFSET(H2024,0,0,-ROW(),1)))</f>
        <v>-0.1734640746427539</v>
      </c>
      <c r="J2024" s="20" t="str">
        <f t="shared" ca="1" si="155"/>
        <v>买</v>
      </c>
      <c r="K2024" s="4" t="str">
        <f t="shared" ca="1" si="159"/>
        <v/>
      </c>
      <c r="L2024" s="3">
        <f ca="1">IF(J2023="买",B2024/B2023-1,0)-IF(K2024=1,计算结果!B$17,0)</f>
        <v>5.0831245009763659E-3</v>
      </c>
      <c r="M2024" s="2">
        <f t="shared" ca="1" si="158"/>
        <v>3.1565978301894368</v>
      </c>
      <c r="N2024" s="3">
        <f ca="1">1-M2024/MAX(M$2:M2024)</f>
        <v>0.268008821117522</v>
      </c>
    </row>
    <row r="2025" spans="1:14" x14ac:dyDescent="0.15">
      <c r="A2025" s="1">
        <v>41403</v>
      </c>
      <c r="B2025" s="2">
        <v>2527.79</v>
      </c>
      <c r="C2025" s="3">
        <f t="shared" si="156"/>
        <v>-5.9029416391380707E-3</v>
      </c>
      <c r="D2025" s="3">
        <f>1-B2025/MAX(B$2:B2025)</f>
        <v>0.56989893146396242</v>
      </c>
      <c r="E2025" s="4">
        <f>E2024*(计算结果!B$18-1)/(计算结果!B$18+1)+B2025*2/(计算结果!B$18+1)</f>
        <v>2504.1103461310936</v>
      </c>
      <c r="F2025" s="4">
        <f>F2024*(计算结果!B$18-1)/(计算结果!B$18+1)+E2025*2/(计算结果!B$18+1)</f>
        <v>2492.9388333770016</v>
      </c>
      <c r="G2025" s="4">
        <f>G2024*(计算结果!B$18-1)/(计算结果!B$18+1)+F2025*2/(计算结果!B$18+1)</f>
        <v>2499.56217873777</v>
      </c>
      <c r="H2025" s="3">
        <f t="shared" si="157"/>
        <v>-4.8155021588779795E-2</v>
      </c>
      <c r="I2025" s="3">
        <f ca="1">IFERROR(AVERAGE(OFFSET(H2025,0,0,-计算结果!B$19,1)),AVERAGE(OFFSET(H2025,0,0,-ROW(),1)))</f>
        <v>-0.1670882423902311</v>
      </c>
      <c r="J2025" s="20" t="str">
        <f t="shared" ca="1" si="155"/>
        <v>买</v>
      </c>
      <c r="K2025" s="4" t="str">
        <f t="shared" ca="1" si="159"/>
        <v/>
      </c>
      <c r="L2025" s="3">
        <f ca="1">IF(J2024="买",B2025/B2024-1,0)-IF(K2025=1,计算结果!B$17,0)</f>
        <v>-5.9029416391380707E-3</v>
      </c>
      <c r="M2025" s="2">
        <f t="shared" ca="1" si="158"/>
        <v>3.1379646174195988</v>
      </c>
      <c r="N2025" s="3">
        <f ca="1">1-M2025/MAX(M$2:M2025)</f>
        <v>0.27232972232682917</v>
      </c>
    </row>
    <row r="2026" spans="1:14" x14ac:dyDescent="0.15">
      <c r="A2026" s="1">
        <v>41404</v>
      </c>
      <c r="B2026" s="2">
        <v>2540.84</v>
      </c>
      <c r="C2026" s="3">
        <f t="shared" si="156"/>
        <v>5.1626124005554885E-3</v>
      </c>
      <c r="D2026" s="3">
        <f>1-B2026/MAX(B$2:B2026)</f>
        <v>0.56767848635404605</v>
      </c>
      <c r="E2026" s="4">
        <f>E2025*(计算结果!B$18-1)/(计算结果!B$18+1)+B2026*2/(计算结果!B$18+1)</f>
        <v>2509.7610621109252</v>
      </c>
      <c r="F2026" s="4">
        <f>F2025*(计算结果!B$18-1)/(计算结果!B$18+1)+E2026*2/(计算结果!B$18+1)</f>
        <v>2495.5268685668361</v>
      </c>
      <c r="G2026" s="4">
        <f>G2025*(计算结果!B$18-1)/(计算结果!B$18+1)+F2026*2/(计算结果!B$18+1)</f>
        <v>2498.9413617883956</v>
      </c>
      <c r="H2026" s="3">
        <f t="shared" si="157"/>
        <v>-2.4837027646490883E-2</v>
      </c>
      <c r="I2026" s="3">
        <f ca="1">IFERROR(AVERAGE(OFFSET(H2026,0,0,-计算结果!B$19,1)),AVERAGE(OFFSET(H2026,0,0,-ROW(),1)))</f>
        <v>-0.15895323931668684</v>
      </c>
      <c r="J2026" s="20" t="str">
        <f t="shared" ca="1" si="155"/>
        <v>买</v>
      </c>
      <c r="K2026" s="4" t="str">
        <f t="shared" ca="1" si="159"/>
        <v/>
      </c>
      <c r="L2026" s="3">
        <f ca="1">IF(J2025="买",B2026/B2025-1,0)-IF(K2026=1,计算结果!B$17,0)</f>
        <v>5.1626124005554885E-3</v>
      </c>
      <c r="M2026" s="2">
        <f t="shared" ca="1" si="158"/>
        <v>3.1541647124659935</v>
      </c>
      <c r="N2026" s="3">
        <f ca="1">1-M2026/MAX(M$2:M2026)</f>
        <v>0.26857304272779792</v>
      </c>
    </row>
    <row r="2027" spans="1:14" x14ac:dyDescent="0.15">
      <c r="A2027" s="1">
        <v>41407</v>
      </c>
      <c r="B2027" s="2">
        <v>2530.77</v>
      </c>
      <c r="C2027" s="3">
        <f t="shared" si="156"/>
        <v>-3.9632562459659404E-3</v>
      </c>
      <c r="D2027" s="3">
        <f>1-B2027/MAX(B$2:B2027)</f>
        <v>0.56939188729326884</v>
      </c>
      <c r="E2027" s="4">
        <f>E2026*(计算结果!B$18-1)/(计算结果!B$18+1)+B2027*2/(计算结果!B$18+1)</f>
        <v>2512.993206401552</v>
      </c>
      <c r="F2027" s="4">
        <f>F2026*(计算结果!B$18-1)/(计算结果!B$18+1)+E2027*2/(计算结果!B$18+1)</f>
        <v>2498.2139974644847</v>
      </c>
      <c r="G2027" s="4">
        <f>G2026*(计算结果!B$18-1)/(计算结果!B$18+1)+F2027*2/(计算结果!B$18+1)</f>
        <v>2498.8294595847174</v>
      </c>
      <c r="H2027" s="3">
        <f t="shared" si="157"/>
        <v>-4.4779843732776206E-3</v>
      </c>
      <c r="I2027" s="3">
        <f ca="1">IFERROR(AVERAGE(OFFSET(H2027,0,0,-计算结果!B$19,1)),AVERAGE(OFFSET(H2027,0,0,-ROW(),1)))</f>
        <v>-0.14936418883306943</v>
      </c>
      <c r="J2027" s="20" t="str">
        <f t="shared" ca="1" si="155"/>
        <v>买</v>
      </c>
      <c r="K2027" s="4" t="str">
        <f t="shared" ca="1" si="159"/>
        <v/>
      </c>
      <c r="L2027" s="3">
        <f ca="1">IF(J2026="买",B2027/B2026-1,0)-IF(K2027=1,计算结果!B$17,0)</f>
        <v>-3.9632562459659404E-3</v>
      </c>
      <c r="M2027" s="2">
        <f t="shared" ca="1" si="158"/>
        <v>3.1416639494685072</v>
      </c>
      <c r="N2027" s="3">
        <f ca="1">1-M2027/MAX(M$2:M2027)</f>
        <v>0.27147187518467486</v>
      </c>
    </row>
    <row r="2028" spans="1:14" x14ac:dyDescent="0.15">
      <c r="A2028" s="1">
        <v>41408</v>
      </c>
      <c r="B2028" s="2">
        <v>2493.34</v>
      </c>
      <c r="C2028" s="3">
        <f t="shared" si="156"/>
        <v>-1.4789965109432979E-2</v>
      </c>
      <c r="D2028" s="3">
        <f>1-B2028/MAX(B$2:B2028)</f>
        <v>0.57576056625604033</v>
      </c>
      <c r="E2028" s="4">
        <f>E2027*(计算结果!B$18-1)/(计算结果!B$18+1)+B2028*2/(计算结果!B$18+1)</f>
        <v>2509.9696361859287</v>
      </c>
      <c r="F2028" s="4">
        <f>F2027*(计算结果!B$18-1)/(计算结果!B$18+1)+E2028*2/(计算结果!B$18+1)</f>
        <v>2500.0225572677841</v>
      </c>
      <c r="G2028" s="4">
        <f>G2027*(计算结果!B$18-1)/(计算结果!B$18+1)+F2028*2/(计算结果!B$18+1)</f>
        <v>2499.0130130744196</v>
      </c>
      <c r="H2028" s="3">
        <f t="shared" si="157"/>
        <v>7.345578906884166E-3</v>
      </c>
      <c r="I2028" s="3">
        <f ca="1">IFERROR(AVERAGE(OFFSET(H2028,0,0,-计算结果!B$19,1)),AVERAGE(OFFSET(H2028,0,0,-ROW(),1)))</f>
        <v>-0.13885272336296997</v>
      </c>
      <c r="J2028" s="20" t="str">
        <f t="shared" ca="1" si="155"/>
        <v>买</v>
      </c>
      <c r="K2028" s="4" t="str">
        <f t="shared" ca="1" si="159"/>
        <v/>
      </c>
      <c r="L2028" s="3">
        <f ca="1">IF(J2027="买",B2028/B2027-1,0)-IF(K2028=1,计算结果!B$17,0)</f>
        <v>-1.4789965109432979E-2</v>
      </c>
      <c r="M2028" s="2">
        <f t="shared" ca="1" si="158"/>
        <v>3.0951988492703046</v>
      </c>
      <c r="N2028" s="3">
        <f ca="1">1-M2028/MAX(M$2:M2028)</f>
        <v>0.28224678073193421</v>
      </c>
    </row>
    <row r="2029" spans="1:14" x14ac:dyDescent="0.15">
      <c r="A2029" s="1">
        <v>41409</v>
      </c>
      <c r="B2029" s="2">
        <v>2506.9299999999998</v>
      </c>
      <c r="C2029" s="3">
        <f t="shared" si="156"/>
        <v>5.4505201857748542E-3</v>
      </c>
      <c r="D2029" s="3">
        <f>1-B2029/MAX(B$2:B2029)</f>
        <v>0.57344824065881717</v>
      </c>
      <c r="E2029" s="4">
        <f>E2028*(计算结果!B$18-1)/(计算结果!B$18+1)+B2029*2/(计算结果!B$18+1)</f>
        <v>2509.5019998496318</v>
      </c>
      <c r="F2029" s="4">
        <f>F2028*(计算结果!B$18-1)/(计算结果!B$18+1)+E2029*2/(计算结果!B$18+1)</f>
        <v>2501.4809330496068</v>
      </c>
      <c r="G2029" s="4">
        <f>G2028*(计算结果!B$18-1)/(计算结果!B$18+1)+F2029*2/(计算结果!B$18+1)</f>
        <v>2499.3926930706025</v>
      </c>
      <c r="H2029" s="3">
        <f t="shared" si="157"/>
        <v>1.5193198042444589E-2</v>
      </c>
      <c r="I2029" s="3">
        <f ca="1">IFERROR(AVERAGE(OFFSET(H2029,0,0,-计算结果!B$19,1)),AVERAGE(OFFSET(H2029,0,0,-ROW(),1)))</f>
        <v>-0.12762604184088366</v>
      </c>
      <c r="J2029" s="20" t="str">
        <f t="shared" ca="1" si="155"/>
        <v>买</v>
      </c>
      <c r="K2029" s="4" t="str">
        <f t="shared" ca="1" si="159"/>
        <v/>
      </c>
      <c r="L2029" s="3">
        <f ca="1">IF(J2028="买",B2029/B2028-1,0)-IF(K2029=1,计算结果!B$17,0)</f>
        <v>5.4505201857748542E-3</v>
      </c>
      <c r="M2029" s="2">
        <f t="shared" ca="1" si="158"/>
        <v>3.1120692930772393</v>
      </c>
      <c r="N2029" s="3">
        <f ca="1">1-M2029/MAX(M$2:M2029)</f>
        <v>0.27833465232190879</v>
      </c>
    </row>
    <row r="2030" spans="1:14" x14ac:dyDescent="0.15">
      <c r="A2030" s="1">
        <v>41410</v>
      </c>
      <c r="B2030" s="2">
        <v>2552.71</v>
      </c>
      <c r="C2030" s="3">
        <f t="shared" si="156"/>
        <v>1.8261379456147697E-2</v>
      </c>
      <c r="D2030" s="3">
        <f>1-B2030/MAX(B$2:B2030)</f>
        <v>0.56565881712380039</v>
      </c>
      <c r="E2030" s="4">
        <f>E2029*(计算结果!B$18-1)/(计算结果!B$18+1)+B2030*2/(计算结果!B$18+1)</f>
        <v>2516.1493844881502</v>
      </c>
      <c r="F2030" s="4">
        <f>F2029*(计算结果!B$18-1)/(计算结果!B$18+1)+E2030*2/(计算结果!B$18+1)</f>
        <v>2503.737617886306</v>
      </c>
      <c r="G2030" s="4">
        <f>G2029*(计算结果!B$18-1)/(计算结果!B$18+1)+F2030*2/(计算结果!B$18+1)</f>
        <v>2500.0611430422491</v>
      </c>
      <c r="H2030" s="3">
        <f t="shared" si="157"/>
        <v>2.6744495712892814E-2</v>
      </c>
      <c r="I2030" s="3">
        <f ca="1">IFERROR(AVERAGE(OFFSET(H2030,0,0,-计算结果!B$19,1)),AVERAGE(OFFSET(H2030,0,0,-ROW(),1)))</f>
        <v>-0.11538119805979208</v>
      </c>
      <c r="J2030" s="20" t="str">
        <f t="shared" ca="1" si="155"/>
        <v>买</v>
      </c>
      <c r="K2030" s="4" t="str">
        <f t="shared" ca="1" si="159"/>
        <v/>
      </c>
      <c r="L2030" s="3">
        <f ca="1">IF(J2029="买",B2030/B2029-1,0)-IF(K2030=1,计算结果!B$17,0)</f>
        <v>1.8261379456147697E-2</v>
      </c>
      <c r="M2030" s="2">
        <f t="shared" ca="1" si="158"/>
        <v>3.1688999713319483</v>
      </c>
      <c r="N2030" s="3">
        <f ca="1">1-M2030/MAX(M$2:M2030)</f>
        <v>0.26515604756760636</v>
      </c>
    </row>
    <row r="2031" spans="1:14" x14ac:dyDescent="0.15">
      <c r="A2031" s="1">
        <v>41411</v>
      </c>
      <c r="B2031" s="2">
        <v>2592.0500000000002</v>
      </c>
      <c r="C2031" s="3">
        <f t="shared" si="156"/>
        <v>1.5411072938171566E-2</v>
      </c>
      <c r="D2031" s="3">
        <f>1-B2031/MAX(B$2:B2031)</f>
        <v>0.55896515347444353</v>
      </c>
      <c r="E2031" s="4">
        <f>E2030*(计算结果!B$18-1)/(计算结果!B$18+1)+B2031*2/(计算结果!B$18+1)</f>
        <v>2527.8264022592043</v>
      </c>
      <c r="F2031" s="4">
        <f>F2030*(计算结果!B$18-1)/(计算结果!B$18+1)+E2031*2/(计算结果!B$18+1)</f>
        <v>2507.4435847129057</v>
      </c>
      <c r="G2031" s="4">
        <f>G2030*(计算结果!B$18-1)/(计算结果!B$18+1)+F2031*2/(计算结果!B$18+1)</f>
        <v>2501.1969032992729</v>
      </c>
      <c r="H2031" s="3">
        <f t="shared" si="157"/>
        <v>4.5429299206726739E-2</v>
      </c>
      <c r="I2031" s="3">
        <f ca="1">IFERROR(AVERAGE(OFFSET(H2031,0,0,-计算结果!B$19,1)),AVERAGE(OFFSET(H2031,0,0,-ROW(),1)))</f>
        <v>-0.10191698437156597</v>
      </c>
      <c r="J2031" s="20" t="str">
        <f t="shared" ca="1" si="155"/>
        <v>买</v>
      </c>
      <c r="K2031" s="4" t="str">
        <f t="shared" ca="1" si="159"/>
        <v/>
      </c>
      <c r="L2031" s="3">
        <f ca="1">IF(J2030="买",B2031/B2030-1,0)-IF(K2031=1,计算结果!B$17,0)</f>
        <v>1.5411072938171566E-2</v>
      </c>
      <c r="M2031" s="2">
        <f t="shared" ca="1" si="158"/>
        <v>3.2177361199239147</v>
      </c>
      <c r="N2031" s="3">
        <f ca="1">1-M2031/MAX(M$2:M2031)</f>
        <v>0.25383131381849644</v>
      </c>
    </row>
    <row r="2032" spans="1:14" x14ac:dyDescent="0.15">
      <c r="A2032" s="1">
        <v>41414</v>
      </c>
      <c r="B2032" s="2">
        <v>2609.61</v>
      </c>
      <c r="C2032" s="3">
        <f t="shared" si="156"/>
        <v>6.7745606759128663E-3</v>
      </c>
      <c r="D2032" s="3">
        <f>1-B2032/MAX(B$2:B2032)</f>
        <v>0.55597733614646427</v>
      </c>
      <c r="E2032" s="4">
        <f>E2031*(计算结果!B$18-1)/(计算结果!B$18+1)+B2032*2/(计算结果!B$18+1)</f>
        <v>2540.4084942193267</v>
      </c>
      <c r="F2032" s="4">
        <f>F2031*(计算结果!B$18-1)/(计算结果!B$18+1)+E2032*2/(计算结果!B$18+1)</f>
        <v>2512.5151092523552</v>
      </c>
      <c r="G2032" s="4">
        <f>G2031*(计算结果!B$18-1)/(计算结果!B$18+1)+F2032*2/(计算结果!B$18+1)</f>
        <v>2502.9381657535932</v>
      </c>
      <c r="H2032" s="3">
        <f t="shared" si="157"/>
        <v>6.9617168165508628E-2</v>
      </c>
      <c r="I2032" s="3">
        <f ca="1">IFERROR(AVERAGE(OFFSET(H2032,0,0,-计算结果!B$19,1)),AVERAGE(OFFSET(H2032,0,0,-ROW(),1)))</f>
        <v>-8.710204456275325E-2</v>
      </c>
      <c r="J2032" s="20" t="str">
        <f t="shared" ca="1" si="155"/>
        <v>买</v>
      </c>
      <c r="K2032" s="4" t="str">
        <f t="shared" ca="1" si="159"/>
        <v/>
      </c>
      <c r="L2032" s="3">
        <f ca="1">IF(J2031="买",B2032/B2031-1,0)-IF(K2032=1,计算结果!B$17,0)</f>
        <v>6.7745606759128663E-3</v>
      </c>
      <c r="M2032" s="2">
        <f t="shared" ca="1" si="158"/>
        <v>3.2395348685074157</v>
      </c>
      <c r="N2032" s="3">
        <f ca="1">1-M2032/MAX(M$2:M2032)</f>
        <v>0.24877634877949362</v>
      </c>
    </row>
    <row r="2033" spans="1:14" x14ac:dyDescent="0.15">
      <c r="A2033" s="1">
        <v>41415</v>
      </c>
      <c r="B2033" s="2">
        <v>2614.85</v>
      </c>
      <c r="C2033" s="3">
        <f t="shared" si="156"/>
        <v>2.007962875678615E-3</v>
      </c>
      <c r="D2033" s="3">
        <f>1-B2033/MAX(B$2:B2033)</f>
        <v>0.5550857551214865</v>
      </c>
      <c r="E2033" s="4">
        <f>E2032*(计算结果!B$18-1)/(计算结果!B$18+1)+B2033*2/(计算结果!B$18+1)</f>
        <v>2551.8610335701997</v>
      </c>
      <c r="F2033" s="4">
        <f>F2032*(计算结果!B$18-1)/(计算结果!B$18+1)+E2033*2/(计算结果!B$18+1)</f>
        <v>2518.5683283781777</v>
      </c>
      <c r="G2033" s="4">
        <f>G2032*(计算结果!B$18-1)/(计算结果!B$18+1)+F2033*2/(计算结果!B$18+1)</f>
        <v>2505.3428061573754</v>
      </c>
      <c r="H2033" s="3">
        <f t="shared" si="157"/>
        <v>9.607270513845069E-2</v>
      </c>
      <c r="I2033" s="3">
        <f ca="1">IFERROR(AVERAGE(OFFSET(H2033,0,0,-计算结果!B$19,1)),AVERAGE(OFFSET(H2033,0,0,-ROW(),1)))</f>
        <v>-7.1004924287446189E-2</v>
      </c>
      <c r="J2033" s="20" t="str">
        <f t="shared" ca="1" si="155"/>
        <v>买</v>
      </c>
      <c r="K2033" s="4" t="str">
        <f t="shared" ca="1" si="159"/>
        <v/>
      </c>
      <c r="L2033" s="3">
        <f ca="1">IF(J2032="买",B2033/B2032-1,0)-IF(K2033=1,计算结果!B$17,0)</f>
        <v>2.007962875678615E-3</v>
      </c>
      <c r="M2033" s="2">
        <f t="shared" ca="1" si="158"/>
        <v>3.2460397342578449</v>
      </c>
      <c r="N2033" s="3">
        <f ca="1">1-M2033/MAX(M$2:M2033)</f>
        <v>0.24726791957651117</v>
      </c>
    </row>
    <row r="2034" spans="1:14" x14ac:dyDescent="0.15">
      <c r="A2034" s="1">
        <v>41416</v>
      </c>
      <c r="B2034" s="2">
        <v>2618.0300000000002</v>
      </c>
      <c r="C2034" s="3">
        <f t="shared" si="156"/>
        <v>1.2161309444136403E-3</v>
      </c>
      <c r="D2034" s="3">
        <f>1-B2034/MAX(B$2:B2034)</f>
        <v>0.55454468114067912</v>
      </c>
      <c r="E2034" s="4">
        <f>E2033*(计算结果!B$18-1)/(计算结果!B$18+1)+B2034*2/(计算结果!B$18+1)</f>
        <v>2562.0408745593995</v>
      </c>
      <c r="F2034" s="4">
        <f>F2033*(计算结果!B$18-1)/(计算结果!B$18+1)+E2034*2/(计算结果!B$18+1)</f>
        <v>2525.2564124060582</v>
      </c>
      <c r="G2034" s="4">
        <f>G2033*(计算结果!B$18-1)/(计算结果!B$18+1)+F2034*2/(计算结果!B$18+1)</f>
        <v>2508.406437887942</v>
      </c>
      <c r="H2034" s="3">
        <f t="shared" si="157"/>
        <v>0.12228393348156315</v>
      </c>
      <c r="I2034" s="3">
        <f ca="1">IFERROR(AVERAGE(OFFSET(H2034,0,0,-计算结果!B$19,1)),AVERAGE(OFFSET(H2034,0,0,-ROW(),1)))</f>
        <v>-5.4280378958926179E-2</v>
      </c>
      <c r="J2034" s="20" t="str">
        <f t="shared" ca="1" si="155"/>
        <v>买</v>
      </c>
      <c r="K2034" s="4" t="str">
        <f t="shared" ca="1" si="159"/>
        <v/>
      </c>
      <c r="L2034" s="3">
        <f ca="1">IF(J2033="买",B2034/B2033-1,0)-IF(K2034=1,计算结果!B$17,0)</f>
        <v>1.2161309444136403E-3</v>
      </c>
      <c r="M2034" s="2">
        <f t="shared" ca="1" si="158"/>
        <v>3.249987343625472</v>
      </c>
      <c r="N2034" s="3">
        <f ca="1">1-M2034/MAX(M$2:M2034)</f>
        <v>0.24635249880065535</v>
      </c>
    </row>
    <row r="2035" spans="1:14" x14ac:dyDescent="0.15">
      <c r="A2035" s="1">
        <v>41417</v>
      </c>
      <c r="B2035" s="2">
        <v>2582.85</v>
      </c>
      <c r="C2035" s="3">
        <f t="shared" si="156"/>
        <v>-1.3437584748837939E-2</v>
      </c>
      <c r="D2035" s="3">
        <f>1-B2035/MAX(B$2:B2035)</f>
        <v>0.56053052473967191</v>
      </c>
      <c r="E2035" s="4">
        <f>E2034*(计算结果!B$18-1)/(计算结果!B$18+1)+B2035*2/(计算结果!B$18+1)</f>
        <v>2565.242278473338</v>
      </c>
      <c r="F2035" s="4">
        <f>F2034*(计算结果!B$18-1)/(计算结果!B$18+1)+E2035*2/(计算结果!B$18+1)</f>
        <v>2531.4080841087166</v>
      </c>
      <c r="G2035" s="4">
        <f>G2034*(计算结果!B$18-1)/(计算结果!B$18+1)+F2035*2/(计算结果!B$18+1)</f>
        <v>2511.9451526911384</v>
      </c>
      <c r="H2035" s="3">
        <f t="shared" si="157"/>
        <v>0.14107421946245555</v>
      </c>
      <c r="I2035" s="3">
        <f ca="1">IFERROR(AVERAGE(OFFSET(H2035,0,0,-计算结果!B$19,1)),AVERAGE(OFFSET(H2035,0,0,-ROW(),1)))</f>
        <v>-3.7664630445852706E-2</v>
      </c>
      <c r="J2035" s="20" t="str">
        <f t="shared" ca="1" si="155"/>
        <v>买</v>
      </c>
      <c r="K2035" s="4" t="str">
        <f t="shared" ca="1" si="159"/>
        <v/>
      </c>
      <c r="L2035" s="3">
        <f ca="1">IF(J2034="买",B2035/B2034-1,0)-IF(K2035=1,计算结果!B$17,0)</f>
        <v>-1.3437584748837939E-2</v>
      </c>
      <c r="M2035" s="2">
        <f t="shared" ca="1" si="158"/>
        <v>3.206315363262854</v>
      </c>
      <c r="N2035" s="3">
        <f ca="1">1-M2035/MAX(M$2:M2035)</f>
        <v>0.25647970096877148</v>
      </c>
    </row>
    <row r="2036" spans="1:14" x14ac:dyDescent="0.15">
      <c r="A2036" s="1">
        <v>41418</v>
      </c>
      <c r="B2036" s="2">
        <v>2597.23</v>
      </c>
      <c r="C2036" s="3">
        <f t="shared" si="156"/>
        <v>5.5674932729350424E-3</v>
      </c>
      <c r="D2036" s="3">
        <f>1-B2036/MAX(B$2:B2036)</f>
        <v>0.55808378139249981</v>
      </c>
      <c r="E2036" s="4">
        <f>E2035*(计算结果!B$18-1)/(计算结果!B$18+1)+B2036*2/(计算结果!B$18+1)</f>
        <v>2570.1634664005169</v>
      </c>
      <c r="F2036" s="4">
        <f>F2035*(计算结果!B$18-1)/(计算结果!B$18+1)+E2036*2/(计算结果!B$18+1)</f>
        <v>2537.3704506151471</v>
      </c>
      <c r="G2036" s="4">
        <f>G2035*(计算结果!B$18-1)/(计算结果!B$18+1)+F2036*2/(计算结果!B$18+1)</f>
        <v>2515.8567369871398</v>
      </c>
      <c r="H2036" s="3">
        <f t="shared" si="157"/>
        <v>0.15571933534499122</v>
      </c>
      <c r="I2036" s="3">
        <f ca="1">IFERROR(AVERAGE(OFFSET(H2036,0,0,-计算结果!B$19,1)),AVERAGE(OFFSET(H2036,0,0,-ROW(),1)))</f>
        <v>-2.0972548760341152E-2</v>
      </c>
      <c r="J2036" s="20" t="str">
        <f t="shared" ca="1" si="155"/>
        <v>买</v>
      </c>
      <c r="K2036" s="4" t="str">
        <f t="shared" ca="1" si="159"/>
        <v/>
      </c>
      <c r="L2036" s="3">
        <f ca="1">IF(J2035="买",B2036/B2035-1,0)-IF(K2036=1,计算结果!B$17,0)</f>
        <v>5.5674932729350424E-3</v>
      </c>
      <c r="M2036" s="2">
        <f t="shared" ca="1" si="158"/>
        <v>3.2241665024787283</v>
      </c>
      <c r="N2036" s="3">
        <f ca="1">1-M2036/MAX(M$2:M2036)</f>
        <v>0.25234015670562449</v>
      </c>
    </row>
    <row r="2037" spans="1:14" x14ac:dyDescent="0.15">
      <c r="A2037" s="1">
        <v>41421</v>
      </c>
      <c r="B2037" s="2">
        <v>2599.59</v>
      </c>
      <c r="C2037" s="3">
        <f t="shared" si="156"/>
        <v>9.0866038048242892E-4</v>
      </c>
      <c r="D2037" s="3">
        <f>1-B2037/MAX(B$2:B2037)</f>
        <v>0.55768222963315861</v>
      </c>
      <c r="E2037" s="4">
        <f>E2036*(计算结果!B$18-1)/(计算结果!B$18+1)+B2037*2/(计算结果!B$18+1)</f>
        <v>2574.6906254158216</v>
      </c>
      <c r="F2037" s="4">
        <f>F2036*(计算结果!B$18-1)/(计算结果!B$18+1)+E2037*2/(计算结果!B$18+1)</f>
        <v>2543.1120159690972</v>
      </c>
      <c r="G2037" s="4">
        <f>G2036*(计算结果!B$18-1)/(计算结果!B$18+1)+F2037*2/(计算结果!B$18+1)</f>
        <v>2520.0498568305184</v>
      </c>
      <c r="H2037" s="3">
        <f t="shared" si="157"/>
        <v>0.16666767156225348</v>
      </c>
      <c r="I2037" s="3">
        <f ca="1">IFERROR(AVERAGE(OFFSET(H2037,0,0,-计算结果!B$19,1)),AVERAGE(OFFSET(H2037,0,0,-ROW(),1)))</f>
        <v>-4.4723749894358816E-3</v>
      </c>
      <c r="J2037" s="20" t="str">
        <f t="shared" ca="1" si="155"/>
        <v>买</v>
      </c>
      <c r="K2037" s="4" t="str">
        <f t="shared" ca="1" si="159"/>
        <v/>
      </c>
      <c r="L2037" s="3">
        <f ca="1">IF(J2036="买",B2037/B2036-1,0)-IF(K2037=1,计算结果!B$17,0)</f>
        <v>9.0866038048242892E-4</v>
      </c>
      <c r="M2037" s="2">
        <f t="shared" ca="1" si="158"/>
        <v>3.2270961748396094</v>
      </c>
      <c r="N2037" s="3">
        <f ca="1">1-M2037/MAX(M$2:M2037)</f>
        <v>0.2516607878279451</v>
      </c>
    </row>
    <row r="2038" spans="1:14" x14ac:dyDescent="0.15">
      <c r="A2038" s="1">
        <v>41422</v>
      </c>
      <c r="B2038" s="2">
        <v>2644.36</v>
      </c>
      <c r="C2038" s="3">
        <f t="shared" si="156"/>
        <v>1.7221946537723243E-2</v>
      </c>
      <c r="D2038" s="3">
        <f>1-B2038/MAX(B$2:B2038)</f>
        <v>0.550064656639216</v>
      </c>
      <c r="E2038" s="4">
        <f>E2037*(计算结果!B$18-1)/(计算结果!B$18+1)+B2038*2/(计算结果!B$18+1)</f>
        <v>2585.4089907364641</v>
      </c>
      <c r="F2038" s="4">
        <f>F2037*(计算结果!B$18-1)/(计算结果!B$18+1)+E2038*2/(计算结果!B$18+1)</f>
        <v>2549.6192428563841</v>
      </c>
      <c r="G2038" s="4">
        <f>G2037*(计算结果!B$18-1)/(计算结果!B$18+1)+F2038*2/(计算结果!B$18+1)</f>
        <v>2524.59899314219</v>
      </c>
      <c r="H2038" s="3">
        <f t="shared" si="157"/>
        <v>0.18051771076438627</v>
      </c>
      <c r="I2038" s="3">
        <f ca="1">IFERROR(AVERAGE(OFFSET(H2038,0,0,-计算结果!B$19,1)),AVERAGE(OFFSET(H2038,0,0,-ROW(),1)))</f>
        <v>1.2147164501529265E-2</v>
      </c>
      <c r="J2038" s="20" t="str">
        <f t="shared" ca="1" si="155"/>
        <v>买</v>
      </c>
      <c r="K2038" s="4" t="str">
        <f t="shared" ca="1" si="159"/>
        <v/>
      </c>
      <c r="L2038" s="3">
        <f ca="1">IF(J2037="买",B2038/B2037-1,0)-IF(K2038=1,计算结果!B$17,0)</f>
        <v>1.7221946537723243E-2</v>
      </c>
      <c r="M2038" s="2">
        <f t="shared" ca="1" si="158"/>
        <v>3.2826730526347885</v>
      </c>
      <c r="N2038" s="3">
        <f ca="1">1-M2038/MAX(M$2:M2038)</f>
        <v>0.23877292992383603</v>
      </c>
    </row>
    <row r="2039" spans="1:14" x14ac:dyDescent="0.15">
      <c r="A2039" s="1">
        <v>41423</v>
      </c>
      <c r="B2039" s="2">
        <v>2642.56</v>
      </c>
      <c r="C2039" s="3">
        <f t="shared" si="156"/>
        <v>-6.8069400535486491E-4</v>
      </c>
      <c r="D2039" s="3">
        <f>1-B2039/MAX(B$2:B2039)</f>
        <v>0.55037092493023887</v>
      </c>
      <c r="E2039" s="4">
        <f>E2038*(计算结果!B$18-1)/(计算结果!B$18+1)+B2039*2/(计算结果!B$18+1)</f>
        <v>2594.201453700085</v>
      </c>
      <c r="F2039" s="4">
        <f>F2038*(计算结果!B$18-1)/(计算结果!B$18+1)+E2039*2/(计算结果!B$18+1)</f>
        <v>2556.4780445246461</v>
      </c>
      <c r="G2039" s="4">
        <f>G2038*(计算结果!B$18-1)/(计算结果!B$18+1)+F2039*2/(计算结果!B$18+1)</f>
        <v>2529.5034625856451</v>
      </c>
      <c r="H2039" s="3">
        <f t="shared" si="157"/>
        <v>0.19426726607978564</v>
      </c>
      <c r="I2039" s="3">
        <f ca="1">IFERROR(AVERAGE(OFFSET(H2039,0,0,-计算结果!B$19,1)),AVERAGE(OFFSET(H2039,0,0,-ROW(),1)))</f>
        <v>2.9139903461236481E-2</v>
      </c>
      <c r="J2039" s="20" t="str">
        <f t="shared" ca="1" si="155"/>
        <v>买</v>
      </c>
      <c r="K2039" s="4" t="str">
        <f t="shared" ca="1" si="159"/>
        <v/>
      </c>
      <c r="L2039" s="3">
        <f ca="1">IF(J2038="买",B2039/B2038-1,0)-IF(K2039=1,计算结果!B$17,0)</f>
        <v>-6.8069400535486491E-4</v>
      </c>
      <c r="M2039" s="2">
        <f t="shared" ca="1" si="158"/>
        <v>3.2804385567663199</v>
      </c>
      <c r="N2039" s="3">
        <f ca="1">1-M2039/MAX(M$2:M2039)</f>
        <v>0.23929109262715076</v>
      </c>
    </row>
    <row r="2040" spans="1:14" x14ac:dyDescent="0.15">
      <c r="A2040" s="1">
        <v>41424</v>
      </c>
      <c r="B2040" s="2">
        <v>2634.32</v>
      </c>
      <c r="C2040" s="3">
        <f t="shared" si="156"/>
        <v>-3.1181884233469903E-3</v>
      </c>
      <c r="D2040" s="3">
        <f>1-B2040/MAX(B$2:B2040)</f>
        <v>0.55177295310692165</v>
      </c>
      <c r="E2040" s="4">
        <f>E2039*(计算结果!B$18-1)/(计算结果!B$18+1)+B2040*2/(计算结果!B$18+1)</f>
        <v>2600.3735377462258</v>
      </c>
      <c r="F2040" s="4">
        <f>F2039*(计算结果!B$18-1)/(计算结果!B$18+1)+E2040*2/(计算结果!B$18+1)</f>
        <v>2563.2311973279657</v>
      </c>
      <c r="G2040" s="4">
        <f>G2039*(计算结果!B$18-1)/(计算结果!B$18+1)+F2040*2/(计算结果!B$18+1)</f>
        <v>2534.6923448536945</v>
      </c>
      <c r="H2040" s="3">
        <f t="shared" si="157"/>
        <v>0.20513442044255339</v>
      </c>
      <c r="I2040" s="3">
        <f ca="1">IFERROR(AVERAGE(OFFSET(H2040,0,0,-计算结果!B$19,1)),AVERAGE(OFFSET(H2040,0,0,-ROW(),1)))</f>
        <v>4.6496380679945548E-2</v>
      </c>
      <c r="J2040" s="20" t="str">
        <f t="shared" ca="1" si="155"/>
        <v>买</v>
      </c>
      <c r="K2040" s="4" t="str">
        <f t="shared" ca="1" si="159"/>
        <v/>
      </c>
      <c r="L2040" s="3">
        <f ca="1">IF(J2039="买",B2040/B2039-1,0)-IF(K2040=1,计算结果!B$17,0)</f>
        <v>-3.1181884233469903E-3</v>
      </c>
      <c r="M2040" s="2">
        <f t="shared" ca="1" si="158"/>
        <v>3.27020953123511</v>
      </c>
      <c r="N2040" s="3">
        <f ca="1">1-M2040/MAX(M$2:M2040)</f>
        <v>0.24166312633565767</v>
      </c>
    </row>
    <row r="2041" spans="1:14" x14ac:dyDescent="0.15">
      <c r="A2041" s="1">
        <v>41425</v>
      </c>
      <c r="B2041" s="2">
        <v>2606.4299999999998</v>
      </c>
      <c r="C2041" s="3">
        <f t="shared" si="156"/>
        <v>-1.0587172401226974E-2</v>
      </c>
      <c r="D2041" s="3">
        <f>1-B2041/MAX(B$2:B2041)</f>
        <v>0.55651841012727155</v>
      </c>
      <c r="E2041" s="4">
        <f>E2040*(计算结果!B$18-1)/(计算结果!B$18+1)+B2041*2/(计算结果!B$18+1)</f>
        <v>2601.305301169883</v>
      </c>
      <c r="F2041" s="4">
        <f>F2040*(计算结果!B$18-1)/(计算结果!B$18+1)+E2041*2/(计算结果!B$18+1)</f>
        <v>2569.0887517651836</v>
      </c>
      <c r="G2041" s="4">
        <f>G2040*(计算结果!B$18-1)/(计算结果!B$18+1)+F2041*2/(计算结果!B$18+1)</f>
        <v>2539.9840997631545</v>
      </c>
      <c r="H2041" s="3">
        <f t="shared" si="157"/>
        <v>0.20877306550454122</v>
      </c>
      <c r="I2041" s="3">
        <f ca="1">IFERROR(AVERAGE(OFFSET(H2041,0,0,-计算结果!B$19,1)),AVERAGE(OFFSET(H2041,0,0,-ROW(),1)))</f>
        <v>6.3609478017382481E-2</v>
      </c>
      <c r="J2041" s="20" t="str">
        <f t="shared" ca="1" si="155"/>
        <v>买</v>
      </c>
      <c r="K2041" s="4" t="str">
        <f t="shared" ca="1" si="159"/>
        <v/>
      </c>
      <c r="L2041" s="3">
        <f ca="1">IF(J2040="买",B2041/B2040-1,0)-IF(K2041=1,计算结果!B$17,0)</f>
        <v>-1.0587172401226974E-2</v>
      </c>
      <c r="M2041" s="2">
        <f t="shared" ca="1" si="158"/>
        <v>3.2355872591397885</v>
      </c>
      <c r="N2041" s="3">
        <f ca="1">1-M2041/MAX(M$2:M2041)</f>
        <v>0.24969176955534955</v>
      </c>
    </row>
    <row r="2042" spans="1:14" x14ac:dyDescent="0.15">
      <c r="A2042" s="1">
        <v>41428</v>
      </c>
      <c r="B2042" s="2">
        <v>2602.62</v>
      </c>
      <c r="C2042" s="3">
        <f t="shared" si="156"/>
        <v>-1.4617695468513991E-3</v>
      </c>
      <c r="D2042" s="3">
        <f>1-B2042/MAX(B$2:B2042)</f>
        <v>0.55716667800993669</v>
      </c>
      <c r="E2042" s="4">
        <f>E2041*(计算结果!B$18-1)/(计算结果!B$18+1)+B2042*2/(计算结果!B$18+1)</f>
        <v>2601.5075625283625</v>
      </c>
      <c r="F2042" s="4">
        <f>F2041*(计算结果!B$18-1)/(计算结果!B$18+1)+E2042*2/(计算结果!B$18+1)</f>
        <v>2574.076261113365</v>
      </c>
      <c r="G2042" s="4">
        <f>G2041*(计算结果!B$18-1)/(计算结果!B$18+1)+F2042*2/(计算结果!B$18+1)</f>
        <v>2545.229047663187</v>
      </c>
      <c r="H2042" s="3">
        <f t="shared" si="157"/>
        <v>0.20649530445964334</v>
      </c>
      <c r="I2042" s="3">
        <f ca="1">IFERROR(AVERAGE(OFFSET(H2042,0,0,-计算结果!B$19,1)),AVERAGE(OFFSET(H2042,0,0,-ROW(),1)))</f>
        <v>7.9796419843660746E-2</v>
      </c>
      <c r="J2042" s="20" t="str">
        <f t="shared" ca="1" si="155"/>
        <v>买</v>
      </c>
      <c r="K2042" s="4" t="str">
        <f t="shared" ca="1" si="159"/>
        <v/>
      </c>
      <c r="L2042" s="3">
        <f ca="1">IF(J2041="买",B2042/B2041-1,0)-IF(K2042=1,计算结果!B$17,0)</f>
        <v>-1.4617695468513991E-3</v>
      </c>
      <c r="M2042" s="2">
        <f t="shared" ca="1" si="158"/>
        <v>3.2308575762181975</v>
      </c>
      <c r="N2042" s="3">
        <f ca="1">1-M2042/MAX(M$2:M2042)</f>
        <v>0.25078854727736544</v>
      </c>
    </row>
    <row r="2043" spans="1:14" x14ac:dyDescent="0.15">
      <c r="A2043" s="1">
        <v>41429</v>
      </c>
      <c r="B2043" s="2">
        <v>2565.67</v>
      </c>
      <c r="C2043" s="3">
        <f t="shared" si="156"/>
        <v>-1.4197232020041306E-2</v>
      </c>
      <c r="D2043" s="3">
        <f>1-B2043/MAX(B$2:B2043)</f>
        <v>0.56345368542843532</v>
      </c>
      <c r="E2043" s="4">
        <f>E2042*(计算结果!B$18-1)/(计算结果!B$18+1)+B2043*2/(计算结果!B$18+1)</f>
        <v>2595.994091370153</v>
      </c>
      <c r="F2043" s="4">
        <f>F2042*(计算结果!B$18-1)/(计算结果!B$18+1)+E2043*2/(计算结果!B$18+1)</f>
        <v>2577.4482349990244</v>
      </c>
      <c r="G2043" s="4">
        <f>G2042*(计算结果!B$18-1)/(计算结果!B$18+1)+F2043*2/(计算结果!B$18+1)</f>
        <v>2550.1858457148542</v>
      </c>
      <c r="H2043" s="3">
        <f t="shared" si="157"/>
        <v>0.19474860450056952</v>
      </c>
      <c r="I2043" s="3">
        <f ca="1">IFERROR(AVERAGE(OFFSET(H2043,0,0,-计算结果!B$19,1)),AVERAGE(OFFSET(H2043,0,0,-ROW(),1)))</f>
        <v>9.4349354150650169E-2</v>
      </c>
      <c r="J2043" s="20" t="str">
        <f t="shared" ca="1" si="155"/>
        <v>买</v>
      </c>
      <c r="K2043" s="4" t="str">
        <f t="shared" ca="1" si="159"/>
        <v/>
      </c>
      <c r="L2043" s="3">
        <f ca="1">IF(J2042="买",B2043/B2042-1,0)-IF(K2043=1,计算结果!B$17,0)</f>
        <v>-1.4197232020041306E-2</v>
      </c>
      <c r="M2043" s="2">
        <f t="shared" ca="1" si="158"/>
        <v>3.1849883415849196</v>
      </c>
      <c r="N2043" s="3">
        <f ca="1">1-M2043/MAX(M$2:M2043)</f>
        <v>0.26142527610374089</v>
      </c>
    </row>
    <row r="2044" spans="1:14" x14ac:dyDescent="0.15">
      <c r="A2044" s="1">
        <v>41430</v>
      </c>
      <c r="B2044" s="2">
        <v>2560.54</v>
      </c>
      <c r="C2044" s="3">
        <f t="shared" si="156"/>
        <v>-1.9994777192702262E-3</v>
      </c>
      <c r="D2044" s="3">
        <f>1-B2044/MAX(B$2:B2044)</f>
        <v>0.56432655005785071</v>
      </c>
      <c r="E2044" s="4">
        <f>E2043*(计算结果!B$18-1)/(计算结果!B$18+1)+B2044*2/(计算结果!B$18+1)</f>
        <v>2590.539615774745</v>
      </c>
      <c r="F2044" s="4">
        <f>F2043*(计算结果!B$18-1)/(计算结果!B$18+1)+E2044*2/(计算结果!B$18+1)</f>
        <v>2579.4622935799048</v>
      </c>
      <c r="G2044" s="4">
        <f>G2043*(计算结果!B$18-1)/(计算结果!B$18+1)+F2044*2/(计算结果!B$18+1)</f>
        <v>2554.6899146171695</v>
      </c>
      <c r="H2044" s="3">
        <f t="shared" si="157"/>
        <v>0.1766172810457578</v>
      </c>
      <c r="I2044" s="3">
        <f ca="1">IFERROR(AVERAGE(OFFSET(H2044,0,0,-计算结果!B$19,1)),AVERAGE(OFFSET(H2044,0,0,-ROW(),1)))</f>
        <v>0.10676156121064299</v>
      </c>
      <c r="J2044" s="20" t="str">
        <f t="shared" ca="1" si="155"/>
        <v>买</v>
      </c>
      <c r="K2044" s="4" t="str">
        <f t="shared" ca="1" si="159"/>
        <v/>
      </c>
      <c r="L2044" s="3">
        <f ca="1">IF(J2043="买",B2044/B2043-1,0)-IF(K2044=1,计算结果!B$17,0)</f>
        <v>-1.9994777192702262E-3</v>
      </c>
      <c r="M2044" s="2">
        <f t="shared" ca="1" si="158"/>
        <v>3.1786200283597852</v>
      </c>
      <c r="N2044" s="3">
        <f ca="1">1-M2044/MAX(M$2:M2044)</f>
        <v>0.2629020398081876</v>
      </c>
    </row>
    <row r="2045" spans="1:14" x14ac:dyDescent="0.15">
      <c r="A2045" s="1">
        <v>41431</v>
      </c>
      <c r="B2045" s="2">
        <v>2527.84</v>
      </c>
      <c r="C2045" s="3">
        <f t="shared" si="156"/>
        <v>-1.2770743671256746E-2</v>
      </c>
      <c r="D2045" s="3">
        <f>1-B2045/MAX(B$2:B2045)</f>
        <v>0.56989042401143397</v>
      </c>
      <c r="E2045" s="4">
        <f>E2044*(计算结果!B$18-1)/(计算结果!B$18+1)+B2045*2/(计算结果!B$18+1)</f>
        <v>2580.8935210401692</v>
      </c>
      <c r="F2045" s="4">
        <f>F2044*(计算结果!B$18-1)/(计算结果!B$18+1)+E2045*2/(计算结果!B$18+1)</f>
        <v>2579.6824824199457</v>
      </c>
      <c r="G2045" s="4">
        <f>G2044*(计算结果!B$18-1)/(计算结果!B$18+1)+F2045*2/(计算结果!B$18+1)</f>
        <v>2558.5349250483659</v>
      </c>
      <c r="H2045" s="3">
        <f t="shared" si="157"/>
        <v>0.150507911320135</v>
      </c>
      <c r="I2045" s="3">
        <f ca="1">IFERROR(AVERAGE(OFFSET(H2045,0,0,-计算结果!B$19,1)),AVERAGE(OFFSET(H2045,0,0,-ROW(),1)))</f>
        <v>0.11669470785608875</v>
      </c>
      <c r="J2045" s="20" t="str">
        <f t="shared" ca="1" si="155"/>
        <v>买</v>
      </c>
      <c r="K2045" s="4" t="str">
        <f t="shared" ca="1" si="159"/>
        <v/>
      </c>
      <c r="L2045" s="3">
        <f ca="1">IF(J2044="买",B2045/B2044-1,0)-IF(K2045=1,计算结果!B$17,0)</f>
        <v>-1.2770743671256746E-2</v>
      </c>
      <c r="M2045" s="2">
        <f t="shared" ca="1" si="158"/>
        <v>3.1380266867492796</v>
      </c>
      <c r="N2045" s="3">
        <f ca="1">1-M2045/MAX(M$2:M2045)</f>
        <v>0.27231532891840338</v>
      </c>
    </row>
    <row r="2046" spans="1:14" x14ac:dyDescent="0.15">
      <c r="A2046" s="1">
        <v>41432</v>
      </c>
      <c r="B2046" s="2">
        <v>2484.16</v>
      </c>
      <c r="C2046" s="3">
        <f t="shared" si="156"/>
        <v>-1.7279574656623997E-2</v>
      </c>
      <c r="D2046" s="3">
        <f>1-B2046/MAX(B$2:B2046)</f>
        <v>0.57732253454025728</v>
      </c>
      <c r="E2046" s="4">
        <f>E2045*(计算结果!B$18-1)/(计算结果!B$18+1)+B2046*2/(计算结果!B$18+1)</f>
        <v>2566.0114408801428</v>
      </c>
      <c r="F2046" s="4">
        <f>F2045*(计算结果!B$18-1)/(计算结果!B$18+1)+E2046*2/(计算结果!B$18+1)</f>
        <v>2577.5792452599762</v>
      </c>
      <c r="G2046" s="4">
        <f>G2045*(计算结果!B$18-1)/(计算结果!B$18+1)+F2046*2/(计算结果!B$18+1)</f>
        <v>2561.4648204655368</v>
      </c>
      <c r="H2046" s="3">
        <f t="shared" si="157"/>
        <v>0.11451457584130875</v>
      </c>
      <c r="I2046" s="3">
        <f ca="1">IFERROR(AVERAGE(OFFSET(H2046,0,0,-计算结果!B$19,1)),AVERAGE(OFFSET(H2046,0,0,-ROW(),1)))</f>
        <v>0.1236622880304787</v>
      </c>
      <c r="J2046" s="20" t="str">
        <f t="shared" ca="1" si="155"/>
        <v>卖</v>
      </c>
      <c r="K2046" s="4">
        <f t="shared" ca="1" si="159"/>
        <v>1</v>
      </c>
      <c r="L2046" s="3">
        <f ca="1">IF(J2045="买",B2046/B2045-1,0)-IF(K2046=1,计算结果!B$17,0)</f>
        <v>-1.7279574656623997E-2</v>
      </c>
      <c r="M2046" s="2">
        <f t="shared" ca="1" si="158"/>
        <v>3.083802920341117</v>
      </c>
      <c r="N2046" s="3">
        <f ca="1">1-M2046/MAX(M$2:M2046)</f>
        <v>0.28488941051883876</v>
      </c>
    </row>
    <row r="2047" spans="1:14" x14ac:dyDescent="0.15">
      <c r="A2047" s="1">
        <v>41438</v>
      </c>
      <c r="B2047" s="2">
        <v>2399.94</v>
      </c>
      <c r="C2047" s="3">
        <f t="shared" si="156"/>
        <v>-3.3902808192708966E-2</v>
      </c>
      <c r="D2047" s="3">
        <f>1-B2047/MAX(B$2:B2047)</f>
        <v>0.59165248757911937</v>
      </c>
      <c r="E2047" s="4">
        <f>E2046*(计算结果!B$18-1)/(计算结果!B$18+1)+B2047*2/(计算结果!B$18+1)</f>
        <v>2540.4619884370441</v>
      </c>
      <c r="F2047" s="4">
        <f>F2046*(计算结果!B$18-1)/(计算结果!B$18+1)+E2047*2/(计算结果!B$18+1)</f>
        <v>2571.8688980564484</v>
      </c>
      <c r="G2047" s="4">
        <f>G2046*(计算结果!B$18-1)/(计算结果!B$18+1)+F2047*2/(计算结果!B$18+1)</f>
        <v>2563.0654477872154</v>
      </c>
      <c r="H2047" s="3">
        <f t="shared" si="157"/>
        <v>6.2488748972457965E-2</v>
      </c>
      <c r="I2047" s="3">
        <f ca="1">IFERROR(AVERAGE(OFFSET(H2047,0,0,-计算结果!B$19,1)),AVERAGE(OFFSET(H2047,0,0,-ROW(),1)))</f>
        <v>0.12701062469776547</v>
      </c>
      <c r="J2047" s="20" t="str">
        <f t="shared" ca="1" si="155"/>
        <v>卖</v>
      </c>
      <c r="K2047" s="4" t="str">
        <f t="shared" ca="1" si="159"/>
        <v/>
      </c>
      <c r="L2047" s="3">
        <f ca="1">IF(J2046="买",B2047/B2046-1,0)-IF(K2047=1,计算结果!B$17,0)</f>
        <v>0</v>
      </c>
      <c r="M2047" s="2">
        <f t="shared" ca="1" si="158"/>
        <v>3.083802920341117</v>
      </c>
      <c r="N2047" s="3">
        <f ca="1">1-M2047/MAX(M$2:M2047)</f>
        <v>0.28488941051883876</v>
      </c>
    </row>
    <row r="2048" spans="1:14" x14ac:dyDescent="0.15">
      <c r="A2048" s="1">
        <v>41439</v>
      </c>
      <c r="B2048" s="2">
        <v>2416.77</v>
      </c>
      <c r="C2048" s="3">
        <f t="shared" si="156"/>
        <v>7.012675316882877E-3</v>
      </c>
      <c r="D2048" s="3">
        <f>1-B2048/MAX(B$2:B2048)</f>
        <v>0.58878887905805488</v>
      </c>
      <c r="E2048" s="4">
        <f>E2047*(计算结果!B$18-1)/(计算结果!B$18+1)+B2048*2/(计算结果!B$18+1)</f>
        <v>2521.4324517544219</v>
      </c>
      <c r="F2048" s="4">
        <f>F2047*(计算结果!B$18-1)/(计算结果!B$18+1)+E2048*2/(计算结果!B$18+1)</f>
        <v>2564.1094447792138</v>
      </c>
      <c r="G2048" s="4">
        <f>G2047*(计算结果!B$18-1)/(计算结果!B$18+1)+F2048*2/(计算结果!B$18+1)</f>
        <v>2563.2260627090614</v>
      </c>
      <c r="H2048" s="3">
        <f t="shared" si="157"/>
        <v>6.2665166035715163E-3</v>
      </c>
      <c r="I2048" s="3">
        <f ca="1">IFERROR(AVERAGE(OFFSET(H2048,0,0,-计算结果!B$19,1)),AVERAGE(OFFSET(H2048,0,0,-ROW(),1)))</f>
        <v>0.12695667158259985</v>
      </c>
      <c r="J2048" s="20" t="str">
        <f t="shared" ca="1" si="155"/>
        <v>卖</v>
      </c>
      <c r="K2048" s="4" t="str">
        <f t="shared" ca="1" si="159"/>
        <v/>
      </c>
      <c r="L2048" s="3">
        <f ca="1">IF(J2047="买",B2048/B2047-1,0)-IF(K2048=1,计算结果!B$17,0)</f>
        <v>0</v>
      </c>
      <c r="M2048" s="2">
        <f t="shared" ca="1" si="158"/>
        <v>3.083802920341117</v>
      </c>
      <c r="N2048" s="3">
        <f ca="1">1-M2048/MAX(M$2:M2048)</f>
        <v>0.28488941051883876</v>
      </c>
    </row>
    <row r="2049" spans="1:14" x14ac:dyDescent="0.15">
      <c r="A2049" s="1">
        <v>41442</v>
      </c>
      <c r="B2049" s="2">
        <v>2403.84</v>
      </c>
      <c r="C2049" s="3">
        <f t="shared" si="156"/>
        <v>-5.3501160640027079E-3</v>
      </c>
      <c r="D2049" s="3">
        <f>1-B2049/MAX(B$2:B2049)</f>
        <v>0.59098890628190293</v>
      </c>
      <c r="E2049" s="4">
        <f>E2048*(计算结果!B$18-1)/(计算结果!B$18+1)+B2049*2/(计算结果!B$18+1)</f>
        <v>2503.3413053306649</v>
      </c>
      <c r="F2049" s="4">
        <f>F2048*(计算结果!B$18-1)/(计算结果!B$18+1)+E2049*2/(计算结果!B$18+1)</f>
        <v>2554.760500248668</v>
      </c>
      <c r="G2049" s="4">
        <f>G2048*(计算结果!B$18-1)/(计算结果!B$18+1)+F2049*2/(计算结果!B$18+1)</f>
        <v>2561.9236684843854</v>
      </c>
      <c r="H2049" s="3">
        <f t="shared" si="157"/>
        <v>-5.0810743680541462E-2</v>
      </c>
      <c r="I2049" s="3">
        <f ca="1">IFERROR(AVERAGE(OFFSET(H2049,0,0,-计算结果!B$19,1)),AVERAGE(OFFSET(H2049,0,0,-ROW(),1)))</f>
        <v>0.12365647449645054</v>
      </c>
      <c r="J2049" s="20" t="str">
        <f t="shared" ca="1" si="155"/>
        <v>卖</v>
      </c>
      <c r="K2049" s="4" t="str">
        <f t="shared" ca="1" si="159"/>
        <v/>
      </c>
      <c r="L2049" s="3">
        <f ca="1">IF(J2048="买",B2049/B2048-1,0)-IF(K2049=1,计算结果!B$17,0)</f>
        <v>0</v>
      </c>
      <c r="M2049" s="2">
        <f t="shared" ca="1" si="158"/>
        <v>3.083802920341117</v>
      </c>
      <c r="N2049" s="3">
        <f ca="1">1-M2049/MAX(M$2:M2049)</f>
        <v>0.28488941051883876</v>
      </c>
    </row>
    <row r="2050" spans="1:14" x14ac:dyDescent="0.15">
      <c r="A2050" s="1">
        <v>41443</v>
      </c>
      <c r="B2050" s="2">
        <v>2418.75</v>
      </c>
      <c r="C2050" s="3">
        <f t="shared" si="156"/>
        <v>6.2025758785941854E-3</v>
      </c>
      <c r="D2050" s="3">
        <f>1-B2050/MAX(B$2:B2050)</f>
        <v>0.58845198393792963</v>
      </c>
      <c r="E2050" s="4">
        <f>E2049*(计算结果!B$18-1)/(计算结果!B$18+1)+B2050*2/(计算结果!B$18+1)</f>
        <v>2490.3272583567168</v>
      </c>
      <c r="F2050" s="4">
        <f>F2049*(计算结果!B$18-1)/(计算结果!B$18+1)+E2050*2/(计算结果!B$18+1)</f>
        <v>2544.8476938037525</v>
      </c>
      <c r="G2050" s="4">
        <f>G2049*(计算结果!B$18-1)/(计算结果!B$18+1)+F2050*2/(计算结果!B$18+1)</f>
        <v>2559.2965954565957</v>
      </c>
      <c r="H2050" s="3">
        <f t="shared" si="157"/>
        <v>-0.10254298596428818</v>
      </c>
      <c r="I2050" s="3">
        <f ca="1">IFERROR(AVERAGE(OFFSET(H2050,0,0,-计算结果!B$19,1)),AVERAGE(OFFSET(H2050,0,0,-ROW(),1)))</f>
        <v>0.11719210041259154</v>
      </c>
      <c r="J2050" s="20" t="str">
        <f t="shared" ca="1" si="155"/>
        <v>卖</v>
      </c>
      <c r="K2050" s="4" t="str">
        <f t="shared" ca="1" si="159"/>
        <v/>
      </c>
      <c r="L2050" s="3">
        <f ca="1">IF(J2049="买",B2050/B2049-1,0)-IF(K2050=1,计算结果!B$17,0)</f>
        <v>0</v>
      </c>
      <c r="M2050" s="2">
        <f t="shared" ca="1" si="158"/>
        <v>3.083802920341117</v>
      </c>
      <c r="N2050" s="3">
        <f ca="1">1-M2050/MAX(M$2:M2050)</f>
        <v>0.28488941051883876</v>
      </c>
    </row>
    <row r="2051" spans="1:14" x14ac:dyDescent="0.15">
      <c r="A2051" s="1">
        <v>41444</v>
      </c>
      <c r="B2051" s="2">
        <v>2400.77</v>
      </c>
      <c r="C2051" s="3">
        <f t="shared" si="156"/>
        <v>-7.4335917312661204E-3</v>
      </c>
      <c r="D2051" s="3">
        <f>1-B2051/MAX(B$2:B2051)</f>
        <v>0.59151126386714759</v>
      </c>
      <c r="E2051" s="4">
        <f>E2050*(计算结果!B$18-1)/(计算结果!B$18+1)+B2051*2/(计算结果!B$18+1)</f>
        <v>2476.5492186095298</v>
      </c>
      <c r="F2051" s="4">
        <f>F2050*(计算结果!B$18-1)/(计算结果!B$18+1)+E2051*2/(计算结果!B$18+1)</f>
        <v>2534.3402360815644</v>
      </c>
      <c r="G2051" s="4">
        <f>G2050*(计算结果!B$18-1)/(计算结果!B$18+1)+F2051*2/(计算结果!B$18+1)</f>
        <v>2555.4571555527446</v>
      </c>
      <c r="H2051" s="3">
        <f t="shared" si="157"/>
        <v>-0.15001934166861039</v>
      </c>
      <c r="I2051" s="3">
        <f ca="1">IFERROR(AVERAGE(OFFSET(H2051,0,0,-计算结果!B$19,1)),AVERAGE(OFFSET(H2051,0,0,-ROW(),1)))</f>
        <v>0.10741966836882466</v>
      </c>
      <c r="J2051" s="20" t="str">
        <f t="shared" ref="J2051:J2114" ca="1" si="160">IF(H2051&gt;I2051,"买","卖")</f>
        <v>卖</v>
      </c>
      <c r="K2051" s="4" t="str">
        <f t="shared" ca="1" si="159"/>
        <v/>
      </c>
      <c r="L2051" s="3">
        <f ca="1">IF(J2050="买",B2051/B2050-1,0)-IF(K2051=1,计算结果!B$17,0)</f>
        <v>0</v>
      </c>
      <c r="M2051" s="2">
        <f t="shared" ca="1" si="158"/>
        <v>3.083802920341117</v>
      </c>
      <c r="N2051" s="3">
        <f ca="1">1-M2051/MAX(M$2:M2051)</f>
        <v>0.28488941051883876</v>
      </c>
    </row>
    <row r="2052" spans="1:14" x14ac:dyDescent="0.15">
      <c r="A2052" s="1">
        <v>41445</v>
      </c>
      <c r="B2052" s="2">
        <v>2321.4699999999998</v>
      </c>
      <c r="C2052" s="3">
        <f t="shared" ref="C2052:C2115" si="161">B2052/B2051-1</f>
        <v>-3.303106919863219E-2</v>
      </c>
      <c r="D2052" s="3">
        <f>1-B2052/MAX(B$2:B2052)</f>
        <v>0.60500408357721369</v>
      </c>
      <c r="E2052" s="4">
        <f>E2051*(计算结果!B$18-1)/(计算结果!B$18+1)+B2052*2/(计算结果!B$18+1)</f>
        <v>2452.6908772849865</v>
      </c>
      <c r="F2052" s="4">
        <f>F2051*(计算结果!B$18-1)/(计算结果!B$18+1)+E2052*2/(计算结果!B$18+1)</f>
        <v>2521.7787962667062</v>
      </c>
      <c r="G2052" s="4">
        <f>G2051*(计算结果!B$18-1)/(计算结果!B$18+1)+F2052*2/(计算结果!B$18+1)</f>
        <v>2550.2758695087387</v>
      </c>
      <c r="H2052" s="3">
        <f t="shared" ref="H2052:H2115" si="162">(G2052-G2051)/G2051*100</f>
        <v>-0.20275378253740242</v>
      </c>
      <c r="I2052" s="3">
        <f ca="1">IFERROR(AVERAGE(OFFSET(H2052,0,0,-计算结果!B$19,1)),AVERAGE(OFFSET(H2052,0,0,-ROW(),1)))</f>
        <v>9.3801120833679127E-2</v>
      </c>
      <c r="J2052" s="20" t="str">
        <f t="shared" ca="1" si="160"/>
        <v>卖</v>
      </c>
      <c r="K2052" s="4" t="str">
        <f t="shared" ca="1" si="159"/>
        <v/>
      </c>
      <c r="L2052" s="3">
        <f ca="1">IF(J2051="买",B2052/B2051-1,0)-IF(K2052=1,计算结果!B$17,0)</f>
        <v>0</v>
      </c>
      <c r="M2052" s="2">
        <f t="shared" ref="M2052:M2115" ca="1" si="163">IFERROR(M2051*(1+L2052),M2051)</f>
        <v>3.083802920341117</v>
      </c>
      <c r="N2052" s="3">
        <f ca="1">1-M2052/MAX(M$2:M2052)</f>
        <v>0.28488941051883876</v>
      </c>
    </row>
    <row r="2053" spans="1:14" x14ac:dyDescent="0.15">
      <c r="A2053" s="1">
        <v>41446</v>
      </c>
      <c r="B2053" s="2">
        <v>2317.39</v>
      </c>
      <c r="C2053" s="3">
        <f t="shared" si="161"/>
        <v>-1.7575070967963402E-3</v>
      </c>
      <c r="D2053" s="3">
        <f>1-B2053/MAX(B$2:B2053)</f>
        <v>0.60569829170353229</v>
      </c>
      <c r="E2053" s="4">
        <f>E2052*(计算结果!B$18-1)/(计算结果!B$18+1)+B2053*2/(计算结果!B$18+1)</f>
        <v>2431.875357702681</v>
      </c>
      <c r="F2053" s="4">
        <f>F2052*(计算结果!B$18-1)/(计算结果!B$18+1)+E2053*2/(计算结果!B$18+1)</f>
        <v>2507.947498026087</v>
      </c>
      <c r="G2053" s="4">
        <f>G2052*(计算结果!B$18-1)/(计算结果!B$18+1)+F2053*2/(计算结果!B$18+1)</f>
        <v>2543.7638123575616</v>
      </c>
      <c r="H2053" s="3">
        <f t="shared" si="162"/>
        <v>-0.25534716573354294</v>
      </c>
      <c r="I2053" s="3">
        <f ca="1">IFERROR(AVERAGE(OFFSET(H2053,0,0,-计算结果!B$19,1)),AVERAGE(OFFSET(H2053,0,0,-ROW(),1)))</f>
        <v>7.6230127290079414E-2</v>
      </c>
      <c r="J2053" s="20" t="str">
        <f t="shared" ca="1" si="160"/>
        <v>卖</v>
      </c>
      <c r="K2053" s="4" t="str">
        <f t="shared" ref="K2053:K2116" ca="1" si="164">IF(J2052&lt;&gt;J2053,1,"")</f>
        <v/>
      </c>
      <c r="L2053" s="3">
        <f ca="1">IF(J2052="买",B2053/B2052-1,0)-IF(K2053=1,计算结果!B$17,0)</f>
        <v>0</v>
      </c>
      <c r="M2053" s="2">
        <f t="shared" ca="1" si="163"/>
        <v>3.083802920341117</v>
      </c>
      <c r="N2053" s="3">
        <f ca="1">1-M2053/MAX(M$2:M2053)</f>
        <v>0.28488941051883876</v>
      </c>
    </row>
    <row r="2054" spans="1:14" x14ac:dyDescent="0.15">
      <c r="A2054" s="1">
        <v>41449</v>
      </c>
      <c r="B2054" s="2">
        <v>2171.21</v>
      </c>
      <c r="C2054" s="3">
        <f t="shared" si="161"/>
        <v>-6.3079585223031032E-2</v>
      </c>
      <c r="D2054" s="3">
        <f>1-B2054/MAX(B$2:B2054)</f>
        <v>0.63057067991560611</v>
      </c>
      <c r="E2054" s="4">
        <f>E2053*(计算结果!B$18-1)/(计算结果!B$18+1)+B2054*2/(计算结果!B$18+1)</f>
        <v>2391.7729949791919</v>
      </c>
      <c r="F2054" s="4">
        <f>F2053*(计算结果!B$18-1)/(计算结果!B$18+1)+E2054*2/(计算结果!B$18+1)</f>
        <v>2490.0744975573339</v>
      </c>
      <c r="G2054" s="4">
        <f>G2053*(计算结果!B$18-1)/(计算结果!B$18+1)+F2054*2/(计算结果!B$18+1)</f>
        <v>2535.5039177729113</v>
      </c>
      <c r="H2054" s="3">
        <f t="shared" si="162"/>
        <v>-0.32471153746758463</v>
      </c>
      <c r="I2054" s="3">
        <f ca="1">IFERROR(AVERAGE(OFFSET(H2054,0,0,-计算结果!B$19,1)),AVERAGE(OFFSET(H2054,0,0,-ROW(),1)))</f>
        <v>5.3880353742622053E-2</v>
      </c>
      <c r="J2054" s="20" t="str">
        <f t="shared" ca="1" si="160"/>
        <v>卖</v>
      </c>
      <c r="K2054" s="4" t="str">
        <f t="shared" ca="1" si="164"/>
        <v/>
      </c>
      <c r="L2054" s="3">
        <f ca="1">IF(J2053="买",B2054/B2053-1,0)-IF(K2054=1,计算结果!B$17,0)</f>
        <v>0</v>
      </c>
      <c r="M2054" s="2">
        <f t="shared" ca="1" si="163"/>
        <v>3.083802920341117</v>
      </c>
      <c r="N2054" s="3">
        <f ca="1">1-M2054/MAX(M$2:M2054)</f>
        <v>0.28488941051883876</v>
      </c>
    </row>
    <row r="2055" spans="1:14" x14ac:dyDescent="0.15">
      <c r="A2055" s="1">
        <v>41450</v>
      </c>
      <c r="B2055" s="2">
        <v>2165.42</v>
      </c>
      <c r="C2055" s="3">
        <f t="shared" si="161"/>
        <v>-2.6667157944187947E-3</v>
      </c>
      <c r="D2055" s="3">
        <f>1-B2055/MAX(B$2:B2055)</f>
        <v>0.6315558429183965</v>
      </c>
      <c r="E2055" s="4">
        <f>E2054*(计算结果!B$18-1)/(计算结果!B$18+1)+B2055*2/(计算结果!B$18+1)</f>
        <v>2356.9494572900858</v>
      </c>
      <c r="F2055" s="4">
        <f>F2054*(计算结果!B$18-1)/(计算结果!B$18+1)+E2055*2/(计算结果!B$18+1)</f>
        <v>2469.5937221316035</v>
      </c>
      <c r="G2055" s="4">
        <f>G2054*(计算结果!B$18-1)/(计算结果!B$18+1)+F2055*2/(计算结果!B$18+1)</f>
        <v>2525.3638876742484</v>
      </c>
      <c r="H2055" s="3">
        <f t="shared" si="162"/>
        <v>-0.39992168923838733</v>
      </c>
      <c r="I2055" s="3">
        <f ca="1">IFERROR(AVERAGE(OFFSET(H2055,0,0,-计算结果!B$19,1)),AVERAGE(OFFSET(H2055,0,0,-ROW(),1)))</f>
        <v>2.6830558307579917E-2</v>
      </c>
      <c r="J2055" s="20" t="str">
        <f t="shared" ca="1" si="160"/>
        <v>卖</v>
      </c>
      <c r="K2055" s="4" t="str">
        <f t="shared" ca="1" si="164"/>
        <v/>
      </c>
      <c r="L2055" s="3">
        <f ca="1">IF(J2054="买",B2055/B2054-1,0)-IF(K2055=1,计算结果!B$17,0)</f>
        <v>0</v>
      </c>
      <c r="M2055" s="2">
        <f t="shared" ca="1" si="163"/>
        <v>3.083802920341117</v>
      </c>
      <c r="N2055" s="3">
        <f ca="1">1-M2055/MAX(M$2:M2055)</f>
        <v>0.28488941051883876</v>
      </c>
    </row>
    <row r="2056" spans="1:14" x14ac:dyDescent="0.15">
      <c r="A2056" s="1">
        <v>41451</v>
      </c>
      <c r="B2056" s="2">
        <v>2168.3000000000002</v>
      </c>
      <c r="C2056" s="3">
        <f t="shared" si="161"/>
        <v>1.3299960284840484E-3</v>
      </c>
      <c r="D2056" s="3">
        <f>1-B2056/MAX(B$2:B2056)</f>
        <v>0.63106581365275982</v>
      </c>
      <c r="E2056" s="4">
        <f>E2055*(计算结果!B$18-1)/(计算结果!B$18+1)+B2056*2/(计算结果!B$18+1)</f>
        <v>2327.9264638608415</v>
      </c>
      <c r="F2056" s="4">
        <f>F2055*(计算结果!B$18-1)/(计算结果!B$18+1)+E2056*2/(计算结果!B$18+1)</f>
        <v>2447.7987593207167</v>
      </c>
      <c r="G2056" s="4">
        <f>G2055*(计算结果!B$18-1)/(计算结果!B$18+1)+F2056*2/(计算结果!B$18+1)</f>
        <v>2513.4307910044745</v>
      </c>
      <c r="H2056" s="3">
        <f t="shared" si="162"/>
        <v>-0.47252978978660382</v>
      </c>
      <c r="I2056" s="3">
        <f ca="1">IFERROR(AVERAGE(OFFSET(H2056,0,0,-计算结果!B$19,1)),AVERAGE(OFFSET(H2056,0,0,-ROW(),1)))</f>
        <v>-4.581897948999861E-3</v>
      </c>
      <c r="J2056" s="20" t="str">
        <f t="shared" ca="1" si="160"/>
        <v>卖</v>
      </c>
      <c r="K2056" s="4" t="str">
        <f t="shared" ca="1" si="164"/>
        <v/>
      </c>
      <c r="L2056" s="3">
        <f ca="1">IF(J2055="买",B2056/B2055-1,0)-IF(K2056=1,计算结果!B$17,0)</f>
        <v>0</v>
      </c>
      <c r="M2056" s="2">
        <f t="shared" ca="1" si="163"/>
        <v>3.083802920341117</v>
      </c>
      <c r="N2056" s="3">
        <f ca="1">1-M2056/MAX(M$2:M2056)</f>
        <v>0.28488941051883876</v>
      </c>
    </row>
    <row r="2057" spans="1:14" x14ac:dyDescent="0.15">
      <c r="A2057" s="1">
        <v>41452</v>
      </c>
      <c r="B2057" s="2">
        <v>2160.7399999999998</v>
      </c>
      <c r="C2057" s="3">
        <f t="shared" si="161"/>
        <v>-3.4866024074161617E-3</v>
      </c>
      <c r="D2057" s="3">
        <f>1-B2057/MAX(B$2:B2057)</f>
        <v>0.63235214047505617</v>
      </c>
      <c r="E2057" s="4">
        <f>E2056*(计算结果!B$18-1)/(计算结果!B$18+1)+B2057*2/(计算结果!B$18+1)</f>
        <v>2302.2054694207122</v>
      </c>
      <c r="F2057" s="4">
        <f>F2056*(计算结果!B$18-1)/(计算结果!B$18+1)+E2057*2/(计算结果!B$18+1)</f>
        <v>2425.3997916437929</v>
      </c>
      <c r="G2057" s="4">
        <f>G2056*(计算结果!B$18-1)/(计算结果!B$18+1)+F2057*2/(计算结果!B$18+1)</f>
        <v>2499.8875603336005</v>
      </c>
      <c r="H2057" s="3">
        <f t="shared" si="162"/>
        <v>-0.53883443774720086</v>
      </c>
      <c r="I2057" s="3">
        <f ca="1">IFERROR(AVERAGE(OFFSET(H2057,0,0,-计算结果!B$19,1)),AVERAGE(OFFSET(H2057,0,0,-ROW(),1)))</f>
        <v>-3.9857003414472569E-2</v>
      </c>
      <c r="J2057" s="20" t="str">
        <f t="shared" ca="1" si="160"/>
        <v>卖</v>
      </c>
      <c r="K2057" s="4" t="str">
        <f t="shared" ca="1" si="164"/>
        <v/>
      </c>
      <c r="L2057" s="3">
        <f ca="1">IF(J2056="买",B2057/B2056-1,0)-IF(K2057=1,计算结果!B$17,0)</f>
        <v>0</v>
      </c>
      <c r="M2057" s="2">
        <f t="shared" ca="1" si="163"/>
        <v>3.083802920341117</v>
      </c>
      <c r="N2057" s="3">
        <f ca="1">1-M2057/MAX(M$2:M2057)</f>
        <v>0.28488941051883876</v>
      </c>
    </row>
    <row r="2058" spans="1:14" x14ac:dyDescent="0.15">
      <c r="A2058" s="1">
        <v>41453</v>
      </c>
      <c r="B2058" s="2">
        <v>2200.64</v>
      </c>
      <c r="C2058" s="3">
        <f t="shared" si="161"/>
        <v>1.8465895943056587E-2</v>
      </c>
      <c r="D2058" s="3">
        <f>1-B2058/MAX(B$2:B2058)</f>
        <v>0.62556319335738109</v>
      </c>
      <c r="E2058" s="4">
        <f>E2057*(计算结果!B$18-1)/(计算结果!B$18+1)+B2058*2/(计算结果!B$18+1)</f>
        <v>2286.5800125867563</v>
      </c>
      <c r="F2058" s="4">
        <f>F2057*(计算结果!B$18-1)/(计算结果!B$18+1)+E2058*2/(计算结果!B$18+1)</f>
        <v>2404.0429025580947</v>
      </c>
      <c r="G2058" s="4">
        <f>G2057*(计算结果!B$18-1)/(计算结果!B$18+1)+F2058*2/(计算结果!B$18+1)</f>
        <v>2485.1422283681381</v>
      </c>
      <c r="H2058" s="3">
        <f t="shared" si="162"/>
        <v>-0.58983980717495332</v>
      </c>
      <c r="I2058" s="3">
        <f ca="1">IFERROR(AVERAGE(OFFSET(H2058,0,0,-计算结果!B$19,1)),AVERAGE(OFFSET(H2058,0,0,-ROW(),1)))</f>
        <v>-7.8374879311439535E-2</v>
      </c>
      <c r="J2058" s="20" t="str">
        <f t="shared" ca="1" si="160"/>
        <v>卖</v>
      </c>
      <c r="K2058" s="4" t="str">
        <f t="shared" ca="1" si="164"/>
        <v/>
      </c>
      <c r="L2058" s="3">
        <f ca="1">IF(J2057="买",B2058/B2057-1,0)-IF(K2058=1,计算结果!B$17,0)</f>
        <v>0</v>
      </c>
      <c r="M2058" s="2">
        <f t="shared" ca="1" si="163"/>
        <v>3.083802920341117</v>
      </c>
      <c r="N2058" s="3">
        <f ca="1">1-M2058/MAX(M$2:M2058)</f>
        <v>0.28488941051883876</v>
      </c>
    </row>
    <row r="2059" spans="1:14" x14ac:dyDescent="0.15">
      <c r="A2059" s="1">
        <v>41456</v>
      </c>
      <c r="B2059" s="2">
        <v>2213.3200000000002</v>
      </c>
      <c r="C2059" s="3">
        <f t="shared" si="161"/>
        <v>5.7619601570453316E-3</v>
      </c>
      <c r="D2059" s="3">
        <f>1-B2059/MAX(B$2:B2059)</f>
        <v>0.62340570339617507</v>
      </c>
      <c r="E2059" s="4">
        <f>E2058*(计算结果!B$18-1)/(计算结果!B$18+1)+B2059*2/(计算结果!B$18+1)</f>
        <v>2275.309241419563</v>
      </c>
      <c r="F2059" s="4">
        <f>F2058*(计算结果!B$18-1)/(计算结果!B$18+1)+E2059*2/(计算结果!B$18+1)</f>
        <v>2384.2377239213974</v>
      </c>
      <c r="G2059" s="4">
        <f>G2058*(计算结果!B$18-1)/(计算结果!B$18+1)+F2059*2/(计算结果!B$18+1)</f>
        <v>2469.6184584532548</v>
      </c>
      <c r="H2059" s="3">
        <f t="shared" si="162"/>
        <v>-0.62466323809068269</v>
      </c>
      <c r="I2059" s="3">
        <f ca="1">IFERROR(AVERAGE(OFFSET(H2059,0,0,-计算结果!B$19,1)),AVERAGE(OFFSET(H2059,0,0,-ROW(),1)))</f>
        <v>-0.11932140451996295</v>
      </c>
      <c r="J2059" s="20" t="str">
        <f t="shared" ca="1" si="160"/>
        <v>卖</v>
      </c>
      <c r="K2059" s="4" t="str">
        <f t="shared" ca="1" si="164"/>
        <v/>
      </c>
      <c r="L2059" s="3">
        <f ca="1">IF(J2058="买",B2059/B2058-1,0)-IF(K2059=1,计算结果!B$17,0)</f>
        <v>0</v>
      </c>
      <c r="M2059" s="2">
        <f t="shared" ca="1" si="163"/>
        <v>3.083802920341117</v>
      </c>
      <c r="N2059" s="3">
        <f ca="1">1-M2059/MAX(M$2:M2059)</f>
        <v>0.28488941051883876</v>
      </c>
    </row>
    <row r="2060" spans="1:14" x14ac:dyDescent="0.15">
      <c r="A2060" s="1">
        <v>41457</v>
      </c>
      <c r="B2060" s="2">
        <v>2221.98</v>
      </c>
      <c r="C2060" s="3">
        <f t="shared" si="161"/>
        <v>3.912674172735997E-3</v>
      </c>
      <c r="D2060" s="3">
        <f>1-B2060/MAX(B$2:B2060)</f>
        <v>0.6219322126182536</v>
      </c>
      <c r="E2060" s="4">
        <f>E2059*(计算结果!B$18-1)/(计算结果!B$18+1)+B2060*2/(计算结果!B$18+1)</f>
        <v>2267.1047427396302</v>
      </c>
      <c r="F2060" s="4">
        <f>F2059*(计算结果!B$18-1)/(计算结果!B$18+1)+E2060*2/(计算结果!B$18+1)</f>
        <v>2366.2172652780487</v>
      </c>
      <c r="G2060" s="4">
        <f>G2059*(计算结果!B$18-1)/(计算结果!B$18+1)+F2060*2/(计算结果!B$18+1)</f>
        <v>2453.7105825801464</v>
      </c>
      <c r="H2060" s="3">
        <f t="shared" si="162"/>
        <v>-0.64414305856264442</v>
      </c>
      <c r="I2060" s="3">
        <f ca="1">IFERROR(AVERAGE(OFFSET(H2060,0,0,-计算结果!B$19,1)),AVERAGE(OFFSET(H2060,0,0,-ROW(),1)))</f>
        <v>-0.16178527847022287</v>
      </c>
      <c r="J2060" s="20" t="str">
        <f t="shared" ca="1" si="160"/>
        <v>卖</v>
      </c>
      <c r="K2060" s="4" t="str">
        <f t="shared" ca="1" si="164"/>
        <v/>
      </c>
      <c r="L2060" s="3">
        <f ca="1">IF(J2059="买",B2060/B2059-1,0)-IF(K2060=1,计算结果!B$17,0)</f>
        <v>0</v>
      </c>
      <c r="M2060" s="2">
        <f t="shared" ca="1" si="163"/>
        <v>3.083802920341117</v>
      </c>
      <c r="N2060" s="3">
        <f ca="1">1-M2060/MAX(M$2:M2060)</f>
        <v>0.28488941051883876</v>
      </c>
    </row>
    <row r="2061" spans="1:14" x14ac:dyDescent="0.15">
      <c r="A2061" s="1">
        <v>41458</v>
      </c>
      <c r="B2061" s="2">
        <v>2203.83</v>
      </c>
      <c r="C2061" s="3">
        <f t="shared" si="161"/>
        <v>-8.168390354548638E-3</v>
      </c>
      <c r="D2061" s="3">
        <f>1-B2061/MAX(B$2:B2061)</f>
        <v>0.62502041788606821</v>
      </c>
      <c r="E2061" s="4">
        <f>E2060*(计算结果!B$18-1)/(计算结果!B$18+1)+B2061*2/(计算结果!B$18+1)</f>
        <v>2257.3701669335333</v>
      </c>
      <c r="F2061" s="4">
        <f>F2060*(计算结果!B$18-1)/(计算结果!B$18+1)+E2061*2/(计算结果!B$18+1)</f>
        <v>2349.4715578404312</v>
      </c>
      <c r="G2061" s="4">
        <f>G2060*(计算结果!B$18-1)/(计算结果!B$18+1)+F2061*2/(计算结果!B$18+1)</f>
        <v>2437.673809543267</v>
      </c>
      <c r="H2061" s="3">
        <f t="shared" si="162"/>
        <v>-0.65357231414049832</v>
      </c>
      <c r="I2061" s="3">
        <f ca="1">IFERROR(AVERAGE(OFFSET(H2061,0,0,-计算结果!B$19,1)),AVERAGE(OFFSET(H2061,0,0,-ROW(),1)))</f>
        <v>-0.20490254745247488</v>
      </c>
      <c r="J2061" s="20" t="str">
        <f t="shared" ca="1" si="160"/>
        <v>卖</v>
      </c>
      <c r="K2061" s="4" t="str">
        <f t="shared" ca="1" si="164"/>
        <v/>
      </c>
      <c r="L2061" s="3">
        <f ca="1">IF(J2060="买",B2061/B2060-1,0)-IF(K2061=1,计算结果!B$17,0)</f>
        <v>0</v>
      </c>
      <c r="M2061" s="2">
        <f t="shared" ca="1" si="163"/>
        <v>3.083802920341117</v>
      </c>
      <c r="N2061" s="3">
        <f ca="1">1-M2061/MAX(M$2:M2061)</f>
        <v>0.28488941051883876</v>
      </c>
    </row>
    <row r="2062" spans="1:14" x14ac:dyDescent="0.15">
      <c r="A2062" s="1">
        <v>41459</v>
      </c>
      <c r="B2062" s="2">
        <v>2221.98</v>
      </c>
      <c r="C2062" s="3">
        <f t="shared" si="161"/>
        <v>8.2356624603532325E-3</v>
      </c>
      <c r="D2062" s="3">
        <f>1-B2062/MAX(B$2:B2062)</f>
        <v>0.6219322126182536</v>
      </c>
      <c r="E2062" s="4">
        <f>E2061*(计算结果!B$18-1)/(计算结果!B$18+1)+B2062*2/(计算结果!B$18+1)</f>
        <v>2251.9255258668354</v>
      </c>
      <c r="F2062" s="4">
        <f>F2061*(计算结果!B$18-1)/(计算结果!B$18+1)+E2062*2/(计算结果!B$18+1)</f>
        <v>2334.4644759983394</v>
      </c>
      <c r="G2062" s="4">
        <f>G2061*(计算结果!B$18-1)/(计算结果!B$18+1)+F2062*2/(计算结果!B$18+1)</f>
        <v>2421.795450536355</v>
      </c>
      <c r="H2062" s="3">
        <f t="shared" si="162"/>
        <v>-0.65137340954928735</v>
      </c>
      <c r="I2062" s="3">
        <f ca="1">IFERROR(AVERAGE(OFFSET(H2062,0,0,-计算结果!B$19,1)),AVERAGE(OFFSET(H2062,0,0,-ROW(),1)))</f>
        <v>-0.24779598315292137</v>
      </c>
      <c r="J2062" s="20" t="str">
        <f t="shared" ca="1" si="160"/>
        <v>卖</v>
      </c>
      <c r="K2062" s="4" t="str">
        <f t="shared" ca="1" si="164"/>
        <v/>
      </c>
      <c r="L2062" s="3">
        <f ca="1">IF(J2061="买",B2062/B2061-1,0)-IF(K2062=1,计算结果!B$17,0)</f>
        <v>0</v>
      </c>
      <c r="M2062" s="2">
        <f t="shared" ca="1" si="163"/>
        <v>3.083802920341117</v>
      </c>
      <c r="N2062" s="3">
        <f ca="1">1-M2062/MAX(M$2:M2062)</f>
        <v>0.28488941051883876</v>
      </c>
    </row>
    <row r="2063" spans="1:14" x14ac:dyDescent="0.15">
      <c r="A2063" s="1">
        <v>41460</v>
      </c>
      <c r="B2063" s="2">
        <v>2226.85</v>
      </c>
      <c r="C2063" s="3">
        <f t="shared" si="161"/>
        <v>2.1917388995400522E-3</v>
      </c>
      <c r="D2063" s="3">
        <f>1-B2063/MAX(B$2:B2063)</f>
        <v>0.62110358674198596</v>
      </c>
      <c r="E2063" s="4">
        <f>E2062*(计算结果!B$18-1)/(计算结果!B$18+1)+B2063*2/(计算结果!B$18+1)</f>
        <v>2248.0677526565532</v>
      </c>
      <c r="F2063" s="4">
        <f>F2062*(计算结果!B$18-1)/(计算结果!B$18+1)+E2063*2/(计算结果!B$18+1)</f>
        <v>2321.1726724072955</v>
      </c>
      <c r="G2063" s="4">
        <f>G2062*(计算结果!B$18-1)/(计算结果!B$18+1)+F2063*2/(计算结果!B$18+1)</f>
        <v>2406.3150231318841</v>
      </c>
      <c r="H2063" s="3">
        <f t="shared" si="162"/>
        <v>-0.63921283694882047</v>
      </c>
      <c r="I2063" s="3">
        <f ca="1">IFERROR(AVERAGE(OFFSET(H2063,0,0,-计算结果!B$19,1)),AVERAGE(OFFSET(H2063,0,0,-ROW(),1)))</f>
        <v>-0.28949405522539085</v>
      </c>
      <c r="J2063" s="20" t="str">
        <f t="shared" ca="1" si="160"/>
        <v>卖</v>
      </c>
      <c r="K2063" s="4" t="str">
        <f t="shared" ca="1" si="164"/>
        <v/>
      </c>
      <c r="L2063" s="3">
        <f ca="1">IF(J2062="买",B2063/B2062-1,0)-IF(K2063=1,计算结果!B$17,0)</f>
        <v>0</v>
      </c>
      <c r="M2063" s="2">
        <f t="shared" ca="1" si="163"/>
        <v>3.083802920341117</v>
      </c>
      <c r="N2063" s="3">
        <f ca="1">1-M2063/MAX(M$2:M2063)</f>
        <v>0.28488941051883876</v>
      </c>
    </row>
    <row r="2064" spans="1:14" x14ac:dyDescent="0.15">
      <c r="A2064" s="1">
        <v>41463</v>
      </c>
      <c r="B2064" s="2">
        <v>2163.62</v>
      </c>
      <c r="C2064" s="3">
        <f t="shared" si="161"/>
        <v>-2.8394368727125752E-2</v>
      </c>
      <c r="D2064" s="3">
        <f>1-B2064/MAX(B$2:B2064)</f>
        <v>0.63186211120941949</v>
      </c>
      <c r="E2064" s="4">
        <f>E2063*(计算结果!B$18-1)/(计算结果!B$18+1)+B2064*2/(计算结果!B$18+1)</f>
        <v>2235.0757907093912</v>
      </c>
      <c r="F2064" s="4">
        <f>F2063*(计算结果!B$18-1)/(计算结果!B$18+1)+E2064*2/(计算结果!B$18+1)</f>
        <v>2307.9269982999253</v>
      </c>
      <c r="G2064" s="4">
        <f>G2063*(计算结果!B$18-1)/(计算结果!B$18+1)+F2064*2/(计算结果!B$18+1)</f>
        <v>2391.1784039269673</v>
      </c>
      <c r="H2064" s="3">
        <f t="shared" si="162"/>
        <v>-0.62903730639623612</v>
      </c>
      <c r="I2064" s="3">
        <f ca="1">IFERROR(AVERAGE(OFFSET(H2064,0,0,-计算结果!B$19,1)),AVERAGE(OFFSET(H2064,0,0,-ROW(),1)))</f>
        <v>-0.32977678459749055</v>
      </c>
      <c r="J2064" s="20" t="str">
        <f t="shared" ca="1" si="160"/>
        <v>卖</v>
      </c>
      <c r="K2064" s="4" t="str">
        <f t="shared" ca="1" si="164"/>
        <v/>
      </c>
      <c r="L2064" s="3">
        <f ca="1">IF(J2063="买",B2064/B2063-1,0)-IF(K2064=1,计算结果!B$17,0)</f>
        <v>0</v>
      </c>
      <c r="M2064" s="2">
        <f t="shared" ca="1" si="163"/>
        <v>3.083802920341117</v>
      </c>
      <c r="N2064" s="3">
        <f ca="1">1-M2064/MAX(M$2:M2064)</f>
        <v>0.28488941051883876</v>
      </c>
    </row>
    <row r="2065" spans="1:14" x14ac:dyDescent="0.15">
      <c r="A2065" s="1">
        <v>41464</v>
      </c>
      <c r="B2065" s="2">
        <v>2162.67</v>
      </c>
      <c r="C2065" s="3">
        <f t="shared" si="161"/>
        <v>-4.3907895101724659E-4</v>
      </c>
      <c r="D2065" s="3">
        <f>1-B2065/MAX(B$2:B2065)</f>
        <v>0.63202375280745926</v>
      </c>
      <c r="E2065" s="4">
        <f>E2064*(计算结果!B$18-1)/(计算结果!B$18+1)+B2065*2/(计算结果!B$18+1)</f>
        <v>2223.9364382925619</v>
      </c>
      <c r="F2065" s="4">
        <f>F2064*(计算结果!B$18-1)/(计算结果!B$18+1)+E2065*2/(计算结果!B$18+1)</f>
        <v>2295.0053736834079</v>
      </c>
      <c r="G2065" s="4">
        <f>G2064*(计算结果!B$18-1)/(计算结果!B$18+1)+F2065*2/(计算结果!B$18+1)</f>
        <v>2376.382553120266</v>
      </c>
      <c r="H2065" s="3">
        <f t="shared" si="162"/>
        <v>-0.61876816813009383</v>
      </c>
      <c r="I2065" s="3">
        <f ca="1">IFERROR(AVERAGE(OFFSET(H2065,0,0,-计算结果!B$19,1)),AVERAGE(OFFSET(H2065,0,0,-ROW(),1)))</f>
        <v>-0.36824058857000203</v>
      </c>
      <c r="J2065" s="20" t="str">
        <f t="shared" ca="1" si="160"/>
        <v>卖</v>
      </c>
      <c r="K2065" s="4" t="str">
        <f t="shared" ca="1" si="164"/>
        <v/>
      </c>
      <c r="L2065" s="3">
        <f ca="1">IF(J2064="买",B2065/B2064-1,0)-IF(K2065=1,计算结果!B$17,0)</f>
        <v>0</v>
      </c>
      <c r="M2065" s="2">
        <f t="shared" ca="1" si="163"/>
        <v>3.083802920341117</v>
      </c>
      <c r="N2065" s="3">
        <f ca="1">1-M2065/MAX(M$2:M2065)</f>
        <v>0.28488941051883876</v>
      </c>
    </row>
    <row r="2066" spans="1:14" x14ac:dyDescent="0.15">
      <c r="A2066" s="1">
        <v>41465</v>
      </c>
      <c r="B2066" s="2">
        <v>2224.0700000000002</v>
      </c>
      <c r="C2066" s="3">
        <f t="shared" si="161"/>
        <v>2.8390831703403618E-2</v>
      </c>
      <c r="D2066" s="3">
        <f>1-B2066/MAX(B$2:B2066)</f>
        <v>0.62157660110256585</v>
      </c>
      <c r="E2066" s="4">
        <f>E2065*(计算结果!B$18-1)/(计算结果!B$18+1)+B2066*2/(计算结果!B$18+1)</f>
        <v>2223.9569862475523</v>
      </c>
      <c r="F2066" s="4">
        <f>F2065*(计算结果!B$18-1)/(计算结果!B$18+1)+E2066*2/(计算结果!B$18+1)</f>
        <v>2284.0748525394301</v>
      </c>
      <c r="G2066" s="4">
        <f>G2065*(计算结果!B$18-1)/(计算结果!B$18+1)+F2066*2/(计算结果!B$18+1)</f>
        <v>2362.1813684155222</v>
      </c>
      <c r="H2066" s="3">
        <f t="shared" si="162"/>
        <v>-0.59759674157248799</v>
      </c>
      <c r="I2066" s="3">
        <f ca="1">IFERROR(AVERAGE(OFFSET(H2066,0,0,-计算结果!B$19,1)),AVERAGE(OFFSET(H2066,0,0,-ROW(),1)))</f>
        <v>-0.40384615444069183</v>
      </c>
      <c r="J2066" s="20" t="str">
        <f t="shared" ca="1" si="160"/>
        <v>卖</v>
      </c>
      <c r="K2066" s="4" t="str">
        <f t="shared" ca="1" si="164"/>
        <v/>
      </c>
      <c r="L2066" s="3">
        <f ca="1">IF(J2065="买",B2066/B2065-1,0)-IF(K2066=1,计算结果!B$17,0)</f>
        <v>0</v>
      </c>
      <c r="M2066" s="2">
        <f t="shared" ca="1" si="163"/>
        <v>3.083802920341117</v>
      </c>
      <c r="N2066" s="3">
        <f ca="1">1-M2066/MAX(M$2:M2066)</f>
        <v>0.28488941051883876</v>
      </c>
    </row>
    <row r="2067" spans="1:14" x14ac:dyDescent="0.15">
      <c r="A2067" s="1">
        <v>41466</v>
      </c>
      <c r="B2067" s="2">
        <v>2326.69</v>
      </c>
      <c r="C2067" s="3">
        <f t="shared" si="161"/>
        <v>4.6140634062776797E-2</v>
      </c>
      <c r="D2067" s="3">
        <f>1-B2067/MAX(B$2:B2067)</f>
        <v>0.60411590553324712</v>
      </c>
      <c r="E2067" s="4">
        <f>E2066*(计算结果!B$18-1)/(计算结果!B$18+1)+B2067*2/(计算结果!B$18+1)</f>
        <v>2239.7620652863902</v>
      </c>
      <c r="F2067" s="4">
        <f>F2066*(计算结果!B$18-1)/(计算结果!B$18+1)+E2067*2/(计算结果!B$18+1)</f>
        <v>2277.257500654347</v>
      </c>
      <c r="G2067" s="4">
        <f>G2066*(计算结果!B$18-1)/(计算结果!B$18+1)+F2067*2/(计算结果!B$18+1)</f>
        <v>2349.1161579907262</v>
      </c>
      <c r="H2067" s="3">
        <f t="shared" si="162"/>
        <v>-0.55309937668163955</v>
      </c>
      <c r="I2067" s="3">
        <f ca="1">IFERROR(AVERAGE(OFFSET(H2067,0,0,-计算结果!B$19,1)),AVERAGE(OFFSET(H2067,0,0,-ROW(),1)))</f>
        <v>-0.43462556072339675</v>
      </c>
      <c r="J2067" s="20" t="str">
        <f t="shared" ca="1" si="160"/>
        <v>卖</v>
      </c>
      <c r="K2067" s="4" t="str">
        <f t="shared" ca="1" si="164"/>
        <v/>
      </c>
      <c r="L2067" s="3">
        <f ca="1">IF(J2066="买",B2067/B2066-1,0)-IF(K2067=1,计算结果!B$17,0)</f>
        <v>0</v>
      </c>
      <c r="M2067" s="2">
        <f t="shared" ca="1" si="163"/>
        <v>3.083802920341117</v>
      </c>
      <c r="N2067" s="3">
        <f ca="1">1-M2067/MAX(M$2:M2067)</f>
        <v>0.28488941051883876</v>
      </c>
    </row>
    <row r="2068" spans="1:14" x14ac:dyDescent="0.15">
      <c r="A2068" s="1">
        <v>41467</v>
      </c>
      <c r="B2068" s="2">
        <v>2275.37</v>
      </c>
      <c r="C2068" s="3">
        <f t="shared" si="161"/>
        <v>-2.2057085387395925E-2</v>
      </c>
      <c r="D2068" s="3">
        <f>1-B2068/MAX(B$2:B2068)</f>
        <v>0.61284795480841225</v>
      </c>
      <c r="E2068" s="4">
        <f>E2067*(计算结果!B$18-1)/(计算结果!B$18+1)+B2068*2/(计算结果!B$18+1)</f>
        <v>2245.2402090884839</v>
      </c>
      <c r="F2068" s="4">
        <f>F2067*(计算结果!B$18-1)/(计算结果!B$18+1)+E2068*2/(计算结果!B$18+1)</f>
        <v>2272.3317634903683</v>
      </c>
      <c r="G2068" s="4">
        <f>G2067*(计算结果!B$18-1)/(计算结果!B$18+1)+F2068*2/(计算结果!B$18+1)</f>
        <v>2337.3031742214403</v>
      </c>
      <c r="H2068" s="3">
        <f t="shared" si="162"/>
        <v>-0.50286929103539579</v>
      </c>
      <c r="I2068" s="3">
        <f ca="1">IFERROR(AVERAGE(OFFSET(H2068,0,0,-计算结果!B$19,1)),AVERAGE(OFFSET(H2068,0,0,-ROW(),1)))</f>
        <v>-0.46008235110534501</v>
      </c>
      <c r="J2068" s="20" t="str">
        <f t="shared" ca="1" si="160"/>
        <v>卖</v>
      </c>
      <c r="K2068" s="4" t="str">
        <f t="shared" ca="1" si="164"/>
        <v/>
      </c>
      <c r="L2068" s="3">
        <f ca="1">IF(J2067="买",B2068/B2067-1,0)-IF(K2068=1,计算结果!B$17,0)</f>
        <v>0</v>
      </c>
      <c r="M2068" s="2">
        <f t="shared" ca="1" si="163"/>
        <v>3.083802920341117</v>
      </c>
      <c r="N2068" s="3">
        <f ca="1">1-M2068/MAX(M$2:M2068)</f>
        <v>0.28488941051883876</v>
      </c>
    </row>
    <row r="2069" spans="1:14" x14ac:dyDescent="0.15">
      <c r="A2069" s="1">
        <v>41470</v>
      </c>
      <c r="B2069" s="2">
        <v>2307.3000000000002</v>
      </c>
      <c r="C2069" s="3">
        <f t="shared" si="161"/>
        <v>1.403288256415447E-2</v>
      </c>
      <c r="D2069" s="3">
        <f>1-B2069/MAX(B$2:B2069)</f>
        <v>0.60741509562376639</v>
      </c>
      <c r="E2069" s="4">
        <f>E2068*(计算结果!B$18-1)/(计算结果!B$18+1)+B2069*2/(计算结果!B$18+1)</f>
        <v>2254.7878692287172</v>
      </c>
      <c r="F2069" s="4">
        <f>F2068*(计算结果!B$18-1)/(计算结果!B$18+1)+E2069*2/(计算结果!B$18+1)</f>
        <v>2269.6327028347296</v>
      </c>
      <c r="G2069" s="4">
        <f>G2068*(计算结果!B$18-1)/(计算结果!B$18+1)+F2069*2/(计算结果!B$18+1)</f>
        <v>2326.8923324696389</v>
      </c>
      <c r="H2069" s="3">
        <f t="shared" si="162"/>
        <v>-0.44542111039015164</v>
      </c>
      <c r="I2069" s="3">
        <f ca="1">IFERROR(AVERAGE(OFFSET(H2069,0,0,-计算结果!B$19,1)),AVERAGE(OFFSET(H2069,0,0,-ROW(),1)))</f>
        <v>-0.47981286944082557</v>
      </c>
      <c r="J2069" s="20" t="str">
        <f t="shared" ca="1" si="160"/>
        <v>买</v>
      </c>
      <c r="K2069" s="4">
        <f t="shared" ca="1" si="164"/>
        <v>1</v>
      </c>
      <c r="L2069" s="3">
        <f ca="1">IF(J2068="买",B2069/B2068-1,0)-IF(K2069=1,计算结果!B$17,0)</f>
        <v>0</v>
      </c>
      <c r="M2069" s="2">
        <f t="shared" ca="1" si="163"/>
        <v>3.083802920341117</v>
      </c>
      <c r="N2069" s="3">
        <f ca="1">1-M2069/MAX(M$2:M2069)</f>
        <v>0.28488941051883876</v>
      </c>
    </row>
    <row r="2070" spans="1:14" x14ac:dyDescent="0.15">
      <c r="A2070" s="1">
        <v>41471</v>
      </c>
      <c r="B2070" s="2">
        <v>2317.85</v>
      </c>
      <c r="C2070" s="3">
        <f t="shared" si="161"/>
        <v>4.5724439821435148E-3</v>
      </c>
      <c r="D2070" s="3">
        <f>1-B2070/MAX(B$2:B2070)</f>
        <v>0.60562002314027086</v>
      </c>
      <c r="E2070" s="4">
        <f>E2069*(计算结果!B$18-1)/(计算结果!B$18+1)+B2070*2/(计算结果!B$18+1)</f>
        <v>2264.4897355012222</v>
      </c>
      <c r="F2070" s="4">
        <f>F2069*(计算结果!B$18-1)/(计算结果!B$18+1)+E2070*2/(计算结果!B$18+1)</f>
        <v>2268.8414770911131</v>
      </c>
      <c r="G2070" s="4">
        <f>G2069*(计算结果!B$18-1)/(计算结果!B$18+1)+F2070*2/(计算结果!B$18+1)</f>
        <v>2317.9614316421735</v>
      </c>
      <c r="H2070" s="3">
        <f t="shared" si="162"/>
        <v>-0.38381237940590979</v>
      </c>
      <c r="I2070" s="3">
        <f ca="1">IFERROR(AVERAGE(OFFSET(H2070,0,0,-计算结果!B$19,1)),AVERAGE(OFFSET(H2070,0,0,-ROW(),1)))</f>
        <v>-0.49387633911290668</v>
      </c>
      <c r="J2070" s="20" t="str">
        <f t="shared" ca="1" si="160"/>
        <v>买</v>
      </c>
      <c r="K2070" s="4" t="str">
        <f t="shared" ca="1" si="164"/>
        <v/>
      </c>
      <c r="L2070" s="3">
        <f ca="1">IF(J2069="买",B2070/B2069-1,0)-IF(K2070=1,计算结果!B$17,0)</f>
        <v>4.5724439821435148E-3</v>
      </c>
      <c r="M2070" s="2">
        <f t="shared" ca="1" si="163"/>
        <v>3.0979034364463476</v>
      </c>
      <c r="N2070" s="3">
        <f ca="1">1-M2070/MAX(M$2:M2070)</f>
        <v>0.28161960740739844</v>
      </c>
    </row>
    <row r="2071" spans="1:14" x14ac:dyDescent="0.15">
      <c r="A2071" s="1">
        <v>41472</v>
      </c>
      <c r="B2071" s="2">
        <v>2282.84</v>
      </c>
      <c r="C2071" s="3">
        <f t="shared" si="161"/>
        <v>-1.5104514959984328E-2</v>
      </c>
      <c r="D2071" s="3">
        <f>1-B2071/MAX(B$2:B2071)</f>
        <v>0.61157694140066687</v>
      </c>
      <c r="E2071" s="4">
        <f>E2070*(计算结果!B$18-1)/(计算结果!B$18+1)+B2071*2/(计算结果!B$18+1)</f>
        <v>2267.3128531164189</v>
      </c>
      <c r="F2071" s="4">
        <f>F2070*(计算结果!B$18-1)/(计算结果!B$18+1)+E2071*2/(计算结果!B$18+1)</f>
        <v>2268.6063041719294</v>
      </c>
      <c r="G2071" s="4">
        <f>G2070*(计算结果!B$18-1)/(计算结果!B$18+1)+F2071*2/(计算结果!B$18+1)</f>
        <v>2310.3683351082896</v>
      </c>
      <c r="H2071" s="3">
        <f t="shared" si="162"/>
        <v>-0.32757648294883557</v>
      </c>
      <c r="I2071" s="3">
        <f ca="1">IFERROR(AVERAGE(OFFSET(H2071,0,0,-计算结果!B$19,1)),AVERAGE(OFFSET(H2071,0,0,-ROW(),1)))</f>
        <v>-0.50275419617691797</v>
      </c>
      <c r="J2071" s="20" t="str">
        <f t="shared" ca="1" si="160"/>
        <v>买</v>
      </c>
      <c r="K2071" s="4" t="str">
        <f t="shared" ca="1" si="164"/>
        <v/>
      </c>
      <c r="L2071" s="3">
        <f ca="1">IF(J2070="买",B2071/B2070-1,0)-IF(K2071=1,计算结果!B$17,0)</f>
        <v>-1.5104514959984328E-2</v>
      </c>
      <c r="M2071" s="2">
        <f t="shared" ca="1" si="163"/>
        <v>3.0511111076459567</v>
      </c>
      <c r="N2071" s="3">
        <f ca="1">1-M2071/MAX(M$2:M2071)</f>
        <v>0.29247039479427284</v>
      </c>
    </row>
    <row r="2072" spans="1:14" x14ac:dyDescent="0.15">
      <c r="A2072" s="1">
        <v>41473</v>
      </c>
      <c r="B2072" s="2">
        <v>2245.33</v>
      </c>
      <c r="C2072" s="3">
        <f t="shared" si="161"/>
        <v>-1.6431287343834922E-2</v>
      </c>
      <c r="D2072" s="3">
        <f>1-B2072/MAX(B$2:B2072)</f>
        <v>0.61795923228748384</v>
      </c>
      <c r="E2072" s="4">
        <f>E2071*(计算结果!B$18-1)/(计算结果!B$18+1)+B2072*2/(计算结果!B$18+1)</f>
        <v>2263.9308757138929</v>
      </c>
      <c r="F2072" s="4">
        <f>F2071*(计算结果!B$18-1)/(计算结果!B$18+1)+E2072*2/(计算结果!B$18+1)</f>
        <v>2267.8870074860774</v>
      </c>
      <c r="G2072" s="4">
        <f>G2071*(计算结果!B$18-1)/(计算结果!B$18+1)+F2072*2/(计算结果!B$18+1)</f>
        <v>2303.832746243334</v>
      </c>
      <c r="H2072" s="3">
        <f t="shared" si="162"/>
        <v>-0.28288081885649807</v>
      </c>
      <c r="I2072" s="3">
        <f ca="1">IFERROR(AVERAGE(OFFSET(H2072,0,0,-计算结果!B$19,1)),AVERAGE(OFFSET(H2072,0,0,-ROW(),1)))</f>
        <v>-0.50676054799287262</v>
      </c>
      <c r="J2072" s="20" t="str">
        <f t="shared" ca="1" si="160"/>
        <v>买</v>
      </c>
      <c r="K2072" s="4" t="str">
        <f t="shared" ca="1" si="164"/>
        <v/>
      </c>
      <c r="L2072" s="3">
        <f ca="1">IF(J2071="买",B2072/B2071-1,0)-IF(K2072=1,计算结果!B$17,0)</f>
        <v>-1.6431287343834922E-2</v>
      </c>
      <c r="M2072" s="2">
        <f t="shared" ca="1" si="163"/>
        <v>3.0009774243182594</v>
      </c>
      <c r="N2072" s="3">
        <f ca="1">1-M2072/MAX(M$2:M2072)</f>
        <v>0.30409601704167832</v>
      </c>
    </row>
    <row r="2073" spans="1:14" x14ac:dyDescent="0.15">
      <c r="A2073" s="1">
        <v>41474</v>
      </c>
      <c r="B2073" s="2">
        <v>2190.48</v>
      </c>
      <c r="C2073" s="3">
        <f t="shared" si="161"/>
        <v>-2.4428480446081369E-2</v>
      </c>
      <c r="D2073" s="3">
        <f>1-B2073/MAX(B$2:B2073)</f>
        <v>0.62729190771115495</v>
      </c>
      <c r="E2073" s="4">
        <f>E2072*(计算结果!B$18-1)/(计算结果!B$18+1)+B2073*2/(计算结果!B$18+1)</f>
        <v>2252.6307409886786</v>
      </c>
      <c r="F2073" s="4">
        <f>F2072*(计算结果!B$18-1)/(计算结果!B$18+1)+E2073*2/(计算结果!B$18+1)</f>
        <v>2265.5398895634007</v>
      </c>
      <c r="G2073" s="4">
        <f>G2072*(计算结果!B$18-1)/(计算结果!B$18+1)+F2073*2/(计算结果!B$18+1)</f>
        <v>2297.9415375233439</v>
      </c>
      <c r="H2073" s="3">
        <f t="shared" si="162"/>
        <v>-0.25571338586086234</v>
      </c>
      <c r="I2073" s="3">
        <f ca="1">IFERROR(AVERAGE(OFFSET(H2073,0,0,-计算结果!B$19,1)),AVERAGE(OFFSET(H2073,0,0,-ROW(),1)))</f>
        <v>-0.50677885899923858</v>
      </c>
      <c r="J2073" s="20" t="str">
        <f t="shared" ca="1" si="160"/>
        <v>买</v>
      </c>
      <c r="K2073" s="4" t="str">
        <f t="shared" ca="1" si="164"/>
        <v/>
      </c>
      <c r="L2073" s="3">
        <f ca="1">IF(J2072="买",B2073/B2072-1,0)-IF(K2073=1,计算结果!B$17,0)</f>
        <v>-2.4428480446081369E-2</v>
      </c>
      <c r="M2073" s="2">
        <f t="shared" ca="1" si="163"/>
        <v>2.9276681059891692</v>
      </c>
      <c r="N2073" s="3">
        <f ca="1">1-M2073/MAX(M$2:M2073)</f>
        <v>0.32109589388172577</v>
      </c>
    </row>
    <row r="2074" spans="1:14" x14ac:dyDescent="0.15">
      <c r="A2074" s="1">
        <v>41477</v>
      </c>
      <c r="B2074" s="2">
        <v>2202.19</v>
      </c>
      <c r="C2074" s="3">
        <f t="shared" si="161"/>
        <v>5.345860268069158E-3</v>
      </c>
      <c r="D2074" s="3">
        <f>1-B2074/MAX(B$2:B2074)</f>
        <v>0.62529946232900024</v>
      </c>
      <c r="E2074" s="4">
        <f>E2073*(计算结果!B$18-1)/(计算结果!B$18+1)+B2074*2/(计算结果!B$18+1)</f>
        <v>2244.8706269904201</v>
      </c>
      <c r="F2074" s="4">
        <f>F2073*(计算结果!B$18-1)/(计算结果!B$18+1)+E2074*2/(计算结果!B$18+1)</f>
        <v>2262.3600030137118</v>
      </c>
      <c r="G2074" s="4">
        <f>G2073*(计算结果!B$18-1)/(计算结果!B$18+1)+F2074*2/(计算结果!B$18+1)</f>
        <v>2292.4674552910928</v>
      </c>
      <c r="H2074" s="3">
        <f t="shared" si="162"/>
        <v>-0.23821677544289621</v>
      </c>
      <c r="I2074" s="3">
        <f ca="1">IFERROR(AVERAGE(OFFSET(H2074,0,0,-计算结果!B$19,1)),AVERAGE(OFFSET(H2074,0,0,-ROW(),1)))</f>
        <v>-0.50245412089800423</v>
      </c>
      <c r="J2074" s="20" t="str">
        <f t="shared" ca="1" si="160"/>
        <v>买</v>
      </c>
      <c r="K2074" s="4" t="str">
        <f t="shared" ca="1" si="164"/>
        <v/>
      </c>
      <c r="L2074" s="3">
        <f ca="1">IF(J2073="买",B2074/B2073-1,0)-IF(K2074=1,计算结果!B$17,0)</f>
        <v>5.345860268069158E-3</v>
      </c>
      <c r="M2074" s="2">
        <f t="shared" ca="1" si="163"/>
        <v>2.94331901059507</v>
      </c>
      <c r="N2074" s="3">
        <f ca="1">1-M2074/MAX(M$2:M2074)</f>
        <v>0.31746656739499912</v>
      </c>
    </row>
    <row r="2075" spans="1:14" x14ac:dyDescent="0.15">
      <c r="A2075" s="1">
        <v>41478</v>
      </c>
      <c r="B2075" s="2">
        <v>2265.85</v>
      </c>
      <c r="C2075" s="3">
        <f t="shared" si="161"/>
        <v>2.890758744704125E-2</v>
      </c>
      <c r="D2075" s="3">
        <f>1-B2075/MAX(B$2:B2075)</f>
        <v>0.61446777376982231</v>
      </c>
      <c r="E2075" s="4">
        <f>E2074*(计算结果!B$18-1)/(计算结果!B$18+1)+B2075*2/(计算结果!B$18+1)</f>
        <v>2248.0982228380476</v>
      </c>
      <c r="F2075" s="4">
        <f>F2074*(计算结果!B$18-1)/(计算结果!B$18+1)+E2075*2/(计算结果!B$18+1)</f>
        <v>2260.1658829866865</v>
      </c>
      <c r="G2075" s="4">
        <f>G2074*(计算结果!B$18-1)/(计算结果!B$18+1)+F2075*2/(计算结果!B$18+1)</f>
        <v>2287.4979826288763</v>
      </c>
      <c r="H2075" s="3">
        <f t="shared" si="162"/>
        <v>-0.21677396775019822</v>
      </c>
      <c r="I2075" s="3">
        <f ca="1">IFERROR(AVERAGE(OFFSET(H2075,0,0,-计算结果!B$19,1)),AVERAGE(OFFSET(H2075,0,0,-ROW(),1)))</f>
        <v>-0.49329673482359471</v>
      </c>
      <c r="J2075" s="20" t="str">
        <f t="shared" ca="1" si="160"/>
        <v>买</v>
      </c>
      <c r="K2075" s="4" t="str">
        <f t="shared" ca="1" si="164"/>
        <v/>
      </c>
      <c r="L2075" s="3">
        <f ca="1">IF(J2074="买",B2075/B2074-1,0)-IF(K2075=1,计算结果!B$17,0)</f>
        <v>2.890758744704125E-2</v>
      </c>
      <c r="M2075" s="2">
        <f t="shared" ca="1" si="163"/>
        <v>3.0284032622783861</v>
      </c>
      <c r="N2075" s="3">
        <f ca="1">1-M2075/MAX(M$2:M2075)</f>
        <v>0.2977361725064408</v>
      </c>
    </row>
    <row r="2076" spans="1:14" x14ac:dyDescent="0.15">
      <c r="A2076" s="1">
        <v>41479</v>
      </c>
      <c r="B2076" s="2">
        <v>2249.15</v>
      </c>
      <c r="C2076" s="3">
        <f t="shared" si="161"/>
        <v>-7.3703025354722174E-3</v>
      </c>
      <c r="D2076" s="3">
        <f>1-B2076/MAX(B$2:B2076)</f>
        <v>0.61730926291431287</v>
      </c>
      <c r="E2076" s="4">
        <f>E2075*(计算结果!B$18-1)/(计算结果!B$18+1)+B2076*2/(计算结果!B$18+1)</f>
        <v>2248.2600347091175</v>
      </c>
      <c r="F2076" s="4">
        <f>F2075*(计算结果!B$18-1)/(计算结果!B$18+1)+E2076*2/(计算结果!B$18+1)</f>
        <v>2258.3342140209065</v>
      </c>
      <c r="G2076" s="4">
        <f>G2075*(计算结果!B$18-1)/(计算结果!B$18+1)+F2076*2/(计算结果!B$18+1)</f>
        <v>2283.011248996881</v>
      </c>
      <c r="H2076" s="3">
        <f t="shared" si="162"/>
        <v>-0.19614153394089565</v>
      </c>
      <c r="I2076" s="3">
        <f ca="1">IFERROR(AVERAGE(OFFSET(H2076,0,0,-计算结果!B$19,1)),AVERAGE(OFFSET(H2076,0,0,-ROW(),1)))</f>
        <v>-0.47947732203130933</v>
      </c>
      <c r="J2076" s="20" t="str">
        <f t="shared" ca="1" si="160"/>
        <v>买</v>
      </c>
      <c r="K2076" s="4" t="str">
        <f t="shared" ca="1" si="164"/>
        <v/>
      </c>
      <c r="L2076" s="3">
        <f ca="1">IF(J2075="买",B2076/B2075-1,0)-IF(K2076=1,计算结果!B$17,0)</f>
        <v>-7.3703025354722174E-3</v>
      </c>
      <c r="M2076" s="2">
        <f t="shared" ca="1" si="163"/>
        <v>3.0060830140359833</v>
      </c>
      <c r="N2076" s="3">
        <f ca="1">1-M2076/MAX(M$2:M2076)</f>
        <v>0.30291206937478699</v>
      </c>
    </row>
    <row r="2077" spans="1:14" x14ac:dyDescent="0.15">
      <c r="A2077" s="1">
        <v>41480</v>
      </c>
      <c r="B2077" s="2">
        <v>2237.6799999999998</v>
      </c>
      <c r="C2077" s="3">
        <f t="shared" si="161"/>
        <v>-5.0997043327480895E-3</v>
      </c>
      <c r="D2077" s="3">
        <f>1-B2077/MAX(B$2:B2077)</f>
        <v>0.61926087252433137</v>
      </c>
      <c r="E2077" s="4">
        <f>E2076*(计算结果!B$18-1)/(计算结果!B$18+1)+B2077*2/(计算结果!B$18+1)</f>
        <v>2246.632337061561</v>
      </c>
      <c r="F2077" s="4">
        <f>F2076*(计算结果!B$18-1)/(计算结果!B$18+1)+E2077*2/(计算结果!B$18+1)</f>
        <v>2256.5339252579302</v>
      </c>
      <c r="G2077" s="4">
        <f>G2076*(计算结果!B$18-1)/(计算结果!B$18+1)+F2077*2/(计算结果!B$18+1)</f>
        <v>2278.937814575504</v>
      </c>
      <c r="H2077" s="3">
        <f t="shared" si="162"/>
        <v>-0.17842375604442554</v>
      </c>
      <c r="I2077" s="3">
        <f ca="1">IFERROR(AVERAGE(OFFSET(H2077,0,0,-计算结果!B$19,1)),AVERAGE(OFFSET(H2077,0,0,-ROW(),1)))</f>
        <v>-0.46145678794617062</v>
      </c>
      <c r="J2077" s="20" t="str">
        <f t="shared" ca="1" si="160"/>
        <v>买</v>
      </c>
      <c r="K2077" s="4" t="str">
        <f t="shared" ca="1" si="164"/>
        <v/>
      </c>
      <c r="L2077" s="3">
        <f ca="1">IF(J2076="买",B2077/B2076-1,0)-IF(K2077=1,计算结果!B$17,0)</f>
        <v>-5.0997043327480895E-3</v>
      </c>
      <c r="M2077" s="2">
        <f t="shared" ca="1" si="163"/>
        <v>2.9907528794647038</v>
      </c>
      <c r="N2077" s="3">
        <f ca="1">1-M2077/MAX(M$2:M2077)</f>
        <v>0.30646701171490276</v>
      </c>
    </row>
    <row r="2078" spans="1:14" x14ac:dyDescent="0.15">
      <c r="A2078" s="1">
        <v>41481</v>
      </c>
      <c r="B2078" s="2">
        <v>2224.0100000000002</v>
      </c>
      <c r="C2078" s="3">
        <f t="shared" si="161"/>
        <v>-6.1090057559614053E-3</v>
      </c>
      <c r="D2078" s="3">
        <f>1-B2078/MAX(B$2:B2078)</f>
        <v>0.6215868100455999</v>
      </c>
      <c r="E2078" s="4">
        <f>E2077*(计算结果!B$18-1)/(计算结果!B$18+1)+B2078*2/(计算结果!B$18+1)</f>
        <v>2243.1519775136285</v>
      </c>
      <c r="F2078" s="4">
        <f>F2077*(计算结果!B$18-1)/(计算结果!B$18+1)+E2078*2/(计算结果!B$18+1)</f>
        <v>2254.475164066499</v>
      </c>
      <c r="G2078" s="4">
        <f>G2077*(计算结果!B$18-1)/(计算结果!B$18+1)+F2078*2/(计算结果!B$18+1)</f>
        <v>2275.174329881811</v>
      </c>
      <c r="H2078" s="3">
        <f t="shared" si="162"/>
        <v>-0.16514205300481469</v>
      </c>
      <c r="I2078" s="3">
        <f ca="1">IFERROR(AVERAGE(OFFSET(H2078,0,0,-计算结果!B$19,1)),AVERAGE(OFFSET(H2078,0,0,-ROW(),1)))</f>
        <v>-0.44022190023766372</v>
      </c>
      <c r="J2078" s="20" t="str">
        <f t="shared" ca="1" si="160"/>
        <v>买</v>
      </c>
      <c r="K2078" s="4" t="str">
        <f t="shared" ca="1" si="164"/>
        <v/>
      </c>
      <c r="L2078" s="3">
        <f ca="1">IF(J2077="买",B2078/B2077-1,0)-IF(K2078=1,计算结果!B$17,0)</f>
        <v>-6.1090057559614053E-3</v>
      </c>
      <c r="M2078" s="2">
        <f t="shared" ca="1" si="163"/>
        <v>2.9724823529093958</v>
      </c>
      <c r="N2078" s="3">
        <f ca="1">1-M2078/MAX(M$2:M2078)</f>
        <v>0.31070380873228554</v>
      </c>
    </row>
    <row r="2079" spans="1:14" x14ac:dyDescent="0.15">
      <c r="A2079" s="1">
        <v>41484</v>
      </c>
      <c r="B2079" s="2">
        <v>2175.9699999999998</v>
      </c>
      <c r="C2079" s="3">
        <f t="shared" si="161"/>
        <v>-2.1600622299360328E-2</v>
      </c>
      <c r="D2079" s="3">
        <f>1-B2079/MAX(B$2:B2079)</f>
        <v>0.62976077043490097</v>
      </c>
      <c r="E2079" s="4">
        <f>E2078*(计算结果!B$18-1)/(计算结果!B$18+1)+B2079*2/(计算结果!B$18+1)</f>
        <v>2232.8162886653781</v>
      </c>
      <c r="F2079" s="4">
        <f>F2078*(计算结果!B$18-1)/(计算结果!B$18+1)+E2079*2/(计算结果!B$18+1)</f>
        <v>2251.1430293894036</v>
      </c>
      <c r="G2079" s="4">
        <f>G2078*(计算结果!B$18-1)/(计算结果!B$18+1)+F2079*2/(计算结果!B$18+1)</f>
        <v>2271.4772067291333</v>
      </c>
      <c r="H2079" s="3">
        <f t="shared" si="162"/>
        <v>-0.16249845579392416</v>
      </c>
      <c r="I2079" s="3">
        <f ca="1">IFERROR(AVERAGE(OFFSET(H2079,0,0,-计算结果!B$19,1)),AVERAGE(OFFSET(H2079,0,0,-ROW(),1)))</f>
        <v>-0.41711366112282577</v>
      </c>
      <c r="J2079" s="20" t="str">
        <f t="shared" ca="1" si="160"/>
        <v>买</v>
      </c>
      <c r="K2079" s="4" t="str">
        <f t="shared" ca="1" si="164"/>
        <v/>
      </c>
      <c r="L2079" s="3">
        <f ca="1">IF(J2078="买",B2079/B2078-1,0)-IF(K2079=1,计算结果!B$17,0)</f>
        <v>-2.1600622299360328E-2</v>
      </c>
      <c r="M2079" s="2">
        <f t="shared" ca="1" si="163"/>
        <v>2.9082748843126862</v>
      </c>
      <c r="N2079" s="3">
        <f ca="1">1-M2079/MAX(M$2:M2079)</f>
        <v>0.32559303541224693</v>
      </c>
    </row>
    <row r="2080" spans="1:14" x14ac:dyDescent="0.15">
      <c r="A2080" s="1">
        <v>41485</v>
      </c>
      <c r="B2080" s="2">
        <v>2189.39</v>
      </c>
      <c r="C2080" s="3">
        <f t="shared" si="161"/>
        <v>6.1673644397670646E-3</v>
      </c>
      <c r="D2080" s="3">
        <f>1-B2080/MAX(B$2:B2080)</f>
        <v>0.62747737017627436</v>
      </c>
      <c r="E2080" s="4">
        <f>E2079*(计算结果!B$18-1)/(计算结果!B$18+1)+B2080*2/(计算结果!B$18+1)</f>
        <v>2226.1353211783971</v>
      </c>
      <c r="F2080" s="4">
        <f>F2079*(计算结果!B$18-1)/(计算结果!B$18+1)+E2080*2/(计算结果!B$18+1)</f>
        <v>2247.2956896646333</v>
      </c>
      <c r="G2080" s="4">
        <f>G2079*(计算结果!B$18-1)/(计算结果!B$18+1)+F2080*2/(计算结果!B$18+1)</f>
        <v>2267.7569733345949</v>
      </c>
      <c r="H2080" s="3">
        <f t="shared" si="162"/>
        <v>-0.1637803533100555</v>
      </c>
      <c r="I2080" s="3">
        <f ca="1">IFERROR(AVERAGE(OFFSET(H2080,0,0,-计算结果!B$19,1)),AVERAGE(OFFSET(H2080,0,0,-ROW(),1)))</f>
        <v>-0.39309552586019636</v>
      </c>
      <c r="J2080" s="20" t="str">
        <f t="shared" ca="1" si="160"/>
        <v>买</v>
      </c>
      <c r="K2080" s="4" t="str">
        <f t="shared" ca="1" si="164"/>
        <v/>
      </c>
      <c r="L2080" s="3">
        <f ca="1">IF(J2079="买",B2080/B2079-1,0)-IF(K2080=1,计算结果!B$17,0)</f>
        <v>6.1673644397670646E-3</v>
      </c>
      <c r="M2080" s="2">
        <f t="shared" ca="1" si="163"/>
        <v>2.9262112754152638</v>
      </c>
      <c r="N2080" s="3">
        <f ca="1">1-M2080/MAX(M$2:M2080)</f>
        <v>0.32143372188091723</v>
      </c>
    </row>
    <row r="2081" spans="1:14" x14ac:dyDescent="0.15">
      <c r="A2081" s="1">
        <v>41486</v>
      </c>
      <c r="B2081" s="2">
        <v>2193.02</v>
      </c>
      <c r="C2081" s="3">
        <f t="shared" si="161"/>
        <v>1.6579960628302359E-3</v>
      </c>
      <c r="D2081" s="3">
        <f>1-B2081/MAX(B$2:B2081)</f>
        <v>0.62685972912271148</v>
      </c>
      <c r="E2081" s="4">
        <f>E2080*(计算结果!B$18-1)/(计算结果!B$18+1)+B2081*2/(计算结果!B$18+1)</f>
        <v>2221.0406563817205</v>
      </c>
      <c r="F2081" s="4">
        <f>F2080*(计算结果!B$18-1)/(计算结果!B$18+1)+E2081*2/(计算结果!B$18+1)</f>
        <v>2243.2564537749545</v>
      </c>
      <c r="G2081" s="4">
        <f>G2080*(计算结果!B$18-1)/(计算结果!B$18+1)+F2081*2/(计算结果!B$18+1)</f>
        <v>2263.987662633112</v>
      </c>
      <c r="H2081" s="3">
        <f t="shared" si="162"/>
        <v>-0.1662131677161332</v>
      </c>
      <c r="I2081" s="3">
        <f ca="1">IFERROR(AVERAGE(OFFSET(H2081,0,0,-计算结果!B$19,1)),AVERAGE(OFFSET(H2081,0,0,-ROW(),1)))</f>
        <v>-0.36872756853897815</v>
      </c>
      <c r="J2081" s="20" t="str">
        <f t="shared" ca="1" si="160"/>
        <v>买</v>
      </c>
      <c r="K2081" s="4" t="str">
        <f t="shared" ca="1" si="164"/>
        <v/>
      </c>
      <c r="L2081" s="3">
        <f ca="1">IF(J2080="买",B2081/B2080-1,0)-IF(K2081=1,计算结果!B$17,0)</f>
        <v>1.6579960628302359E-3</v>
      </c>
      <c r="M2081" s="2">
        <f t="shared" ca="1" si="163"/>
        <v>2.9310629221889117</v>
      </c>
      <c r="N2081" s="3">
        <f ca="1">1-M2081/MAX(M$2:M2081)</f>
        <v>0.32030866166342642</v>
      </c>
    </row>
    <row r="2082" spans="1:14" x14ac:dyDescent="0.15">
      <c r="A2082" s="1">
        <v>41487</v>
      </c>
      <c r="B2082" s="2">
        <v>2245.36</v>
      </c>
      <c r="C2082" s="3">
        <f t="shared" si="161"/>
        <v>2.38666314032705E-2</v>
      </c>
      <c r="D2082" s="3">
        <f>1-B2082/MAX(B$2:B2082)</f>
        <v>0.61795412781596681</v>
      </c>
      <c r="E2082" s="4">
        <f>E2081*(计算结果!B$18-1)/(计算结果!B$18+1)+B2082*2/(计算结果!B$18+1)</f>
        <v>2224.7820938614559</v>
      </c>
      <c r="F2082" s="4">
        <f>F2081*(计算结果!B$18-1)/(计算结果!B$18+1)+E2082*2/(计算结果!B$18+1)</f>
        <v>2240.414244557493</v>
      </c>
      <c r="G2082" s="4">
        <f>G2081*(计算结果!B$18-1)/(计算结果!B$18+1)+F2082*2/(计算结果!B$18+1)</f>
        <v>2260.3609829291704</v>
      </c>
      <c r="H2082" s="3">
        <f t="shared" si="162"/>
        <v>-0.16018990579319725</v>
      </c>
      <c r="I2082" s="3">
        <f ca="1">IFERROR(AVERAGE(OFFSET(H2082,0,0,-计算结果!B$19,1)),AVERAGE(OFFSET(H2082,0,0,-ROW(),1)))</f>
        <v>-0.34416839335117355</v>
      </c>
      <c r="J2082" s="20" t="str">
        <f t="shared" ca="1" si="160"/>
        <v>买</v>
      </c>
      <c r="K2082" s="4" t="str">
        <f t="shared" ca="1" si="164"/>
        <v/>
      </c>
      <c r="L2082" s="3">
        <f ca="1">IF(J2081="买",B2082/B2081-1,0)-IF(K2082=1,计算结果!B$17,0)</f>
        <v>2.38666314032705E-2</v>
      </c>
      <c r="M2082" s="2">
        <f t="shared" ca="1" si="163"/>
        <v>3.0010175205725873</v>
      </c>
      <c r="N2082" s="3">
        <f ca="1">1-M2082/MAX(M$2:M2082)</f>
        <v>0.30408671902335183</v>
      </c>
    </row>
    <row r="2083" spans="1:14" x14ac:dyDescent="0.15">
      <c r="A2083" s="1">
        <v>41488</v>
      </c>
      <c r="B2083" s="2">
        <v>2247.2600000000002</v>
      </c>
      <c r="C2083" s="3">
        <f t="shared" si="161"/>
        <v>8.4618947518433352E-4</v>
      </c>
      <c r="D2083" s="3">
        <f>1-B2083/MAX(B$2:B2083)</f>
        <v>0.61763084461988704</v>
      </c>
      <c r="E2083" s="4">
        <f>E2082*(计算结果!B$18-1)/(计算结果!B$18+1)+B2083*2/(计算结果!B$18+1)</f>
        <v>2228.2402332673855</v>
      </c>
      <c r="F2083" s="4">
        <f>F2082*(计算结果!B$18-1)/(计算结果!B$18+1)+E2083*2/(计算结果!B$18+1)</f>
        <v>2238.5413197436301</v>
      </c>
      <c r="G2083" s="4">
        <f>G2082*(计算结果!B$18-1)/(计算结果!B$18+1)+F2083*2/(计算结果!B$18+1)</f>
        <v>2257.0041116698567</v>
      </c>
      <c r="H2083" s="3">
        <f t="shared" si="162"/>
        <v>-0.14851040540275112</v>
      </c>
      <c r="I2083" s="3">
        <f ca="1">IFERROR(AVERAGE(OFFSET(H2083,0,0,-计算结果!B$19,1)),AVERAGE(OFFSET(H2083,0,0,-ROW(),1)))</f>
        <v>-0.31963327177387013</v>
      </c>
      <c r="J2083" s="20" t="str">
        <f t="shared" ca="1" si="160"/>
        <v>买</v>
      </c>
      <c r="K2083" s="4" t="str">
        <f t="shared" ca="1" si="164"/>
        <v/>
      </c>
      <c r="L2083" s="3">
        <f ca="1">IF(J2082="买",B2083/B2082-1,0)-IF(K2083=1,计算结果!B$17,0)</f>
        <v>8.4618947518433352E-4</v>
      </c>
      <c r="M2083" s="2">
        <f t="shared" ca="1" si="163"/>
        <v>3.0035569500133397</v>
      </c>
      <c r="N2083" s="3">
        <f ca="1">1-M2083/MAX(M$2:M2083)</f>
        <v>0.30349784452934836</v>
      </c>
    </row>
    <row r="2084" spans="1:14" x14ac:dyDescent="0.15">
      <c r="A2084" s="1">
        <v>41491</v>
      </c>
      <c r="B2084" s="2">
        <v>2278.33</v>
      </c>
      <c r="C2084" s="3">
        <f t="shared" si="161"/>
        <v>1.3825725550225432E-2</v>
      </c>
      <c r="D2084" s="3">
        <f>1-B2084/MAX(B$2:B2084)</f>
        <v>0.61234431361872999</v>
      </c>
      <c r="E2084" s="4">
        <f>E2083*(计算结果!B$18-1)/(计算结果!B$18+1)+B2084*2/(计算结果!B$18+1)</f>
        <v>2235.9463512262491</v>
      </c>
      <c r="F2084" s="4">
        <f>F2083*(计算结果!B$18-1)/(计算结果!B$18+1)+E2084*2/(计算结果!B$18+1)</f>
        <v>2238.1420938178794</v>
      </c>
      <c r="G2084" s="4">
        <f>G2083*(计算结果!B$18-1)/(计算结果!B$18+1)+F2084*2/(计算结果!B$18+1)</f>
        <v>2254.1022627695525</v>
      </c>
      <c r="H2084" s="3">
        <f t="shared" si="162"/>
        <v>-0.12857082914914506</v>
      </c>
      <c r="I2084" s="3">
        <f ca="1">IFERROR(AVERAGE(OFFSET(H2084,0,0,-计算结果!B$19,1)),AVERAGE(OFFSET(H2084,0,0,-ROW(),1)))</f>
        <v>-0.29460994791151562</v>
      </c>
      <c r="J2084" s="20" t="str">
        <f t="shared" ca="1" si="160"/>
        <v>买</v>
      </c>
      <c r="K2084" s="4" t="str">
        <f t="shared" ca="1" si="164"/>
        <v/>
      </c>
      <c r="L2084" s="3">
        <f ca="1">IF(J2083="买",B2084/B2083-1,0)-IF(K2084=1,计算结果!B$17,0)</f>
        <v>1.3825725550225432E-2</v>
      </c>
      <c r="M2084" s="2">
        <f t="shared" ca="1" si="163"/>
        <v>3.0450833040786964</v>
      </c>
      <c r="N2084" s="3">
        <f ca="1">1-M2084/MAX(M$2:M2084)</f>
        <v>0.29386819688267074</v>
      </c>
    </row>
    <row r="2085" spans="1:14" x14ac:dyDescent="0.15">
      <c r="A2085" s="1">
        <v>41492</v>
      </c>
      <c r="B2085" s="2">
        <v>2293.64</v>
      </c>
      <c r="C2085" s="3">
        <f t="shared" si="161"/>
        <v>6.7198342645709008E-3</v>
      </c>
      <c r="D2085" s="3">
        <f>1-B2085/MAX(B$2:B2085)</f>
        <v>0.60973933165452943</v>
      </c>
      <c r="E2085" s="4">
        <f>E2084*(计算结果!B$18-1)/(计算结果!B$18+1)+B2085*2/(计算结果!B$18+1)</f>
        <v>2244.8222971914415</v>
      </c>
      <c r="F2085" s="4">
        <f>F2084*(计算结果!B$18-1)/(计算结果!B$18+1)+E2085*2/(计算结果!B$18+1)</f>
        <v>2239.1698174138119</v>
      </c>
      <c r="G2085" s="4">
        <f>G2084*(计算结果!B$18-1)/(计算结果!B$18+1)+F2085*2/(计算结果!B$18+1)</f>
        <v>2251.804963484054</v>
      </c>
      <c r="H2085" s="3">
        <f t="shared" si="162"/>
        <v>-0.10191637369086282</v>
      </c>
      <c r="I2085" s="3">
        <f ca="1">IFERROR(AVERAGE(OFFSET(H2085,0,0,-计算结果!B$19,1)),AVERAGE(OFFSET(H2085,0,0,-ROW(),1)))</f>
        <v>-0.26876735818955411</v>
      </c>
      <c r="J2085" s="20" t="str">
        <f t="shared" ca="1" si="160"/>
        <v>买</v>
      </c>
      <c r="K2085" s="4" t="str">
        <f t="shared" ca="1" si="164"/>
        <v/>
      </c>
      <c r="L2085" s="3">
        <f ca="1">IF(J2084="买",B2085/B2084-1,0)-IF(K2085=1,计算结果!B$17,0)</f>
        <v>6.7198342645709008E-3</v>
      </c>
      <c r="M2085" s="2">
        <f t="shared" ca="1" si="163"/>
        <v>3.0655457592039173</v>
      </c>
      <c r="N2085" s="3">
        <f ca="1">1-M2085/MAX(M$2:M2085)</f>
        <v>0.28912310819677967</v>
      </c>
    </row>
    <row r="2086" spans="1:14" x14ac:dyDescent="0.15">
      <c r="A2086" s="1">
        <v>41493</v>
      </c>
      <c r="B2086" s="2">
        <v>2280.62</v>
      </c>
      <c r="C2086" s="3">
        <f t="shared" si="161"/>
        <v>-5.6765665056416337E-3</v>
      </c>
      <c r="D2086" s="3">
        <f>1-B2086/MAX(B$2:B2086)</f>
        <v>0.61195467229292855</v>
      </c>
      <c r="E2086" s="4">
        <f>E2085*(计算结果!B$18-1)/(计算结果!B$18+1)+B2086*2/(计算结果!B$18+1)</f>
        <v>2250.3296360850659</v>
      </c>
      <c r="F2086" s="4">
        <f>F2085*(计算结果!B$18-1)/(计算结果!B$18+1)+E2086*2/(计算结果!B$18+1)</f>
        <v>2240.8867125940046</v>
      </c>
      <c r="G2086" s="4">
        <f>G2085*(计算结果!B$18-1)/(计算结果!B$18+1)+F2086*2/(计算结果!B$18+1)</f>
        <v>2250.1252325778923</v>
      </c>
      <c r="H2086" s="3">
        <f t="shared" si="162"/>
        <v>-7.4594866491579662E-2</v>
      </c>
      <c r="I2086" s="3">
        <f ca="1">IFERROR(AVERAGE(OFFSET(H2086,0,0,-计算结果!B$19,1)),AVERAGE(OFFSET(H2086,0,0,-ROW(),1)))</f>
        <v>-0.24261726443550868</v>
      </c>
      <c r="J2086" s="20" t="str">
        <f t="shared" ca="1" si="160"/>
        <v>买</v>
      </c>
      <c r="K2086" s="4" t="str">
        <f t="shared" ca="1" si="164"/>
        <v/>
      </c>
      <c r="L2086" s="3">
        <f ca="1">IF(J2085="买",B2086/B2085-1,0)-IF(K2086=1,计算结果!B$17,0)</f>
        <v>-5.6765665056416337E-3</v>
      </c>
      <c r="M2086" s="2">
        <f t="shared" ca="1" si="163"/>
        <v>3.0481439848257086</v>
      </c>
      <c r="N2086" s="3">
        <f ca="1">1-M2086/MAX(M$2:M2086)</f>
        <v>0.29315844815042447</v>
      </c>
    </row>
    <row r="2087" spans="1:14" x14ac:dyDescent="0.15">
      <c r="A2087" s="1">
        <v>41494</v>
      </c>
      <c r="B2087" s="2">
        <v>2276.7800000000002</v>
      </c>
      <c r="C2087" s="3">
        <f t="shared" si="161"/>
        <v>-1.6837526637492051E-3</v>
      </c>
      <c r="D2087" s="3">
        <f>1-B2087/MAX(B$2:B2087)</f>
        <v>0.61260804464711083</v>
      </c>
      <c r="E2087" s="4">
        <f>E2086*(计算结果!B$18-1)/(计算结果!B$18+1)+B2087*2/(计算结果!B$18+1)</f>
        <v>2254.3989228412097</v>
      </c>
      <c r="F2087" s="4">
        <f>F2086*(计算结果!B$18-1)/(计算结果!B$18+1)+E2087*2/(计算结果!B$18+1)</f>
        <v>2242.965514170498</v>
      </c>
      <c r="G2087" s="4">
        <f>G2086*(计算结果!B$18-1)/(计算结果!B$18+1)+F2087*2/(计算结果!B$18+1)</f>
        <v>2249.0237374382932</v>
      </c>
      <c r="H2087" s="3">
        <f t="shared" si="162"/>
        <v>-4.8952614887891897E-2</v>
      </c>
      <c r="I2087" s="3">
        <f ca="1">IFERROR(AVERAGE(OFFSET(H2087,0,0,-计算结果!B$19,1)),AVERAGE(OFFSET(H2087,0,0,-ROW(),1)))</f>
        <v>-0.21740992634582126</v>
      </c>
      <c r="J2087" s="20" t="str">
        <f t="shared" ca="1" si="160"/>
        <v>买</v>
      </c>
      <c r="K2087" s="4" t="str">
        <f t="shared" ca="1" si="164"/>
        <v/>
      </c>
      <c r="L2087" s="3">
        <f ca="1">IF(J2086="买",B2087/B2086-1,0)-IF(K2087=1,计算结果!B$17,0)</f>
        <v>-1.6837526637492051E-3</v>
      </c>
      <c r="M2087" s="2">
        <f t="shared" ca="1" si="163"/>
        <v>3.0430116642717673</v>
      </c>
      <c r="N2087" s="3">
        <f ca="1">1-M2087/MAX(M$2:M2087)</f>
        <v>0.29434859449619977</v>
      </c>
    </row>
    <row r="2088" spans="1:14" x14ac:dyDescent="0.15">
      <c r="A2088" s="1">
        <v>41495</v>
      </c>
      <c r="B2088" s="2">
        <v>2286.0100000000002</v>
      </c>
      <c r="C2088" s="3">
        <f t="shared" si="161"/>
        <v>4.053970958985964E-3</v>
      </c>
      <c r="D2088" s="3">
        <f>1-B2088/MAX(B$2:B2088)</f>
        <v>0.61103756891036543</v>
      </c>
      <c r="E2088" s="4">
        <f>E2087*(计算结果!B$18-1)/(计算结果!B$18+1)+B2088*2/(计算结果!B$18+1)</f>
        <v>2259.2621654810237</v>
      </c>
      <c r="F2088" s="4">
        <f>F2087*(计算结果!B$18-1)/(计算结果!B$18+1)+E2088*2/(计算结果!B$18+1)</f>
        <v>2245.4726912951942</v>
      </c>
      <c r="G2088" s="4">
        <f>G2087*(计算结果!B$18-1)/(计算结果!B$18+1)+F2088*2/(计算结果!B$18+1)</f>
        <v>2248.4774226470472</v>
      </c>
      <c r="H2088" s="3">
        <f t="shared" si="162"/>
        <v>-2.429119720489361E-2</v>
      </c>
      <c r="I2088" s="3">
        <f ca="1">IFERROR(AVERAGE(OFFSET(H2088,0,0,-计算结果!B$19,1)),AVERAGE(OFFSET(H2088,0,0,-ROW(),1)))</f>
        <v>-0.19348102165429615</v>
      </c>
      <c r="J2088" s="20" t="str">
        <f t="shared" ca="1" si="160"/>
        <v>买</v>
      </c>
      <c r="K2088" s="4" t="str">
        <f t="shared" ca="1" si="164"/>
        <v/>
      </c>
      <c r="L2088" s="3">
        <f ca="1">IF(J2087="买",B2088/B2087-1,0)-IF(K2088=1,计算结果!B$17,0)</f>
        <v>4.053970958985964E-3</v>
      </c>
      <c r="M2088" s="2">
        <f t="shared" ca="1" si="163"/>
        <v>3.0553479451865804</v>
      </c>
      <c r="N2088" s="3">
        <f ca="1">1-M2088/MAX(M$2:M2088)</f>
        <v>0.2914879041911197</v>
      </c>
    </row>
    <row r="2089" spans="1:14" x14ac:dyDescent="0.15">
      <c r="A2089" s="1">
        <v>41498</v>
      </c>
      <c r="B2089" s="2">
        <v>2352.79</v>
      </c>
      <c r="C2089" s="3">
        <f t="shared" si="161"/>
        <v>2.9212470636611254E-2</v>
      </c>
      <c r="D2089" s="3">
        <f>1-B2089/MAX(B$2:B2089)</f>
        <v>0.59967501531341449</v>
      </c>
      <c r="E2089" s="4">
        <f>E2088*(计算结果!B$18-1)/(计算结果!B$18+1)+B2089*2/(计算结果!B$18+1)</f>
        <v>2273.6510630993275</v>
      </c>
      <c r="F2089" s="4">
        <f>F2088*(计算结果!B$18-1)/(计算结果!B$18+1)+E2089*2/(计算结果!B$18+1)</f>
        <v>2249.8078254189072</v>
      </c>
      <c r="G2089" s="4">
        <f>G2088*(计算结果!B$18-1)/(计算结果!B$18+1)+F2089*2/(计算结果!B$18+1)</f>
        <v>2248.6820999965639</v>
      </c>
      <c r="H2089" s="3">
        <f t="shared" si="162"/>
        <v>9.1029310525944963E-3</v>
      </c>
      <c r="I2089" s="3">
        <f ca="1">IFERROR(AVERAGE(OFFSET(H2089,0,0,-计算结果!B$19,1)),AVERAGE(OFFSET(H2089,0,0,-ROW(),1)))</f>
        <v>-0.17075481958215882</v>
      </c>
      <c r="J2089" s="20" t="str">
        <f t="shared" ca="1" si="160"/>
        <v>买</v>
      </c>
      <c r="K2089" s="4" t="str">
        <f t="shared" ca="1" si="164"/>
        <v/>
      </c>
      <c r="L2089" s="3">
        <f ca="1">IF(J2088="买",B2089/B2088-1,0)-IF(K2089=1,计算结果!B$17,0)</f>
        <v>2.9212470636611254E-2</v>
      </c>
      <c r="M2089" s="2">
        <f t="shared" ca="1" si="163"/>
        <v>3.144602207319974</v>
      </c>
      <c r="N2089" s="3">
        <f ca="1">1-M2089/MAX(M$2:M2089)</f>
        <v>0.27079051539661891</v>
      </c>
    </row>
    <row r="2090" spans="1:14" x14ac:dyDescent="0.15">
      <c r="A2090" s="1">
        <v>41499</v>
      </c>
      <c r="B2090" s="2">
        <v>2359.0700000000002</v>
      </c>
      <c r="C2090" s="3">
        <f t="shared" si="161"/>
        <v>2.6691714942685962E-3</v>
      </c>
      <c r="D2090" s="3">
        <f>1-B2090/MAX(B$2:B2090)</f>
        <v>0.59860647927584565</v>
      </c>
      <c r="E2090" s="4">
        <f>E2089*(计算结果!B$18-1)/(计算结果!B$18+1)+B2090*2/(计算结果!B$18+1)</f>
        <v>2286.7924380071236</v>
      </c>
      <c r="F2090" s="4">
        <f>F2089*(计算结果!B$18-1)/(计算结果!B$18+1)+E2090*2/(计算结果!B$18+1)</f>
        <v>2255.4977658170942</v>
      </c>
      <c r="G2090" s="4">
        <f>G2089*(计算结果!B$18-1)/(计算结果!B$18+1)+F2090*2/(计算结果!B$18+1)</f>
        <v>2249.7306639689532</v>
      </c>
      <c r="H2090" s="3">
        <f t="shared" si="162"/>
        <v>4.6630156054111735E-2</v>
      </c>
      <c r="I2090" s="3">
        <f ca="1">IFERROR(AVERAGE(OFFSET(H2090,0,0,-计算结果!B$19,1)),AVERAGE(OFFSET(H2090,0,0,-ROW(),1)))</f>
        <v>-0.14923269280915774</v>
      </c>
      <c r="J2090" s="20" t="str">
        <f t="shared" ca="1" si="160"/>
        <v>买</v>
      </c>
      <c r="K2090" s="4" t="str">
        <f t="shared" ca="1" si="164"/>
        <v/>
      </c>
      <c r="L2090" s="3">
        <f ca="1">IF(J2089="买",B2090/B2089-1,0)-IF(K2090=1,计算结果!B$17,0)</f>
        <v>2.6691714942685962E-3</v>
      </c>
      <c r="M2090" s="2">
        <f t="shared" ca="1" si="163"/>
        <v>3.1529956898925664</v>
      </c>
      <c r="N2090" s="3">
        <f ca="1">1-M2090/MAX(M$2:M2090)</f>
        <v>0.26884413022696529</v>
      </c>
    </row>
    <row r="2091" spans="1:14" x14ac:dyDescent="0.15">
      <c r="A2091" s="1">
        <v>41500</v>
      </c>
      <c r="B2091" s="2">
        <v>2349.08</v>
      </c>
      <c r="C2091" s="3">
        <f t="shared" si="161"/>
        <v>-4.2347196140852805E-3</v>
      </c>
      <c r="D2091" s="3">
        <f>1-B2091/MAX(B$2:B2091)</f>
        <v>0.60030626829102296</v>
      </c>
      <c r="E2091" s="4">
        <f>E2090*(计算结果!B$18-1)/(计算结果!B$18+1)+B2091*2/(计算结果!B$18+1)</f>
        <v>2296.3751398521817</v>
      </c>
      <c r="F2091" s="4">
        <f>F2090*(计算结果!B$18-1)/(计算结果!B$18+1)+E2091*2/(计算结果!B$18+1)</f>
        <v>2261.7865925917231</v>
      </c>
      <c r="G2091" s="4">
        <f>G2090*(计算结果!B$18-1)/(计算结果!B$18+1)+F2091*2/(计算结果!B$18+1)</f>
        <v>2251.5854222186103</v>
      </c>
      <c r="H2091" s="3">
        <f t="shared" si="162"/>
        <v>8.2443568884152801E-2</v>
      </c>
      <c r="I2091" s="3">
        <f ca="1">IFERROR(AVERAGE(OFFSET(H2091,0,0,-计算结果!B$19,1)),AVERAGE(OFFSET(H2091,0,0,-ROW(),1)))</f>
        <v>-0.12873169021750833</v>
      </c>
      <c r="J2091" s="20" t="str">
        <f t="shared" ca="1" si="160"/>
        <v>买</v>
      </c>
      <c r="K2091" s="4" t="str">
        <f t="shared" ca="1" si="164"/>
        <v/>
      </c>
      <c r="L2091" s="3">
        <f ca="1">IF(J2090="买",B2091/B2090-1,0)-IF(K2091=1,计算结果!B$17,0)</f>
        <v>-4.2347196140852805E-3</v>
      </c>
      <c r="M2091" s="2">
        <f t="shared" ca="1" si="163"/>
        <v>3.139643637201452</v>
      </c>
      <c r="N2091" s="3">
        <f ca="1">1-M2091/MAX(M$2:M2091)</f>
        <v>0.2719403703296468</v>
      </c>
    </row>
    <row r="2092" spans="1:14" x14ac:dyDescent="0.15">
      <c r="A2092" s="1">
        <v>41501</v>
      </c>
      <c r="B2092" s="2">
        <v>2321.58</v>
      </c>
      <c r="C2092" s="3">
        <f t="shared" si="161"/>
        <v>-1.1706710712278801E-2</v>
      </c>
      <c r="D2092" s="3">
        <f>1-B2092/MAX(B$2:B2092)</f>
        <v>0.60498536718165119</v>
      </c>
      <c r="E2092" s="4">
        <f>E2091*(计算结果!B$18-1)/(计算结果!B$18+1)+B2092*2/(计算结果!B$18+1)</f>
        <v>2300.2528106441537</v>
      </c>
      <c r="F2092" s="4">
        <f>F2091*(计算结果!B$18-1)/(计算结果!B$18+1)+E2092*2/(计算结果!B$18+1)</f>
        <v>2267.7044722920973</v>
      </c>
      <c r="G2092" s="4">
        <f>G2091*(计算结果!B$18-1)/(计算结果!B$18+1)+F2092*2/(计算结果!B$18+1)</f>
        <v>2254.0652760760699</v>
      </c>
      <c r="H2092" s="3">
        <f t="shared" si="162"/>
        <v>0.11013812014363047</v>
      </c>
      <c r="I2092" s="3">
        <f ca="1">IFERROR(AVERAGE(OFFSET(H2092,0,0,-计算结果!B$19,1)),AVERAGE(OFFSET(H2092,0,0,-ROW(),1)))</f>
        <v>-0.10908074326750188</v>
      </c>
      <c r="J2092" s="20" t="str">
        <f t="shared" ca="1" si="160"/>
        <v>买</v>
      </c>
      <c r="K2092" s="4" t="str">
        <f t="shared" ca="1" si="164"/>
        <v/>
      </c>
      <c r="L2092" s="3">
        <f ca="1">IF(J2091="买",B2092/B2091-1,0)-IF(K2092=1,计算结果!B$17,0)</f>
        <v>-1.1706710712278801E-2</v>
      </c>
      <c r="M2092" s="2">
        <f t="shared" ca="1" si="163"/>
        <v>3.1028887374010878</v>
      </c>
      <c r="N2092" s="3">
        <f ca="1">1-M2092/MAX(M$2:M2092)</f>
        <v>0.28046355379548638</v>
      </c>
    </row>
    <row r="2093" spans="1:14" x14ac:dyDescent="0.15">
      <c r="A2093" s="1">
        <v>41502</v>
      </c>
      <c r="B2093" s="2">
        <v>2304.14</v>
      </c>
      <c r="C2093" s="3">
        <f t="shared" si="161"/>
        <v>-7.5121253628994689E-3</v>
      </c>
      <c r="D2093" s="3">
        <f>1-B2093/MAX(B$2:B2093)</f>
        <v>0.60795276662356224</v>
      </c>
      <c r="E2093" s="4">
        <f>E2092*(计算结果!B$18-1)/(计算结果!B$18+1)+B2093*2/(计算结果!B$18+1)</f>
        <v>2300.8508397758224</v>
      </c>
      <c r="F2093" s="4">
        <f>F2092*(计算结果!B$18-1)/(计算结果!B$18+1)+E2093*2/(计算结果!B$18+1)</f>
        <v>2272.8039134434393</v>
      </c>
      <c r="G2093" s="4">
        <f>G2092*(计算结果!B$18-1)/(计算结果!B$18+1)+F2093*2/(计算结果!B$18+1)</f>
        <v>2256.9481433633573</v>
      </c>
      <c r="H2093" s="3">
        <f t="shared" si="162"/>
        <v>0.12789635321945589</v>
      </c>
      <c r="I2093" s="3">
        <f ca="1">IFERROR(AVERAGE(OFFSET(H2093,0,0,-计算结果!B$19,1)),AVERAGE(OFFSET(H2093,0,0,-ROW(),1)))</f>
        <v>-8.9900256313485943E-2</v>
      </c>
      <c r="J2093" s="20" t="str">
        <f t="shared" ca="1" si="160"/>
        <v>买</v>
      </c>
      <c r="K2093" s="4" t="str">
        <f t="shared" ca="1" si="164"/>
        <v/>
      </c>
      <c r="L2093" s="3">
        <f ca="1">IF(J2092="买",B2093/B2092-1,0)-IF(K2093=1,计算结果!B$17,0)</f>
        <v>-7.5121253628994689E-3</v>
      </c>
      <c r="M2093" s="2">
        <f t="shared" ca="1" si="163"/>
        <v>3.0795794482186021</v>
      </c>
      <c r="N2093" s="3">
        <f ca="1">1-M2093/MAX(M$2:M2093)</f>
        <v>0.28586880178254992</v>
      </c>
    </row>
    <row r="2094" spans="1:14" x14ac:dyDescent="0.15">
      <c r="A2094" s="1">
        <v>41505</v>
      </c>
      <c r="B2094" s="2">
        <v>2331.4299999999998</v>
      </c>
      <c r="C2094" s="3">
        <f t="shared" si="161"/>
        <v>1.184389837423061E-2</v>
      </c>
      <c r="D2094" s="3">
        <f>1-B2094/MAX(B$2:B2094)</f>
        <v>0.60330939903355341</v>
      </c>
      <c r="E2094" s="4">
        <f>E2093*(计算结果!B$18-1)/(计算结果!B$18+1)+B2094*2/(计算结果!B$18+1)</f>
        <v>2305.5553259641574</v>
      </c>
      <c r="F2094" s="4">
        <f>F2093*(计算结果!B$18-1)/(计算结果!B$18+1)+E2094*2/(计算结果!B$18+1)</f>
        <v>2277.8425922927804</v>
      </c>
      <c r="G2094" s="4">
        <f>G2093*(计算结果!B$18-1)/(计算结果!B$18+1)+F2094*2/(计算结果!B$18+1)</f>
        <v>2260.1626739678841</v>
      </c>
      <c r="H2094" s="3">
        <f t="shared" si="162"/>
        <v>0.14242819951265703</v>
      </c>
      <c r="I2094" s="3">
        <f ca="1">IFERROR(AVERAGE(OFFSET(H2094,0,0,-计算结果!B$19,1)),AVERAGE(OFFSET(H2094,0,0,-ROW(),1)))</f>
        <v>-7.0868007565708283E-2</v>
      </c>
      <c r="J2094" s="20" t="str">
        <f t="shared" ca="1" si="160"/>
        <v>买</v>
      </c>
      <c r="K2094" s="4" t="str">
        <f t="shared" ca="1" si="164"/>
        <v/>
      </c>
      <c r="L2094" s="3">
        <f ca="1">IF(J2093="买",B2094/B2093-1,0)-IF(K2094=1,计算结果!B$17,0)</f>
        <v>1.184389837423061E-2</v>
      </c>
      <c r="M2094" s="2">
        <f t="shared" ca="1" si="163"/>
        <v>3.1160536742386724</v>
      </c>
      <c r="N2094" s="3">
        <f ca="1">1-M2094/MAX(M$2:M2094)</f>
        <v>0.27741070444499483</v>
      </c>
    </row>
    <row r="2095" spans="1:14" x14ac:dyDescent="0.15">
      <c r="A2095" s="1">
        <v>41506</v>
      </c>
      <c r="B2095" s="2">
        <v>2312.4699999999998</v>
      </c>
      <c r="C2095" s="3">
        <f t="shared" si="161"/>
        <v>-8.132347958120123E-3</v>
      </c>
      <c r="D2095" s="3">
        <f>1-B2095/MAX(B$2:B2095)</f>
        <v>0.60653542503232827</v>
      </c>
      <c r="E2095" s="4">
        <f>E2094*(计算结果!B$18-1)/(计算结果!B$18+1)+B2095*2/(计算结果!B$18+1)</f>
        <v>2306.6191219696716</v>
      </c>
      <c r="F2095" s="4">
        <f>F2094*(计算结果!B$18-1)/(计算结果!B$18+1)+E2095*2/(计算结果!B$18+1)</f>
        <v>2282.26975070461</v>
      </c>
      <c r="G2095" s="4">
        <f>G2094*(计算结果!B$18-1)/(计算结果!B$18+1)+F2095*2/(计算结果!B$18+1)</f>
        <v>2263.5637626966113</v>
      </c>
      <c r="H2095" s="3">
        <f t="shared" si="162"/>
        <v>0.15047982023154027</v>
      </c>
      <c r="I2095" s="3">
        <f ca="1">IFERROR(AVERAGE(OFFSET(H2095,0,0,-计算结果!B$19,1)),AVERAGE(OFFSET(H2095,0,0,-ROW(),1)))</f>
        <v>-5.2505318166621365E-2</v>
      </c>
      <c r="J2095" s="20" t="str">
        <f t="shared" ca="1" si="160"/>
        <v>买</v>
      </c>
      <c r="K2095" s="4" t="str">
        <f t="shared" ca="1" si="164"/>
        <v/>
      </c>
      <c r="L2095" s="3">
        <f ca="1">IF(J2094="买",B2095/B2094-1,0)-IF(K2095=1,计算结果!B$17,0)</f>
        <v>-8.132347958120123E-3</v>
      </c>
      <c r="M2095" s="2">
        <f t="shared" ca="1" si="163"/>
        <v>3.0907128415035849</v>
      </c>
      <c r="N2095" s="3">
        <f ca="1">1-M2095/MAX(M$2:M2095)</f>
        <v>0.28328705202726101</v>
      </c>
    </row>
    <row r="2096" spans="1:14" x14ac:dyDescent="0.15">
      <c r="A2096" s="1">
        <v>41507</v>
      </c>
      <c r="B2096" s="2">
        <v>2308.59</v>
      </c>
      <c r="C2096" s="3">
        <f t="shared" si="161"/>
        <v>-1.677859604665044E-3</v>
      </c>
      <c r="D2096" s="3">
        <f>1-B2096/MAX(B$2:B2096)</f>
        <v>0.60719560334853329</v>
      </c>
      <c r="E2096" s="4">
        <f>E2095*(计算结果!B$18-1)/(计算结果!B$18+1)+B2096*2/(计算结果!B$18+1)</f>
        <v>2306.9223339743376</v>
      </c>
      <c r="F2096" s="4">
        <f>F2095*(计算结果!B$18-1)/(计算结果!B$18+1)+E2096*2/(计算结果!B$18+1)</f>
        <v>2286.0624558230297</v>
      </c>
      <c r="G2096" s="4">
        <f>G2095*(计算结果!B$18-1)/(计算结果!B$18+1)+F2096*2/(计算结果!B$18+1)</f>
        <v>2267.0251001006754</v>
      </c>
      <c r="H2096" s="3">
        <f t="shared" si="162"/>
        <v>0.15291539213989672</v>
      </c>
      <c r="I2096" s="3">
        <f ca="1">IFERROR(AVERAGE(OFFSET(H2096,0,0,-计算结果!B$19,1)),AVERAGE(OFFSET(H2096,0,0,-ROW(),1)))</f>
        <v>-3.5052471862581737E-2</v>
      </c>
      <c r="J2096" s="20" t="str">
        <f t="shared" ca="1" si="160"/>
        <v>买</v>
      </c>
      <c r="K2096" s="4" t="str">
        <f t="shared" ca="1" si="164"/>
        <v/>
      </c>
      <c r="L2096" s="3">
        <f ca="1">IF(J2095="买",B2096/B2095-1,0)-IF(K2096=1,计算结果!B$17,0)</f>
        <v>-1.677859604665044E-3</v>
      </c>
      <c r="M2096" s="2">
        <f t="shared" ca="1" si="163"/>
        <v>3.0855270592772066</v>
      </c>
      <c r="N2096" s="3">
        <f ca="1">1-M2096/MAX(M$2:M2096)</f>
        <v>0.2844895957308049</v>
      </c>
    </row>
    <row r="2097" spans="1:14" x14ac:dyDescent="0.15">
      <c r="A2097" s="1">
        <v>41508</v>
      </c>
      <c r="B2097" s="2">
        <v>2303.9299999999998</v>
      </c>
      <c r="C2097" s="3">
        <f t="shared" si="161"/>
        <v>-2.0185481181155263E-3</v>
      </c>
      <c r="D2097" s="3">
        <f>1-B2097/MAX(B$2:B2097)</f>
        <v>0.60798849792418164</v>
      </c>
      <c r="E2097" s="4">
        <f>E2096*(计算结果!B$18-1)/(计算结果!B$18+1)+B2097*2/(计算结果!B$18+1)</f>
        <v>2306.4619749013627</v>
      </c>
      <c r="F2097" s="4">
        <f>F2096*(计算结果!B$18-1)/(计算结果!B$18+1)+E2097*2/(计算结果!B$18+1)</f>
        <v>2289.2008433735427</v>
      </c>
      <c r="G2097" s="4">
        <f>G2096*(计算结果!B$18-1)/(计算结果!B$18+1)+F2097*2/(计算结果!B$18+1)</f>
        <v>2270.4367529118858</v>
      </c>
      <c r="H2097" s="3">
        <f t="shared" si="162"/>
        <v>0.15049029722074453</v>
      </c>
      <c r="I2097" s="3">
        <f ca="1">IFERROR(AVERAGE(OFFSET(H2097,0,0,-计算结果!B$19,1)),AVERAGE(OFFSET(H2097,0,0,-ROW(),1)))</f>
        <v>-1.8606769199323234E-2</v>
      </c>
      <c r="J2097" s="20" t="str">
        <f t="shared" ca="1" si="160"/>
        <v>买</v>
      </c>
      <c r="K2097" s="4" t="str">
        <f t="shared" ca="1" si="164"/>
        <v/>
      </c>
      <c r="L2097" s="3">
        <f ca="1">IF(J2096="买",B2097/B2096-1,0)-IF(K2097=1,计算结果!B$17,0)</f>
        <v>-2.0185481181155263E-3</v>
      </c>
      <c r="M2097" s="2">
        <f t="shared" ca="1" si="163"/>
        <v>3.0792987744383082</v>
      </c>
      <c r="N2097" s="3">
        <f ca="1">1-M2097/MAX(M$2:M2097)</f>
        <v>0.28593388791083452</v>
      </c>
    </row>
    <row r="2098" spans="1:14" x14ac:dyDescent="0.15">
      <c r="A2098" s="1">
        <v>41509</v>
      </c>
      <c r="B2098" s="2">
        <v>2286.9299999999998</v>
      </c>
      <c r="C2098" s="3">
        <f t="shared" si="161"/>
        <v>-7.378696401366347E-3</v>
      </c>
      <c r="D2098" s="3">
        <f>1-B2098/MAX(B$2:B2098)</f>
        <v>0.61088103178384268</v>
      </c>
      <c r="E2098" s="4">
        <f>E2097*(计算结果!B$18-1)/(计算结果!B$18+1)+B2098*2/(计算结果!B$18+1)</f>
        <v>2303.4570556857684</v>
      </c>
      <c r="F2098" s="4">
        <f>F2097*(计算结果!B$18-1)/(计算结果!B$18+1)+E2098*2/(计算结果!B$18+1)</f>
        <v>2291.3941068061927</v>
      </c>
      <c r="G2098" s="4">
        <f>G2097*(计算结果!B$18-1)/(计算结果!B$18+1)+F2098*2/(计算结果!B$18+1)</f>
        <v>2273.6609612033176</v>
      </c>
      <c r="H2098" s="3">
        <f t="shared" si="162"/>
        <v>0.14200828485077294</v>
      </c>
      <c r="I2098" s="3">
        <f ca="1">IFERROR(AVERAGE(OFFSET(H2098,0,0,-计算结果!B$19,1)),AVERAGE(OFFSET(H2098,0,0,-ROW(),1)))</f>
        <v>-3.2492523065438652E-3</v>
      </c>
      <c r="J2098" s="20" t="str">
        <f t="shared" ca="1" si="160"/>
        <v>买</v>
      </c>
      <c r="K2098" s="4" t="str">
        <f t="shared" ca="1" si="164"/>
        <v/>
      </c>
      <c r="L2098" s="3">
        <f ca="1">IF(J2097="买",B2098/B2097-1,0)-IF(K2098=1,计算结果!B$17,0)</f>
        <v>-7.378696401366347E-3</v>
      </c>
      <c r="M2098" s="2">
        <f t="shared" ca="1" si="163"/>
        <v>3.0565775636526284</v>
      </c>
      <c r="N2098" s="3">
        <f ca="1">1-M2098/MAX(M$2:M2098)</f>
        <v>0.29120276496244446</v>
      </c>
    </row>
    <row r="2099" spans="1:14" x14ac:dyDescent="0.15">
      <c r="A2099" s="1">
        <v>41512</v>
      </c>
      <c r="B2099" s="2">
        <v>2335.62</v>
      </c>
      <c r="C2099" s="3">
        <f t="shared" si="161"/>
        <v>2.1290551088140042E-2</v>
      </c>
      <c r="D2099" s="3">
        <f>1-B2099/MAX(B$2:B2099)</f>
        <v>0.60259647451167231</v>
      </c>
      <c r="E2099" s="4">
        <f>E2098*(计算结果!B$18-1)/(计算结果!B$18+1)+B2099*2/(计算结果!B$18+1)</f>
        <v>2308.4052009648813</v>
      </c>
      <c r="F2099" s="4">
        <f>F2098*(计算结果!B$18-1)/(计算结果!B$18+1)+E2099*2/(计算结果!B$18+1)</f>
        <v>2294.0111982152216</v>
      </c>
      <c r="G2099" s="4">
        <f>G2098*(计算结果!B$18-1)/(计算结果!B$18+1)+F2099*2/(计算结果!B$18+1)</f>
        <v>2276.7917668974565</v>
      </c>
      <c r="H2099" s="3">
        <f t="shared" si="162"/>
        <v>0.13769888068456418</v>
      </c>
      <c r="I2099" s="3">
        <f ca="1">IFERROR(AVERAGE(OFFSET(H2099,0,0,-计算结果!B$19,1)),AVERAGE(OFFSET(H2099,0,0,-ROW(),1)))</f>
        <v>1.1760614517380544E-2</v>
      </c>
      <c r="J2099" s="20" t="str">
        <f t="shared" ca="1" si="160"/>
        <v>买</v>
      </c>
      <c r="K2099" s="4" t="str">
        <f t="shared" ca="1" si="164"/>
        <v/>
      </c>
      <c r="L2099" s="3">
        <f ca="1">IF(J2098="买",B2099/B2098-1,0)-IF(K2099=1,计算结果!B$17,0)</f>
        <v>2.1290551088140042E-2</v>
      </c>
      <c r="M2099" s="2">
        <f t="shared" ca="1" si="163"/>
        <v>3.1216537844264374</v>
      </c>
      <c r="N2099" s="3">
        <f ca="1">1-M2099/MAX(M$2:M2099)</f>
        <v>0.27611208121874498</v>
      </c>
    </row>
    <row r="2100" spans="1:14" x14ac:dyDescent="0.15">
      <c r="A2100" s="1">
        <v>41513</v>
      </c>
      <c r="B2100" s="2">
        <v>2340.88</v>
      </c>
      <c r="C2100" s="3">
        <f t="shared" si="161"/>
        <v>2.2520786771822454E-3</v>
      </c>
      <c r="D2100" s="3">
        <f>1-B2100/MAX(B$2:B2100)</f>
        <v>0.601701490505683</v>
      </c>
      <c r="E2100" s="4">
        <f>E2099*(计算结果!B$18-1)/(计算结果!B$18+1)+B2100*2/(计算结果!B$18+1)</f>
        <v>2313.4013238933612</v>
      </c>
      <c r="F2100" s="4">
        <f>F2099*(计算结果!B$18-1)/(计算结果!B$18+1)+E2100*2/(计算结果!B$18+1)</f>
        <v>2296.9942944733966</v>
      </c>
      <c r="G2100" s="4">
        <f>G2099*(计算结果!B$18-1)/(计算结果!B$18+1)+F2100*2/(计算结果!B$18+1)</f>
        <v>2279.8998480629857</v>
      </c>
      <c r="H2100" s="3">
        <f t="shared" si="162"/>
        <v>0.13651143730920037</v>
      </c>
      <c r="I2100" s="3">
        <f ca="1">IFERROR(AVERAGE(OFFSET(H2100,0,0,-计算结果!B$19,1)),AVERAGE(OFFSET(H2100,0,0,-ROW(),1)))</f>
        <v>2.6775204048343337E-2</v>
      </c>
      <c r="J2100" s="20" t="str">
        <f t="shared" ca="1" si="160"/>
        <v>买</v>
      </c>
      <c r="K2100" s="4" t="str">
        <f t="shared" ca="1" si="164"/>
        <v/>
      </c>
      <c r="L2100" s="3">
        <f ca="1">IF(J2099="买",B2100/B2099-1,0)-IF(K2100=1,计算结果!B$17,0)</f>
        <v>2.2520786771822454E-3</v>
      </c>
      <c r="M2100" s="2">
        <f t="shared" ca="1" si="163"/>
        <v>3.1286839943518894</v>
      </c>
      <c r="N2100" s="3">
        <f ca="1">1-M2100/MAX(M$2:M2100)</f>
        <v>0.27448182867218796</v>
      </c>
    </row>
    <row r="2101" spans="1:14" x14ac:dyDescent="0.15">
      <c r="A2101" s="1">
        <v>41514</v>
      </c>
      <c r="B2101" s="2">
        <v>2328.06</v>
      </c>
      <c r="C2101" s="3">
        <f t="shared" si="161"/>
        <v>-5.4765729127508322E-3</v>
      </c>
      <c r="D2101" s="3">
        <f>1-B2101/MAX(B$2:B2101)</f>
        <v>0.60388280133396854</v>
      </c>
      <c r="E2101" s="4">
        <f>E2100*(计算结果!B$18-1)/(计算结果!B$18+1)+B2101*2/(计算结果!B$18+1)</f>
        <v>2315.6565048328439</v>
      </c>
      <c r="F2101" s="4">
        <f>F2100*(计算结果!B$18-1)/(计算结果!B$18+1)+E2101*2/(计算结果!B$18+1)</f>
        <v>2299.8654037594656</v>
      </c>
      <c r="G2101" s="4">
        <f>G2100*(计算结果!B$18-1)/(计算结果!B$18+1)+F2101*2/(计算结果!B$18+1)</f>
        <v>2282.9714720162901</v>
      </c>
      <c r="H2101" s="3">
        <f t="shared" si="162"/>
        <v>0.13472626685396252</v>
      </c>
      <c r="I2101" s="3">
        <f ca="1">IFERROR(AVERAGE(OFFSET(H2101,0,0,-计算结果!B$19,1)),AVERAGE(OFFSET(H2101,0,0,-ROW(),1)))</f>
        <v>4.1822175776848124E-2</v>
      </c>
      <c r="J2101" s="20" t="str">
        <f t="shared" ca="1" si="160"/>
        <v>买</v>
      </c>
      <c r="K2101" s="4" t="str">
        <f t="shared" ca="1" si="164"/>
        <v/>
      </c>
      <c r="L2101" s="3">
        <f ca="1">IF(J2100="买",B2101/B2100-1,0)-IF(K2101=1,计算结果!B$17,0)</f>
        <v>-5.4765729127508322E-3</v>
      </c>
      <c r="M2101" s="2">
        <f t="shared" ca="1" si="163"/>
        <v>3.111549528335865</v>
      </c>
      <c r="N2101" s="3">
        <f ca="1">1-M2101/MAX(M$2:M2101)</f>
        <v>0.27845518183699025</v>
      </c>
    </row>
    <row r="2102" spans="1:14" x14ac:dyDescent="0.15">
      <c r="A2102" s="1">
        <v>41515</v>
      </c>
      <c r="B2102" s="2">
        <v>2318.31</v>
      </c>
      <c r="C2102" s="3">
        <f t="shared" si="161"/>
        <v>-4.1880363908146645E-3</v>
      </c>
      <c r="D2102" s="3">
        <f>1-B2102/MAX(B$2:B2102)</f>
        <v>0.60554175457700943</v>
      </c>
      <c r="E2102" s="4">
        <f>E2101*(计算结果!B$18-1)/(计算结果!B$18+1)+B2102*2/(计算结果!B$18+1)</f>
        <v>2316.0647348585599</v>
      </c>
      <c r="F2102" s="4">
        <f>F2101*(计算结果!B$18-1)/(计算结果!B$18+1)+E2102*2/(计算结果!B$18+1)</f>
        <v>2302.3576085439418</v>
      </c>
      <c r="G2102" s="4">
        <f>G2101*(计算结果!B$18-1)/(计算结果!B$18+1)+F2102*2/(计算结果!B$18+1)</f>
        <v>2285.953954559006</v>
      </c>
      <c r="H2102" s="3">
        <f t="shared" si="162"/>
        <v>0.13064037721337596</v>
      </c>
      <c r="I2102" s="3">
        <f ca="1">IFERROR(AVERAGE(OFFSET(H2102,0,0,-计算结果!B$19,1)),AVERAGE(OFFSET(H2102,0,0,-ROW(),1)))</f>
        <v>5.6363689927176788E-2</v>
      </c>
      <c r="J2102" s="20" t="str">
        <f t="shared" ca="1" si="160"/>
        <v>买</v>
      </c>
      <c r="K2102" s="4" t="str">
        <f t="shared" ca="1" si="164"/>
        <v/>
      </c>
      <c r="L2102" s="3">
        <f ca="1">IF(J2101="买",B2102/B2101-1,0)-IF(K2102=1,计算结果!B$17,0)</f>
        <v>-4.1880363908146645E-3</v>
      </c>
      <c r="M2102" s="2">
        <f t="shared" ca="1" si="163"/>
        <v>3.0985182456793723</v>
      </c>
      <c r="N2102" s="3">
        <f ca="1">1-M2102/MAX(M$2:M2102)</f>
        <v>0.28147703779306066</v>
      </c>
    </row>
    <row r="2103" spans="1:14" x14ac:dyDescent="0.15">
      <c r="A2103" s="1">
        <v>41516</v>
      </c>
      <c r="B2103" s="2">
        <v>2313.91</v>
      </c>
      <c r="C2103" s="3">
        <f t="shared" si="161"/>
        <v>-1.8979342710854219E-3</v>
      </c>
      <c r="D2103" s="3">
        <f>1-B2103/MAX(B$2:B2103)</f>
        <v>0.60629041039950993</v>
      </c>
      <c r="E2103" s="4">
        <f>E2102*(计算结果!B$18-1)/(计算结果!B$18+1)+B2103*2/(计算结果!B$18+1)</f>
        <v>2315.733237188012</v>
      </c>
      <c r="F2103" s="4">
        <f>F2102*(计算结果!B$18-1)/(计算结果!B$18+1)+E2103*2/(计算结果!B$18+1)</f>
        <v>2304.4153975661065</v>
      </c>
      <c r="G2103" s="4">
        <f>G2102*(计算结果!B$18-1)/(计算结果!B$18+1)+F2103*2/(计算结果!B$18+1)</f>
        <v>2288.7941765600985</v>
      </c>
      <c r="H2103" s="3">
        <f t="shared" si="162"/>
        <v>0.12424668464682574</v>
      </c>
      <c r="I2103" s="3">
        <f ca="1">IFERROR(AVERAGE(OFFSET(H2103,0,0,-计算结果!B$19,1)),AVERAGE(OFFSET(H2103,0,0,-ROW(),1)))</f>
        <v>7.0001544429655643E-2</v>
      </c>
      <c r="J2103" s="20" t="str">
        <f t="shared" ca="1" si="160"/>
        <v>买</v>
      </c>
      <c r="K2103" s="4" t="str">
        <f t="shared" ca="1" si="164"/>
        <v/>
      </c>
      <c r="L2103" s="3">
        <f ca="1">IF(J2102="买",B2103/B2102-1,0)-IF(K2103=1,计算结果!B$17,0)</f>
        <v>-1.8979342710854219E-3</v>
      </c>
      <c r="M2103" s="2">
        <f t="shared" ca="1" si="163"/>
        <v>3.0926374617113139</v>
      </c>
      <c r="N2103" s="3">
        <f ca="1">1-M2103/MAX(M$2:M2103)</f>
        <v>0.282840747147595</v>
      </c>
    </row>
    <row r="2104" spans="1:14" x14ac:dyDescent="0.15">
      <c r="A2104" s="1">
        <v>41519</v>
      </c>
      <c r="B2104" s="2">
        <v>2320.34</v>
      </c>
      <c r="C2104" s="3">
        <f t="shared" si="161"/>
        <v>2.7788461954010302E-3</v>
      </c>
      <c r="D2104" s="3">
        <f>1-B2104/MAX(B$2:B2104)</f>
        <v>0.60519635200435573</v>
      </c>
      <c r="E2104" s="4">
        <f>E2103*(计算结果!B$18-1)/(计算结果!B$18+1)+B2104*2/(计算结果!B$18+1)</f>
        <v>2316.441969928318</v>
      </c>
      <c r="F2104" s="4">
        <f>F2103*(计算结果!B$18-1)/(计算结果!B$18+1)+E2104*2/(计算结果!B$18+1)</f>
        <v>2306.2656394679852</v>
      </c>
      <c r="G2104" s="4">
        <f>G2103*(计算结果!B$18-1)/(计算结果!B$18+1)+F2104*2/(计算结果!B$18+1)</f>
        <v>2291.4820939305428</v>
      </c>
      <c r="H2104" s="3">
        <f t="shared" si="162"/>
        <v>0.11743814266794261</v>
      </c>
      <c r="I2104" s="3">
        <f ca="1">IFERROR(AVERAGE(OFFSET(H2104,0,0,-计算结果!B$19,1)),AVERAGE(OFFSET(H2104,0,0,-ROW(),1)))</f>
        <v>8.2301993020510028E-2</v>
      </c>
      <c r="J2104" s="20" t="str">
        <f t="shared" ca="1" si="160"/>
        <v>买</v>
      </c>
      <c r="K2104" s="4" t="str">
        <f t="shared" ca="1" si="164"/>
        <v/>
      </c>
      <c r="L2104" s="3">
        <f ca="1">IF(J2103="买",B2104/B2103-1,0)-IF(K2104=1,计算结果!B$17,0)</f>
        <v>2.7788461954010302E-3</v>
      </c>
      <c r="M2104" s="2">
        <f t="shared" ca="1" si="163"/>
        <v>3.1012314255555453</v>
      </c>
      <c r="N2104" s="3">
        <f ca="1">1-M2104/MAX(M$2:M2104)</f>
        <v>0.28084787188630944</v>
      </c>
    </row>
    <row r="2105" spans="1:14" x14ac:dyDescent="0.15">
      <c r="A2105" s="1">
        <v>41520</v>
      </c>
      <c r="B2105" s="2">
        <v>2354.5</v>
      </c>
      <c r="C2105" s="3">
        <f t="shared" si="161"/>
        <v>1.4721980399424073E-2</v>
      </c>
      <c r="D2105" s="3">
        <f>1-B2105/MAX(B$2:B2105)</f>
        <v>0.5993840604369427</v>
      </c>
      <c r="E2105" s="4">
        <f>E2104*(计算结果!B$18-1)/(计算结果!B$18+1)+B2105*2/(计算结果!B$18+1)</f>
        <v>2322.2970514778076</v>
      </c>
      <c r="F2105" s="4">
        <f>F2104*(计算结果!B$18-1)/(计算结果!B$18+1)+E2105*2/(计算结果!B$18+1)</f>
        <v>2308.7320105464196</v>
      </c>
      <c r="G2105" s="4">
        <f>G2104*(计算结果!B$18-1)/(计算结果!B$18+1)+F2105*2/(计算结果!B$18+1)</f>
        <v>2294.1359272560621</v>
      </c>
      <c r="H2105" s="3">
        <f t="shared" si="162"/>
        <v>0.11581296369491999</v>
      </c>
      <c r="I2105" s="3">
        <f ca="1">IFERROR(AVERAGE(OFFSET(H2105,0,0,-计算结果!B$19,1)),AVERAGE(OFFSET(H2105,0,0,-ROW(),1)))</f>
        <v>9.3188459889799152E-2</v>
      </c>
      <c r="J2105" s="20" t="str">
        <f t="shared" ca="1" si="160"/>
        <v>买</v>
      </c>
      <c r="K2105" s="4" t="str">
        <f t="shared" ca="1" si="164"/>
        <v/>
      </c>
      <c r="L2105" s="3">
        <f ca="1">IF(J2104="买",B2105/B2104-1,0)-IF(K2105=1,计算结果!B$17,0)</f>
        <v>1.4721980399424073E-2</v>
      </c>
      <c r="M2105" s="2">
        <f t="shared" ca="1" si="163"/>
        <v>3.1468876938166521</v>
      </c>
      <c r="N2105" s="3">
        <f ca="1">1-M2105/MAX(M$2:M2105)</f>
        <v>0.27026052835201553</v>
      </c>
    </row>
    <row r="2106" spans="1:14" x14ac:dyDescent="0.15">
      <c r="A2106" s="1">
        <v>41521</v>
      </c>
      <c r="B2106" s="2">
        <v>2350.6999999999998</v>
      </c>
      <c r="C2106" s="3">
        <f t="shared" si="161"/>
        <v>-1.613930770864358E-3</v>
      </c>
      <c r="D2106" s="3">
        <f>1-B2106/MAX(B$2:B2106)</f>
        <v>0.60003062682910224</v>
      </c>
      <c r="E2106" s="4">
        <f>E2105*(计算结果!B$18-1)/(计算结果!B$18+1)+B2106*2/(计算结果!B$18+1)</f>
        <v>2326.6667358658374</v>
      </c>
      <c r="F2106" s="4">
        <f>F2105*(计算结果!B$18-1)/(计算结果!B$18+1)+E2106*2/(计算结果!B$18+1)</f>
        <v>2311.491199057099</v>
      </c>
      <c r="G2106" s="4">
        <f>G2105*(计算结果!B$18-1)/(计算结果!B$18+1)+F2106*2/(计算结果!B$18+1)</f>
        <v>2296.8059690716063</v>
      </c>
      <c r="H2106" s="3">
        <f t="shared" si="162"/>
        <v>0.11638551071983584</v>
      </c>
      <c r="I2106" s="3">
        <f ca="1">IFERROR(AVERAGE(OFFSET(H2106,0,0,-计算结果!B$19,1)),AVERAGE(OFFSET(H2106,0,0,-ROW(),1)))</f>
        <v>0.10273747875036994</v>
      </c>
      <c r="J2106" s="20" t="str">
        <f t="shared" ca="1" si="160"/>
        <v>买</v>
      </c>
      <c r="K2106" s="4" t="str">
        <f t="shared" ca="1" si="164"/>
        <v/>
      </c>
      <c r="L2106" s="3">
        <f ca="1">IF(J2105="买",B2106/B2105-1,0)-IF(K2106=1,计算结果!B$17,0)</f>
        <v>-1.613930770864358E-3</v>
      </c>
      <c r="M2106" s="2">
        <f t="shared" ca="1" si="163"/>
        <v>3.141808834935147</v>
      </c>
      <c r="N2106" s="3">
        <f ca="1">1-M2106/MAX(M$2:M2106)</f>
        <v>0.27143827734002257</v>
      </c>
    </row>
    <row r="2107" spans="1:14" x14ac:dyDescent="0.15">
      <c r="A2107" s="1">
        <v>41522</v>
      </c>
      <c r="B2107" s="2">
        <v>2341.7399999999998</v>
      </c>
      <c r="C2107" s="3">
        <f t="shared" si="161"/>
        <v>-3.8116305781257243E-3</v>
      </c>
      <c r="D2107" s="3">
        <f>1-B2107/MAX(B$2:B2107)</f>
        <v>0.60155516232219419</v>
      </c>
      <c r="E2107" s="4">
        <f>E2106*(计算结果!B$18-1)/(计算结果!B$18+1)+B2107*2/(计算结果!B$18+1)</f>
        <v>2328.9856995787854</v>
      </c>
      <c r="F2107" s="4">
        <f>F2106*(计算结果!B$18-1)/(计算结果!B$18+1)+E2107*2/(计算结果!B$18+1)</f>
        <v>2314.18266067582</v>
      </c>
      <c r="G2107" s="4">
        <f>G2106*(计算结果!B$18-1)/(计算结果!B$18+1)+F2107*2/(计算结果!B$18+1)</f>
        <v>2299.4793062414851</v>
      </c>
      <c r="H2107" s="3">
        <f t="shared" si="162"/>
        <v>0.11639368783769616</v>
      </c>
      <c r="I2107" s="3">
        <f ca="1">IFERROR(AVERAGE(OFFSET(H2107,0,0,-计算结果!B$19,1)),AVERAGE(OFFSET(H2107,0,0,-ROW(),1)))</f>
        <v>0.11100479388664934</v>
      </c>
      <c r="J2107" s="20" t="str">
        <f t="shared" ca="1" si="160"/>
        <v>买</v>
      </c>
      <c r="K2107" s="4" t="str">
        <f t="shared" ca="1" si="164"/>
        <v/>
      </c>
      <c r="L2107" s="3">
        <f ca="1">IF(J2106="买",B2107/B2106-1,0)-IF(K2107=1,计算结果!B$17,0)</f>
        <v>-3.8116305781257243E-3</v>
      </c>
      <c r="M2107" s="2">
        <f t="shared" ca="1" si="163"/>
        <v>3.1298334203092826</v>
      </c>
      <c r="N2107" s="3">
        <f ca="1">1-M2107/MAX(M$2:M2107)</f>
        <v>0.27421528548016527</v>
      </c>
    </row>
    <row r="2108" spans="1:14" x14ac:dyDescent="0.15">
      <c r="A2108" s="1">
        <v>41523</v>
      </c>
      <c r="B2108" s="2">
        <v>2357.7800000000002</v>
      </c>
      <c r="C2108" s="3">
        <f t="shared" si="161"/>
        <v>6.8496075567741066E-3</v>
      </c>
      <c r="D2108" s="3">
        <f>1-B2108/MAX(B$2:B2108)</f>
        <v>0.59882597155107864</v>
      </c>
      <c r="E2108" s="4">
        <f>E2107*(计算结果!B$18-1)/(计算结果!B$18+1)+B2108*2/(计算结果!B$18+1)</f>
        <v>2333.41559195128</v>
      </c>
      <c r="F2108" s="4">
        <f>F2107*(计算结果!B$18-1)/(计算结果!B$18+1)+E2108*2/(计算结果!B$18+1)</f>
        <v>2317.141573179737</v>
      </c>
      <c r="G2108" s="4">
        <f>G2107*(计算结果!B$18-1)/(计算结果!B$18+1)+F2108*2/(计算结果!B$18+1)</f>
        <v>2302.1965780781393</v>
      </c>
      <c r="H2108" s="3">
        <f t="shared" si="162"/>
        <v>0.11816900588227353</v>
      </c>
      <c r="I2108" s="3">
        <f ca="1">IFERROR(AVERAGE(OFFSET(H2108,0,0,-计算结果!B$19,1)),AVERAGE(OFFSET(H2108,0,0,-ROW(),1)))</f>
        <v>0.11812780404100769</v>
      </c>
      <c r="J2108" s="20" t="str">
        <f t="shared" ca="1" si="160"/>
        <v>买</v>
      </c>
      <c r="K2108" s="4" t="str">
        <f t="shared" ca="1" si="164"/>
        <v/>
      </c>
      <c r="L2108" s="3">
        <f ca="1">IF(J2107="买",B2108/B2107-1,0)-IF(K2108=1,计算结果!B$17,0)</f>
        <v>6.8496075567741066E-3</v>
      </c>
      <c r="M2108" s="2">
        <f t="shared" ca="1" si="163"/>
        <v>3.1512715509564773</v>
      </c>
      <c r="N2108" s="3">
        <f ca="1">1-M2108/MAX(M$2:M2108)</f>
        <v>0.26924394501499904</v>
      </c>
    </row>
    <row r="2109" spans="1:14" x14ac:dyDescent="0.15">
      <c r="A2109" s="1">
        <v>41526</v>
      </c>
      <c r="B2109" s="2">
        <v>2440.61</v>
      </c>
      <c r="C2109" s="3">
        <f t="shared" si="161"/>
        <v>3.5130504118280781E-2</v>
      </c>
      <c r="D2109" s="3">
        <f>1-B2109/MAX(B$2:B2109)</f>
        <v>0.58473252569250667</v>
      </c>
      <c r="E2109" s="4">
        <f>E2108*(计算结果!B$18-1)/(计算结果!B$18+1)+B2109*2/(计算结果!B$18+1)</f>
        <v>2349.9070393433908</v>
      </c>
      <c r="F2109" s="4">
        <f>F2108*(计算结果!B$18-1)/(计算结果!B$18+1)+E2109*2/(计算结果!B$18+1)</f>
        <v>2322.1824141279913</v>
      </c>
      <c r="G2109" s="4">
        <f>G2108*(计算结果!B$18-1)/(计算结果!B$18+1)+F2109*2/(计算结果!B$18+1)</f>
        <v>2305.2713220858086</v>
      </c>
      <c r="H2109" s="3">
        <f t="shared" si="162"/>
        <v>0.13355697063176519</v>
      </c>
      <c r="I2109" s="3">
        <f ca="1">IFERROR(AVERAGE(OFFSET(H2109,0,0,-计算结果!B$19,1)),AVERAGE(OFFSET(H2109,0,0,-ROW(),1)))</f>
        <v>0.12435050601996622</v>
      </c>
      <c r="J2109" s="20" t="str">
        <f t="shared" ca="1" si="160"/>
        <v>买</v>
      </c>
      <c r="K2109" s="4" t="str">
        <f t="shared" ca="1" si="164"/>
        <v/>
      </c>
      <c r="L2109" s="3">
        <f ca="1">IF(J2108="买",B2109/B2108-1,0)-IF(K2109=1,计算结果!B$17,0)</f>
        <v>3.5130504118280781E-2</v>
      </c>
      <c r="M2109" s="2">
        <f t="shared" ca="1" si="163"/>
        <v>3.2619773091551747</v>
      </c>
      <c r="N2109" s="3">
        <f ca="1">1-M2109/MAX(M$2:M2109)</f>
        <v>0.24357211641588994</v>
      </c>
    </row>
    <row r="2110" spans="1:14" x14ac:dyDescent="0.15">
      <c r="A2110" s="1">
        <v>41527</v>
      </c>
      <c r="B2110" s="2">
        <v>2474.89</v>
      </c>
      <c r="C2110" s="3">
        <f t="shared" si="161"/>
        <v>1.4045668910641185E-2</v>
      </c>
      <c r="D2110" s="3">
        <f>1-B2110/MAX(B$2:B2110)</f>
        <v>0.57889981623902542</v>
      </c>
      <c r="E2110" s="4">
        <f>E2109*(计算结果!B$18-1)/(计算结果!B$18+1)+B2110*2/(计算结果!B$18+1)</f>
        <v>2369.1351871367151</v>
      </c>
      <c r="F2110" s="4">
        <f>F2109*(计算结果!B$18-1)/(计算结果!B$18+1)+E2110*2/(计算结果!B$18+1)</f>
        <v>2329.4059176677947</v>
      </c>
      <c r="G2110" s="4">
        <f>G2109*(计算结果!B$18-1)/(计算结果!B$18+1)+F2110*2/(计算结果!B$18+1)</f>
        <v>2308.9843367907292</v>
      </c>
      <c r="H2110" s="3">
        <f t="shared" si="162"/>
        <v>0.16106627750702637</v>
      </c>
      <c r="I2110" s="3">
        <f ca="1">IFERROR(AVERAGE(OFFSET(H2110,0,0,-计算结果!B$19,1)),AVERAGE(OFFSET(H2110,0,0,-ROW(),1)))</f>
        <v>0.13007231209261197</v>
      </c>
      <c r="J2110" s="20" t="str">
        <f t="shared" ca="1" si="160"/>
        <v>买</v>
      </c>
      <c r="K2110" s="4" t="str">
        <f t="shared" ca="1" si="164"/>
        <v/>
      </c>
      <c r="L2110" s="3">
        <f ca="1">IF(J2109="买",B2110/B2109-1,0)-IF(K2110=1,计算结果!B$17,0)</f>
        <v>1.4045668910641185E-2</v>
      </c>
      <c r="M2110" s="2">
        <f t="shared" ca="1" si="163"/>
        <v>3.3077939624335926</v>
      </c>
      <c r="N2110" s="3">
        <f ca="1">1-M2110/MAX(M$2:M2110)</f>
        <v>0.23294758080829048</v>
      </c>
    </row>
    <row r="2111" spans="1:14" x14ac:dyDescent="0.15">
      <c r="A2111" s="1">
        <v>41528</v>
      </c>
      <c r="B2111" s="2">
        <v>2482.89</v>
      </c>
      <c r="C2111" s="3">
        <f t="shared" si="161"/>
        <v>3.2324668975187709E-3</v>
      </c>
      <c r="D2111" s="3">
        <f>1-B2111/MAX(B$2:B2111)</f>
        <v>0.57753862383447907</v>
      </c>
      <c r="E2111" s="4">
        <f>E2110*(计算结果!B$18-1)/(计算结果!B$18+1)+B2111*2/(计算结果!B$18+1)</f>
        <v>2386.6359275772206</v>
      </c>
      <c r="F2111" s="4">
        <f>F2110*(计算结果!B$18-1)/(计算结果!B$18+1)+E2111*2/(计算结果!B$18+1)</f>
        <v>2338.2105345769369</v>
      </c>
      <c r="G2111" s="4">
        <f>G2110*(计算结果!B$18-1)/(计算结果!B$18+1)+F2111*2/(计算结果!B$18+1)</f>
        <v>2313.4806749116842</v>
      </c>
      <c r="H2111" s="3">
        <f t="shared" si="162"/>
        <v>0.1947322920000607</v>
      </c>
      <c r="I2111" s="3">
        <f ca="1">IFERROR(AVERAGE(OFFSET(H2111,0,0,-计算结果!B$19,1)),AVERAGE(OFFSET(H2111,0,0,-ROW(),1)))</f>
        <v>0.13568674824840737</v>
      </c>
      <c r="J2111" s="20" t="str">
        <f t="shared" ca="1" si="160"/>
        <v>买</v>
      </c>
      <c r="K2111" s="4" t="str">
        <f t="shared" ca="1" si="164"/>
        <v/>
      </c>
      <c r="L2111" s="3">
        <f ca="1">IF(J2110="买",B2111/B2110-1,0)-IF(K2111=1,计算结果!B$17,0)</f>
        <v>3.2324668975187709E-3</v>
      </c>
      <c r="M2111" s="2">
        <f t="shared" ca="1" si="163"/>
        <v>3.3184862969209714</v>
      </c>
      <c r="N2111" s="3">
        <f ca="1">1-M2111/MAX(M$2:M2111)</f>
        <v>0.2304681092545916</v>
      </c>
    </row>
    <row r="2112" spans="1:14" x14ac:dyDescent="0.15">
      <c r="A2112" s="1">
        <v>41529</v>
      </c>
      <c r="B2112" s="2">
        <v>2507.4499999999998</v>
      </c>
      <c r="C2112" s="3">
        <f t="shared" si="161"/>
        <v>9.8916987864947625E-3</v>
      </c>
      <c r="D2112" s="3">
        <f>1-B2112/MAX(B$2:B2112)</f>
        <v>0.57335976315252157</v>
      </c>
      <c r="E2112" s="4">
        <f>E2111*(计算结果!B$18-1)/(计算结果!B$18+1)+B2112*2/(计算结果!B$18+1)</f>
        <v>2405.2227079499557</v>
      </c>
      <c r="F2112" s="4">
        <f>F2111*(计算结果!B$18-1)/(计算结果!B$18+1)+E2112*2/(计算结果!B$18+1)</f>
        <v>2348.5200997112474</v>
      </c>
      <c r="G2112" s="4">
        <f>G2111*(计算结果!B$18-1)/(计算结果!B$18+1)+F2112*2/(计算结果!B$18+1)</f>
        <v>2318.8713556500784</v>
      </c>
      <c r="H2112" s="3">
        <f t="shared" si="162"/>
        <v>0.23301170383020178</v>
      </c>
      <c r="I2112" s="3">
        <f ca="1">IFERROR(AVERAGE(OFFSET(H2112,0,0,-计算结果!B$19,1)),AVERAGE(OFFSET(H2112,0,0,-ROW(),1)))</f>
        <v>0.14183042743273591</v>
      </c>
      <c r="J2112" s="20" t="str">
        <f t="shared" ca="1" si="160"/>
        <v>买</v>
      </c>
      <c r="K2112" s="4" t="str">
        <f t="shared" ca="1" si="164"/>
        <v/>
      </c>
      <c r="L2112" s="3">
        <f ca="1">IF(J2111="买",B2112/B2111-1,0)-IF(K2112=1,计算结果!B$17,0)</f>
        <v>9.8916987864947625E-3</v>
      </c>
      <c r="M2112" s="2">
        <f t="shared" ca="1" si="163"/>
        <v>3.3513117637972241</v>
      </c>
      <c r="N2112" s="3">
        <f ca="1">1-M2112/MAX(M$2:M2112)</f>
        <v>0.22285613158473627</v>
      </c>
    </row>
    <row r="2113" spans="1:14" x14ac:dyDescent="0.15">
      <c r="A2113" s="1">
        <v>41530</v>
      </c>
      <c r="B2113" s="2">
        <v>2488.9</v>
      </c>
      <c r="C2113" s="3">
        <f t="shared" si="161"/>
        <v>-7.3979540967914481E-3</v>
      </c>
      <c r="D2113" s="3">
        <f>1-B2113/MAX(B$2:B2113)</f>
        <v>0.57651602804056346</v>
      </c>
      <c r="E2113" s="4">
        <f>E2112*(计算结果!B$18-1)/(计算结果!B$18+1)+B2113*2/(计算结果!B$18+1)</f>
        <v>2418.0961374961166</v>
      </c>
      <c r="F2113" s="4">
        <f>F2112*(计算结果!B$18-1)/(计算结果!B$18+1)+E2113*2/(计算结果!B$18+1)</f>
        <v>2359.2241055243044</v>
      </c>
      <c r="G2113" s="4">
        <f>G2112*(计算结果!B$18-1)/(计算结果!B$18+1)+F2113*2/(计算结果!B$18+1)</f>
        <v>2325.0794710153441</v>
      </c>
      <c r="H2113" s="3">
        <f t="shared" si="162"/>
        <v>0.26772142189514919</v>
      </c>
      <c r="I2113" s="3">
        <f ca="1">IFERROR(AVERAGE(OFFSET(H2113,0,0,-计算结果!B$19,1)),AVERAGE(OFFSET(H2113,0,0,-ROW(),1)))</f>
        <v>0.14882168086652059</v>
      </c>
      <c r="J2113" s="20" t="str">
        <f t="shared" ca="1" si="160"/>
        <v>买</v>
      </c>
      <c r="K2113" s="4" t="str">
        <f t="shared" ca="1" si="164"/>
        <v/>
      </c>
      <c r="L2113" s="3">
        <f ca="1">IF(J2112="买",B2113/B2112-1,0)-IF(K2113=1,计算结果!B$17,0)</f>
        <v>-7.3979540967914481E-3</v>
      </c>
      <c r="M2113" s="2">
        <f t="shared" ca="1" si="163"/>
        <v>3.3265189132046151</v>
      </c>
      <c r="N2113" s="3">
        <f ca="1">1-M2113/MAX(M$2:M2113)</f>
        <v>0.22860540624987524</v>
      </c>
    </row>
    <row r="2114" spans="1:14" x14ac:dyDescent="0.15">
      <c r="A2114" s="1">
        <v>41533</v>
      </c>
      <c r="B2114" s="2">
        <v>2478.39</v>
      </c>
      <c r="C2114" s="3">
        <f t="shared" si="161"/>
        <v>-4.222749005584836E-3</v>
      </c>
      <c r="D2114" s="3">
        <f>1-B2114/MAX(B$2:B2114)</f>
        <v>0.57830429456203636</v>
      </c>
      <c r="E2114" s="4">
        <f>E2113*(计算结果!B$18-1)/(计算结果!B$18+1)+B2114*2/(计算结果!B$18+1)</f>
        <v>2427.3721163428681</v>
      </c>
      <c r="F2114" s="4">
        <f>F2113*(计算结果!B$18-1)/(计算结果!B$18+1)+E2114*2/(计算结果!B$18+1)</f>
        <v>2369.7084148810063</v>
      </c>
      <c r="G2114" s="4">
        <f>G2113*(计算结果!B$18-1)/(计算结果!B$18+1)+F2114*2/(计算结果!B$18+1)</f>
        <v>2331.9454623792922</v>
      </c>
      <c r="H2114" s="3">
        <f t="shared" si="162"/>
        <v>0.2953013627938379</v>
      </c>
      <c r="I2114" s="3">
        <f ca="1">IFERROR(AVERAGE(OFFSET(H2114,0,0,-计算结果!B$19,1)),AVERAGE(OFFSET(H2114,0,0,-ROW(),1)))</f>
        <v>0.15646533903057963</v>
      </c>
      <c r="J2114" s="20" t="str">
        <f t="shared" ca="1" si="160"/>
        <v>买</v>
      </c>
      <c r="K2114" s="4" t="str">
        <f t="shared" ca="1" si="164"/>
        <v/>
      </c>
      <c r="L2114" s="3">
        <f ca="1">IF(J2113="买",B2114/B2113-1,0)-IF(K2114=1,计算结果!B$17,0)</f>
        <v>-4.222749005584836E-3</v>
      </c>
      <c r="M2114" s="2">
        <f t="shared" ca="1" si="163"/>
        <v>3.3124718587718212</v>
      </c>
      <c r="N2114" s="3">
        <f ca="1">1-M2114/MAX(M$2:M2114)</f>
        <v>0.23186281200354719</v>
      </c>
    </row>
    <row r="2115" spans="1:14" x14ac:dyDescent="0.15">
      <c r="A2115" s="1">
        <v>41534</v>
      </c>
      <c r="B2115" s="2">
        <v>2427.3200000000002</v>
      </c>
      <c r="C2115" s="3">
        <f t="shared" si="161"/>
        <v>-2.0606119295187519E-2</v>
      </c>
      <c r="D2115" s="3">
        <f>1-B2115/MAX(B$2:B2115)</f>
        <v>0.58699380657455924</v>
      </c>
      <c r="E2115" s="4">
        <f>E2114*(计算结果!B$18-1)/(计算结果!B$18+1)+B2115*2/(计算结果!B$18+1)</f>
        <v>2427.3640984439653</v>
      </c>
      <c r="F2115" s="4">
        <f>F2114*(计算结果!B$18-1)/(计算结果!B$18+1)+E2115*2/(计算结果!B$18+1)</f>
        <v>2378.5785200445384</v>
      </c>
      <c r="G2115" s="4">
        <f>G2114*(计算结果!B$18-1)/(计算结果!B$18+1)+F2115*2/(计算结果!B$18+1)</f>
        <v>2339.1197789431762</v>
      </c>
      <c r="H2115" s="3">
        <f t="shared" si="162"/>
        <v>0.30765370286850946</v>
      </c>
      <c r="I2115" s="3">
        <f ca="1">IFERROR(AVERAGE(OFFSET(H2115,0,0,-计算结果!B$19,1)),AVERAGE(OFFSET(H2115,0,0,-ROW(),1)))</f>
        <v>0.16432403316242811</v>
      </c>
      <c r="J2115" s="20" t="str">
        <f t="shared" ref="J2115:J2178" ca="1" si="165">IF(H2115&gt;I2115,"买","卖")</f>
        <v>买</v>
      </c>
      <c r="K2115" s="4" t="str">
        <f t="shared" ca="1" si="164"/>
        <v/>
      </c>
      <c r="L2115" s="3">
        <f ca="1">IF(J2114="买",B2115/B2114-1,0)-IF(K2115=1,计算结果!B$17,0)</f>
        <v>-2.0606119295187519E-2</v>
      </c>
      <c r="M2115" s="2">
        <f t="shared" ca="1" si="163"/>
        <v>3.2442146684880173</v>
      </c>
      <c r="N2115" s="3">
        <f ca="1">1-M2115/MAX(M$2:M2115)</f>
        <v>0.247691138534472</v>
      </c>
    </row>
    <row r="2116" spans="1:14" x14ac:dyDescent="0.15">
      <c r="A2116" s="1">
        <v>41535</v>
      </c>
      <c r="B2116" s="2">
        <v>2432.5100000000002</v>
      </c>
      <c r="C2116" s="3">
        <f t="shared" ref="C2116:C2179" si="166">B2116/B2115-1</f>
        <v>2.1381606051118496E-3</v>
      </c>
      <c r="D2116" s="3">
        <f>1-B2116/MAX(B$2:B2116)</f>
        <v>0.58611073300210981</v>
      </c>
      <c r="E2116" s="4">
        <f>E2115*(计算结果!B$18-1)/(计算结果!B$18+1)+B2116*2/(计算结果!B$18+1)</f>
        <v>2428.1557756064321</v>
      </c>
      <c r="F2116" s="4">
        <f>F2115*(计算结果!B$18-1)/(计算结果!B$18+1)+E2116*2/(计算结果!B$18+1)</f>
        <v>2386.2057901309836</v>
      </c>
      <c r="G2116" s="4">
        <f>G2115*(计算结果!B$18-1)/(计算结果!B$18+1)+F2116*2/(计算结果!B$18+1)</f>
        <v>2346.3637806643774</v>
      </c>
      <c r="H2116" s="3">
        <f t="shared" ref="H2116:H2179" si="167">(G2116-G2115)/G2115*100</f>
        <v>0.30968921670501198</v>
      </c>
      <c r="I2116" s="3">
        <f ca="1">IFERROR(AVERAGE(OFFSET(H2116,0,0,-计算结果!B$19,1)),AVERAGE(OFFSET(H2116,0,0,-ROW(),1)))</f>
        <v>0.17216272439068386</v>
      </c>
      <c r="J2116" s="20" t="str">
        <f t="shared" ca="1" si="165"/>
        <v>买</v>
      </c>
      <c r="K2116" s="4" t="str">
        <f t="shared" ca="1" si="164"/>
        <v/>
      </c>
      <c r="L2116" s="3">
        <f ca="1">IF(J2115="买",B2116/B2115-1,0)-IF(K2116=1,计算结果!B$17,0)</f>
        <v>2.1381606051118496E-3</v>
      </c>
      <c r="M2116" s="2">
        <f t="shared" ref="M2116:M2179" ca="1" si="168">IFERROR(M2115*(1+L2116),M2115)</f>
        <v>3.2511513204867044</v>
      </c>
      <c r="N2116" s="3">
        <f ca="1">1-M2116/MAX(M$2:M2116)</f>
        <v>0.24608258136400984</v>
      </c>
    </row>
    <row r="2117" spans="1:14" x14ac:dyDescent="0.15">
      <c r="A2117" s="1">
        <v>41540</v>
      </c>
      <c r="B2117" s="2">
        <v>2472.29</v>
      </c>
      <c r="C2117" s="3">
        <f t="shared" si="166"/>
        <v>1.635347850574087E-2</v>
      </c>
      <c r="D2117" s="3">
        <f>1-B2117/MAX(B$2:B2117)</f>
        <v>0.57934220377050294</v>
      </c>
      <c r="E2117" s="4">
        <f>E2116*(计算结果!B$18-1)/(计算结果!B$18+1)+B2117*2/(计算结果!B$18+1)</f>
        <v>2434.9456562823652</v>
      </c>
      <c r="F2117" s="4">
        <f>F2116*(计算结果!B$18-1)/(计算结果!B$18+1)+E2117*2/(计算结果!B$18+1)</f>
        <v>2393.7042310773504</v>
      </c>
      <c r="G2117" s="4">
        <f>G2116*(计算结果!B$18-1)/(计算结果!B$18+1)+F2117*2/(计算结果!B$18+1)</f>
        <v>2353.6469268817577</v>
      </c>
      <c r="H2117" s="3">
        <f t="shared" si="167"/>
        <v>0.3104014082299773</v>
      </c>
      <c r="I2117" s="3">
        <f ca="1">IFERROR(AVERAGE(OFFSET(H2117,0,0,-计算结果!B$19,1)),AVERAGE(OFFSET(H2117,0,0,-ROW(),1)))</f>
        <v>0.1801582799411455</v>
      </c>
      <c r="J2117" s="20" t="str">
        <f t="shared" ca="1" si="165"/>
        <v>买</v>
      </c>
      <c r="K2117" s="4" t="str">
        <f t="shared" ref="K2117:K2180" ca="1" si="169">IF(J2116&lt;&gt;J2117,1,"")</f>
        <v/>
      </c>
      <c r="L2117" s="3">
        <f ca="1">IF(J2116="买",B2117/B2116-1,0)-IF(K2117=1,计算结果!B$17,0)</f>
        <v>1.635347850574087E-2</v>
      </c>
      <c r="M2117" s="2">
        <f t="shared" ca="1" si="168"/>
        <v>3.3043189537251947</v>
      </c>
      <c r="N2117" s="3">
        <f ca="1">1-M2117/MAX(M$2:M2117)</f>
        <v>0.23375340906324249</v>
      </c>
    </row>
    <row r="2118" spans="1:14" x14ac:dyDescent="0.15">
      <c r="A2118" s="1">
        <v>41541</v>
      </c>
      <c r="B2118" s="2">
        <v>2443.89</v>
      </c>
      <c r="C2118" s="3">
        <f t="shared" si="166"/>
        <v>-1.1487325516019609E-2</v>
      </c>
      <c r="D2118" s="3">
        <f>1-B2118/MAX(B$2:B2118)</f>
        <v>0.58417443680664261</v>
      </c>
      <c r="E2118" s="4">
        <f>E2117*(计算结果!B$18-1)/(计算结果!B$18+1)+B2118*2/(计算结果!B$18+1)</f>
        <v>2436.3217091620013</v>
      </c>
      <c r="F2118" s="4">
        <f>F2117*(计算结果!B$18-1)/(计算结果!B$18+1)+E2118*2/(计算结果!B$18+1)</f>
        <v>2400.2607661672969</v>
      </c>
      <c r="G2118" s="4">
        <f>G2117*(计算结果!B$18-1)/(计算结果!B$18+1)+F2118*2/(计算结果!B$18+1)</f>
        <v>2360.8182867718406</v>
      </c>
      <c r="H2118" s="3">
        <f t="shared" si="167"/>
        <v>0.3046914049926705</v>
      </c>
      <c r="I2118" s="3">
        <f ca="1">IFERROR(AVERAGE(OFFSET(H2118,0,0,-计算结果!B$19,1)),AVERAGE(OFFSET(H2118,0,0,-ROW(),1)))</f>
        <v>0.18829243594824036</v>
      </c>
      <c r="J2118" s="20" t="str">
        <f t="shared" ca="1" si="165"/>
        <v>买</v>
      </c>
      <c r="K2118" s="4" t="str">
        <f t="shared" ca="1" si="169"/>
        <v/>
      </c>
      <c r="L2118" s="3">
        <f ca="1">IF(J2117="买",B2118/B2117-1,0)-IF(K2118=1,计算结果!B$17,0)</f>
        <v>-1.1487325516019609E-2</v>
      </c>
      <c r="M2118" s="2">
        <f t="shared" ca="1" si="168"/>
        <v>3.2663611662949998</v>
      </c>
      <c r="N2118" s="3">
        <f ca="1">1-M2118/MAX(M$2:M2118)</f>
        <v>0.24255553307887345</v>
      </c>
    </row>
    <row r="2119" spans="1:14" x14ac:dyDescent="0.15">
      <c r="A2119" s="1">
        <v>41542</v>
      </c>
      <c r="B2119" s="2">
        <v>2429.0300000000002</v>
      </c>
      <c r="C2119" s="3">
        <f t="shared" si="166"/>
        <v>-6.0804700702566938E-3</v>
      </c>
      <c r="D2119" s="3">
        <f>1-B2119/MAX(B$2:B2119)</f>
        <v>0.58670285169808745</v>
      </c>
      <c r="E2119" s="4">
        <f>E2118*(计算结果!B$18-1)/(计算结果!B$18+1)+B2119*2/(计算结果!B$18+1)</f>
        <v>2435.1999077524629</v>
      </c>
      <c r="F2119" s="4">
        <f>F2118*(计算结果!B$18-1)/(计算结果!B$18+1)+E2119*2/(计算结果!B$18+1)</f>
        <v>2405.6360187188607</v>
      </c>
      <c r="G2119" s="4">
        <f>G2118*(计算结果!B$18-1)/(计算结果!B$18+1)+F2119*2/(计算结果!B$18+1)</f>
        <v>2367.7133224559975</v>
      </c>
      <c r="H2119" s="3">
        <f t="shared" si="167"/>
        <v>0.2920612620967597</v>
      </c>
      <c r="I2119" s="3">
        <f ca="1">IFERROR(AVERAGE(OFFSET(H2119,0,0,-计算结果!B$19,1)),AVERAGE(OFFSET(H2119,0,0,-ROW(),1)))</f>
        <v>0.19601055501885015</v>
      </c>
      <c r="J2119" s="20" t="str">
        <f t="shared" ca="1" si="165"/>
        <v>买</v>
      </c>
      <c r="K2119" s="4" t="str">
        <f t="shared" ca="1" si="169"/>
        <v/>
      </c>
      <c r="L2119" s="3">
        <f ca="1">IF(J2118="买",B2119/B2118-1,0)-IF(K2119=1,计算结果!B$17,0)</f>
        <v>-6.0804700702566938E-3</v>
      </c>
      <c r="M2119" s="2">
        <f t="shared" ca="1" si="168"/>
        <v>3.2465001549846941</v>
      </c>
      <c r="N2119" s="3">
        <f ca="1">1-M2119/MAX(M$2:M2119)</f>
        <v>0.24716115148986895</v>
      </c>
    </row>
    <row r="2120" spans="1:14" x14ac:dyDescent="0.15">
      <c r="A2120" s="1">
        <v>41543</v>
      </c>
      <c r="B2120" s="2">
        <v>2384.44</v>
      </c>
      <c r="C2120" s="3">
        <f t="shared" si="166"/>
        <v>-1.8357121978732294E-2</v>
      </c>
      <c r="D2120" s="3">
        <f>1-B2120/MAX(B$2:B2120)</f>
        <v>0.5942897978629279</v>
      </c>
      <c r="E2120" s="4">
        <f>E2119*(计算结果!B$18-1)/(计算结果!B$18+1)+B2120*2/(计算结果!B$18+1)</f>
        <v>2427.390691175161</v>
      </c>
      <c r="F2120" s="4">
        <f>F2119*(计算结果!B$18-1)/(计算结果!B$18+1)+E2120*2/(计算结果!B$18+1)</f>
        <v>2408.9828914044456</v>
      </c>
      <c r="G2120" s="4">
        <f>G2119*(计算结果!B$18-1)/(计算结果!B$18+1)+F2120*2/(计算结果!B$18+1)</f>
        <v>2374.062486909605</v>
      </c>
      <c r="H2120" s="3">
        <f t="shared" si="167"/>
        <v>0.26815596269153041</v>
      </c>
      <c r="I2120" s="3">
        <f ca="1">IFERROR(AVERAGE(OFFSET(H2120,0,0,-计算结果!B$19,1)),AVERAGE(OFFSET(H2120,0,0,-ROW(),1)))</f>
        <v>0.20259278128796659</v>
      </c>
      <c r="J2120" s="20" t="str">
        <f t="shared" ca="1" si="165"/>
        <v>买</v>
      </c>
      <c r="K2120" s="4" t="str">
        <f t="shared" ca="1" si="169"/>
        <v/>
      </c>
      <c r="L2120" s="3">
        <f ca="1">IF(J2119="买",B2120/B2119-1,0)-IF(K2120=1,计算结果!B$17,0)</f>
        <v>-1.8357121978732294E-2</v>
      </c>
      <c r="M2120" s="2">
        <f t="shared" ca="1" si="168"/>
        <v>3.186903755635667</v>
      </c>
      <c r="N2120" s="3">
        <f ca="1">1-M2120/MAX(M$2:M2120)</f>
        <v>0.26098110606229774</v>
      </c>
    </row>
    <row r="2121" spans="1:14" x14ac:dyDescent="0.15">
      <c r="A2121" s="1">
        <v>41544</v>
      </c>
      <c r="B2121" s="2">
        <v>2394.9699999999998</v>
      </c>
      <c r="C2121" s="3">
        <f t="shared" si="166"/>
        <v>4.4161312509434225E-3</v>
      </c>
      <c r="D2121" s="3">
        <f>1-B2121/MAX(B$2:B2121)</f>
        <v>0.5924981283604438</v>
      </c>
      <c r="E2121" s="4">
        <f>E2120*(计算结果!B$18-1)/(计算结果!B$18+1)+B2121*2/(计算结果!B$18+1)</f>
        <v>2422.4028925328284</v>
      </c>
      <c r="F2121" s="4">
        <f>F2120*(计算结果!B$18-1)/(计算结果!B$18+1)+E2121*2/(计算结果!B$18+1)</f>
        <v>2411.0475069626586</v>
      </c>
      <c r="G2121" s="4">
        <f>G2120*(计算结果!B$18-1)/(计算结果!B$18+1)+F2121*2/(计算结果!B$18+1)</f>
        <v>2379.7524899946902</v>
      </c>
      <c r="H2121" s="3">
        <f t="shared" si="167"/>
        <v>0.23967368662195881</v>
      </c>
      <c r="I2121" s="3">
        <f ca="1">IFERROR(AVERAGE(OFFSET(H2121,0,0,-计算结果!B$19,1)),AVERAGE(OFFSET(H2121,0,0,-ROW(),1)))</f>
        <v>0.20784015227636649</v>
      </c>
      <c r="J2121" s="20" t="str">
        <f t="shared" ca="1" si="165"/>
        <v>买</v>
      </c>
      <c r="K2121" s="4" t="str">
        <f t="shared" ca="1" si="169"/>
        <v/>
      </c>
      <c r="L2121" s="3">
        <f ca="1">IF(J2120="买",B2121/B2120-1,0)-IF(K2121=1,计算结果!B$17,0)</f>
        <v>4.4161312509434225E-3</v>
      </c>
      <c r="M2121" s="2">
        <f t="shared" ca="1" si="168"/>
        <v>3.2009775409046788</v>
      </c>
      <c r="N2121" s="3">
        <f ca="1">1-M2121/MAX(M$2:M2121)</f>
        <v>0.25771750162974172</v>
      </c>
    </row>
    <row r="2122" spans="1:14" x14ac:dyDescent="0.15">
      <c r="A2122" s="1">
        <v>41547</v>
      </c>
      <c r="B2122" s="2">
        <v>2409.04</v>
      </c>
      <c r="C2122" s="3">
        <f t="shared" si="166"/>
        <v>5.8748126281331636E-3</v>
      </c>
      <c r="D2122" s="3">
        <f>1-B2122/MAX(B$2:B2122)</f>
        <v>0.59010413121894778</v>
      </c>
      <c r="E2122" s="4">
        <f>E2121*(计算结果!B$18-1)/(计算结果!B$18+1)+B2122*2/(计算结果!B$18+1)</f>
        <v>2420.3470629123935</v>
      </c>
      <c r="F2122" s="4">
        <f>F2121*(计算结果!B$18-1)/(计算结果!B$18+1)+E2122*2/(计算结果!B$18+1)</f>
        <v>2412.4782078780026</v>
      </c>
      <c r="G2122" s="4">
        <f>G2121*(计算结果!B$18-1)/(计算结果!B$18+1)+F2122*2/(计算结果!B$18+1)</f>
        <v>2384.787215822892</v>
      </c>
      <c r="H2122" s="3">
        <f t="shared" si="167"/>
        <v>0.21156510390763389</v>
      </c>
      <c r="I2122" s="3">
        <f ca="1">IFERROR(AVERAGE(OFFSET(H2122,0,0,-计算结果!B$19,1)),AVERAGE(OFFSET(H2122,0,0,-ROW(),1)))</f>
        <v>0.21188638861107933</v>
      </c>
      <c r="J2122" s="20" t="str">
        <f t="shared" ca="1" si="165"/>
        <v>卖</v>
      </c>
      <c r="K2122" s="4">
        <f t="shared" ca="1" si="169"/>
        <v>1</v>
      </c>
      <c r="L2122" s="3">
        <f ca="1">IF(J2121="买",B2122/B2121-1,0)-IF(K2122=1,计算结果!B$17,0)</f>
        <v>5.8748126281331636E-3</v>
      </c>
      <c r="M2122" s="2">
        <f t="shared" ca="1" si="168"/>
        <v>3.2197826841843562</v>
      </c>
      <c r="N2122" s="3">
        <f ca="1">1-M2122/MAX(M$2:M2122)</f>
        <v>0.25335673103467393</v>
      </c>
    </row>
    <row r="2123" spans="1:14" x14ac:dyDescent="0.15">
      <c r="A2123" s="1">
        <v>41555</v>
      </c>
      <c r="B2123" s="2">
        <v>2441.81</v>
      </c>
      <c r="C2123" s="3">
        <f t="shared" si="166"/>
        <v>1.3602928967555439E-2</v>
      </c>
      <c r="D2123" s="3">
        <f>1-B2123/MAX(B$2:B2123)</f>
        <v>0.58452834683182475</v>
      </c>
      <c r="E2123" s="4">
        <f>E2122*(计算结果!B$18-1)/(计算结果!B$18+1)+B2123*2/(计算结果!B$18+1)</f>
        <v>2423.6490532335638</v>
      </c>
      <c r="F2123" s="4">
        <f>F2122*(计算结果!B$18-1)/(计算结果!B$18+1)+E2123*2/(计算结果!B$18+1)</f>
        <v>2414.1967994711658</v>
      </c>
      <c r="G2123" s="4">
        <f>G2122*(计算结果!B$18-1)/(计算结果!B$18+1)+F2123*2/(计算结果!B$18+1)</f>
        <v>2389.3117671533955</v>
      </c>
      <c r="H2123" s="3">
        <f t="shared" si="167"/>
        <v>0.18972557805088244</v>
      </c>
      <c r="I2123" s="3">
        <f ca="1">IFERROR(AVERAGE(OFFSET(H2123,0,0,-计算结果!B$19,1)),AVERAGE(OFFSET(H2123,0,0,-ROW(),1)))</f>
        <v>0.2151603332812822</v>
      </c>
      <c r="J2123" s="20" t="str">
        <f t="shared" ca="1" si="165"/>
        <v>卖</v>
      </c>
      <c r="K2123" s="4" t="str">
        <f t="shared" ca="1" si="169"/>
        <v/>
      </c>
      <c r="L2123" s="3">
        <f ca="1">IF(J2122="买",B2123/B2122-1,0)-IF(K2123=1,计算结果!B$17,0)</f>
        <v>0</v>
      </c>
      <c r="M2123" s="2">
        <f t="shared" ca="1" si="168"/>
        <v>3.2197826841843562</v>
      </c>
      <c r="N2123" s="3">
        <f ca="1">1-M2123/MAX(M$2:M2123)</f>
        <v>0.25335673103467393</v>
      </c>
    </row>
    <row r="2124" spans="1:14" x14ac:dyDescent="0.15">
      <c r="A2124" s="1">
        <v>41556</v>
      </c>
      <c r="B2124" s="2">
        <v>2453.58</v>
      </c>
      <c r="C2124" s="3">
        <f t="shared" si="166"/>
        <v>4.8201948554555951E-3</v>
      </c>
      <c r="D2124" s="3">
        <f>1-B2124/MAX(B$2:B2124)</f>
        <v>0.58252569250663577</v>
      </c>
      <c r="E2124" s="4">
        <f>E2123*(计算结果!B$18-1)/(计算结果!B$18+1)+B2124*2/(计算结果!B$18+1)</f>
        <v>2428.2538142745543</v>
      </c>
      <c r="F2124" s="4">
        <f>F2123*(计算结果!B$18-1)/(计算结果!B$18+1)+E2124*2/(计算结果!B$18+1)</f>
        <v>2416.3594171332256</v>
      </c>
      <c r="G2124" s="4">
        <f>G2123*(计算结果!B$18-1)/(计算结果!B$18+1)+F2124*2/(计算结果!B$18+1)</f>
        <v>2393.4729440733695</v>
      </c>
      <c r="H2124" s="3">
        <f t="shared" si="167"/>
        <v>0.17415797206454797</v>
      </c>
      <c r="I2124" s="3">
        <f ca="1">IFERROR(AVERAGE(OFFSET(H2124,0,0,-计算结果!B$19,1)),AVERAGE(OFFSET(H2124,0,0,-ROW(),1)))</f>
        <v>0.21799632475111244</v>
      </c>
      <c r="J2124" s="20" t="str">
        <f t="shared" ca="1" si="165"/>
        <v>卖</v>
      </c>
      <c r="K2124" s="4" t="str">
        <f t="shared" ca="1" si="169"/>
        <v/>
      </c>
      <c r="L2124" s="3">
        <f ca="1">IF(J2123="买",B2124/B2123-1,0)-IF(K2124=1,计算结果!B$17,0)</f>
        <v>0</v>
      </c>
      <c r="M2124" s="2">
        <f t="shared" ca="1" si="168"/>
        <v>3.2197826841843562</v>
      </c>
      <c r="N2124" s="3">
        <f ca="1">1-M2124/MAX(M$2:M2124)</f>
        <v>0.25335673103467393</v>
      </c>
    </row>
    <row r="2125" spans="1:14" x14ac:dyDescent="0.15">
      <c r="A2125" s="1">
        <v>41557</v>
      </c>
      <c r="B2125" s="2">
        <v>2429.3200000000002</v>
      </c>
      <c r="C2125" s="3">
        <f t="shared" si="166"/>
        <v>-9.8875928235475641E-3</v>
      </c>
      <c r="D2125" s="3">
        <f>1-B2125/MAX(B$2:B2125)</f>
        <v>0.58665350847342268</v>
      </c>
      <c r="E2125" s="4">
        <f>E2124*(计算结果!B$18-1)/(计算结果!B$18+1)+B2125*2/(计算结果!B$18+1)</f>
        <v>2428.4178428476998</v>
      </c>
      <c r="F2125" s="4">
        <f>F2124*(计算结果!B$18-1)/(计算结果!B$18+1)+E2125*2/(计算结果!B$18+1)</f>
        <v>2418.2145595508373</v>
      </c>
      <c r="G2125" s="4">
        <f>G2124*(计算结果!B$18-1)/(计算结果!B$18+1)+F2125*2/(计算结果!B$18+1)</f>
        <v>2397.2793464545184</v>
      </c>
      <c r="H2125" s="3">
        <f t="shared" si="167"/>
        <v>0.15903260534338617</v>
      </c>
      <c r="I2125" s="3">
        <f ca="1">IFERROR(AVERAGE(OFFSET(H2125,0,0,-计算结果!B$19,1)),AVERAGE(OFFSET(H2125,0,0,-ROW(),1)))</f>
        <v>0.22015730683353571</v>
      </c>
      <c r="J2125" s="20" t="str">
        <f t="shared" ca="1" si="165"/>
        <v>卖</v>
      </c>
      <c r="K2125" s="4" t="str">
        <f t="shared" ca="1" si="169"/>
        <v/>
      </c>
      <c r="L2125" s="3">
        <f ca="1">IF(J2124="买",B2125/B2124-1,0)-IF(K2125=1,计算结果!B$17,0)</f>
        <v>0</v>
      </c>
      <c r="M2125" s="2">
        <f t="shared" ca="1" si="168"/>
        <v>3.2197826841843562</v>
      </c>
      <c r="N2125" s="3">
        <f ca="1">1-M2125/MAX(M$2:M2125)</f>
        <v>0.25335673103467393</v>
      </c>
    </row>
    <row r="2126" spans="1:14" x14ac:dyDescent="0.15">
      <c r="A2126" s="1">
        <v>41558</v>
      </c>
      <c r="B2126" s="2">
        <v>2468.5100000000002</v>
      </c>
      <c r="C2126" s="3">
        <f t="shared" si="166"/>
        <v>1.6132086345150176E-2</v>
      </c>
      <c r="D2126" s="3">
        <f>1-B2126/MAX(B$2:B2126)</f>
        <v>0.57998536718165106</v>
      </c>
      <c r="E2126" s="4">
        <f>E2125*(计算结果!B$18-1)/(计算结果!B$18+1)+B2126*2/(计算结果!B$18+1)</f>
        <v>2434.5858670249772</v>
      </c>
      <c r="F2126" s="4">
        <f>F2125*(计算结果!B$18-1)/(计算结果!B$18+1)+E2126*2/(计算结果!B$18+1)</f>
        <v>2420.7332222391665</v>
      </c>
      <c r="G2126" s="4">
        <f>G2125*(计算结果!B$18-1)/(计算结果!B$18+1)+F2126*2/(计算结果!B$18+1)</f>
        <v>2400.8876350367718</v>
      </c>
      <c r="H2126" s="3">
        <f t="shared" si="167"/>
        <v>0.15051598336213609</v>
      </c>
      <c r="I2126" s="3">
        <f ca="1">IFERROR(AVERAGE(OFFSET(H2126,0,0,-计算结果!B$19,1)),AVERAGE(OFFSET(H2126,0,0,-ROW(),1)))</f>
        <v>0.22186383046565075</v>
      </c>
      <c r="J2126" s="20" t="str">
        <f t="shared" ca="1" si="165"/>
        <v>卖</v>
      </c>
      <c r="K2126" s="4" t="str">
        <f t="shared" ca="1" si="169"/>
        <v/>
      </c>
      <c r="L2126" s="3">
        <f ca="1">IF(J2125="买",B2126/B2125-1,0)-IF(K2126=1,计算结果!B$17,0)</f>
        <v>0</v>
      </c>
      <c r="M2126" s="2">
        <f t="shared" ca="1" si="168"/>
        <v>3.2197826841843562</v>
      </c>
      <c r="N2126" s="3">
        <f ca="1">1-M2126/MAX(M$2:M2126)</f>
        <v>0.25335673103467393</v>
      </c>
    </row>
    <row r="2127" spans="1:14" x14ac:dyDescent="0.15">
      <c r="A2127" s="1">
        <v>41561</v>
      </c>
      <c r="B2127" s="2">
        <v>2472.54</v>
      </c>
      <c r="C2127" s="3">
        <f t="shared" si="166"/>
        <v>1.6325637732881315E-3</v>
      </c>
      <c r="D2127" s="3">
        <f>1-B2127/MAX(B$2:B2127)</f>
        <v>0.57929966650786091</v>
      </c>
      <c r="E2127" s="4">
        <f>E2126*(计算结果!B$18-1)/(计算结果!B$18+1)+B2127*2/(计算结果!B$18+1)</f>
        <v>2440.42496440575</v>
      </c>
      <c r="F2127" s="4">
        <f>F2126*(计算结果!B$18-1)/(计算结果!B$18+1)+E2127*2/(计算结果!B$18+1)</f>
        <v>2423.7627210340252</v>
      </c>
      <c r="G2127" s="4">
        <f>G2126*(计算结果!B$18-1)/(计算结果!B$18+1)+F2127*2/(计算结果!B$18+1)</f>
        <v>2404.4068790363494</v>
      </c>
      <c r="H2127" s="3">
        <f t="shared" si="167"/>
        <v>0.14658095398636642</v>
      </c>
      <c r="I2127" s="3">
        <f ca="1">IFERROR(AVERAGE(OFFSET(H2127,0,0,-计算结果!B$19,1)),AVERAGE(OFFSET(H2127,0,0,-ROW(),1)))</f>
        <v>0.22337319377308423</v>
      </c>
      <c r="J2127" s="20" t="str">
        <f t="shared" ca="1" si="165"/>
        <v>卖</v>
      </c>
      <c r="K2127" s="4" t="str">
        <f t="shared" ca="1" si="169"/>
        <v/>
      </c>
      <c r="L2127" s="3">
        <f ca="1">IF(J2126="买",B2127/B2126-1,0)-IF(K2127=1,计算结果!B$17,0)</f>
        <v>0</v>
      </c>
      <c r="M2127" s="2">
        <f t="shared" ca="1" si="168"/>
        <v>3.2197826841843562</v>
      </c>
      <c r="N2127" s="3">
        <f ca="1">1-M2127/MAX(M$2:M2127)</f>
        <v>0.25335673103467393</v>
      </c>
    </row>
    <row r="2128" spans="1:14" x14ac:dyDescent="0.15">
      <c r="A2128" s="1">
        <v>41562</v>
      </c>
      <c r="B2128" s="2">
        <v>2467.52</v>
      </c>
      <c r="C2128" s="3">
        <f t="shared" si="166"/>
        <v>-2.0303008242535947E-3</v>
      </c>
      <c r="D2128" s="3">
        <f>1-B2128/MAX(B$2:B2128)</f>
        <v>0.58015381474171379</v>
      </c>
      <c r="E2128" s="4">
        <f>E2127*(计算结果!B$18-1)/(计算结果!B$18+1)+B2128*2/(计算结果!B$18+1)</f>
        <v>2444.59343142025</v>
      </c>
      <c r="F2128" s="4">
        <f>F2127*(计算结果!B$18-1)/(计算结果!B$18+1)+E2128*2/(计算结果!B$18+1)</f>
        <v>2426.967445708829</v>
      </c>
      <c r="G2128" s="4">
        <f>G2127*(计算结果!B$18-1)/(计算结果!B$18+1)+F2128*2/(计算结果!B$18+1)</f>
        <v>2407.8777354475001</v>
      </c>
      <c r="H2128" s="3">
        <f t="shared" si="167"/>
        <v>0.14435395445806171</v>
      </c>
      <c r="I2128" s="3">
        <f ca="1">IFERROR(AVERAGE(OFFSET(H2128,0,0,-计算结果!B$19,1)),AVERAGE(OFFSET(H2128,0,0,-ROW(),1)))</f>
        <v>0.22468244120187369</v>
      </c>
      <c r="J2128" s="20" t="str">
        <f t="shared" ca="1" si="165"/>
        <v>卖</v>
      </c>
      <c r="K2128" s="4" t="str">
        <f t="shared" ca="1" si="169"/>
        <v/>
      </c>
      <c r="L2128" s="3">
        <f ca="1">IF(J2127="买",B2128/B2127-1,0)-IF(K2128=1,计算结果!B$17,0)</f>
        <v>0</v>
      </c>
      <c r="M2128" s="2">
        <f t="shared" ca="1" si="168"/>
        <v>3.2197826841843562</v>
      </c>
      <c r="N2128" s="3">
        <f ca="1">1-M2128/MAX(M$2:M2128)</f>
        <v>0.25335673103467393</v>
      </c>
    </row>
    <row r="2129" spans="1:14" x14ac:dyDescent="0.15">
      <c r="A2129" s="1">
        <v>41563</v>
      </c>
      <c r="B2129" s="2">
        <v>2421.37</v>
      </c>
      <c r="C2129" s="3">
        <f t="shared" si="166"/>
        <v>-1.8702989236156209E-2</v>
      </c>
      <c r="D2129" s="3">
        <f>1-B2129/MAX(B$2:B2129)</f>
        <v>0.58800619342544069</v>
      </c>
      <c r="E2129" s="4">
        <f>E2128*(计算结果!B$18-1)/(计算结果!B$18+1)+B2129*2/(计算结果!B$18+1)</f>
        <v>2441.0205958171346</v>
      </c>
      <c r="F2129" s="4">
        <f>F2128*(计算结果!B$18-1)/(计算结果!B$18+1)+E2129*2/(计算结果!B$18+1)</f>
        <v>2429.1294688024145</v>
      </c>
      <c r="G2129" s="4">
        <f>G2128*(计算结果!B$18-1)/(计算结果!B$18+1)+F2129*2/(计算结果!B$18+1)</f>
        <v>2411.1472328867176</v>
      </c>
      <c r="H2129" s="3">
        <f t="shared" si="167"/>
        <v>0.13578336603581212</v>
      </c>
      <c r="I2129" s="3">
        <f ca="1">IFERROR(AVERAGE(OFFSET(H2129,0,0,-计算结果!B$19,1)),AVERAGE(OFFSET(H2129,0,0,-ROW(),1)))</f>
        <v>0.22479376097207604</v>
      </c>
      <c r="J2129" s="20" t="str">
        <f t="shared" ca="1" si="165"/>
        <v>卖</v>
      </c>
      <c r="K2129" s="4" t="str">
        <f t="shared" ca="1" si="169"/>
        <v/>
      </c>
      <c r="L2129" s="3">
        <f ca="1">IF(J2128="买",B2129/B2128-1,0)-IF(K2129=1,计算结果!B$17,0)</f>
        <v>0</v>
      </c>
      <c r="M2129" s="2">
        <f t="shared" ca="1" si="168"/>
        <v>3.2197826841843562</v>
      </c>
      <c r="N2129" s="3">
        <f ca="1">1-M2129/MAX(M$2:M2129)</f>
        <v>0.25335673103467393</v>
      </c>
    </row>
    <row r="2130" spans="1:14" x14ac:dyDescent="0.15">
      <c r="A2130" s="1">
        <v>41564</v>
      </c>
      <c r="B2130" s="2">
        <v>2413.33</v>
      </c>
      <c r="C2130" s="3">
        <f t="shared" si="166"/>
        <v>-3.3204342995907243E-3</v>
      </c>
      <c r="D2130" s="3">
        <f>1-B2130/MAX(B$2:B2130)</f>
        <v>0.58937419179200978</v>
      </c>
      <c r="E2130" s="4">
        <f>E2129*(计算结果!B$18-1)/(计算结果!B$18+1)+B2130*2/(计算结果!B$18+1)</f>
        <v>2436.7605041529596</v>
      </c>
      <c r="F2130" s="4">
        <f>F2129*(计算结果!B$18-1)/(计算结果!B$18+1)+E2130*2/(计算结果!B$18+1)</f>
        <v>2430.30347424096</v>
      </c>
      <c r="G2130" s="4">
        <f>G2129*(计算结果!B$18-1)/(计算结果!B$18+1)+F2130*2/(计算结果!B$18+1)</f>
        <v>2414.0943469412164</v>
      </c>
      <c r="H2130" s="3">
        <f t="shared" si="167"/>
        <v>0.12222870566765016</v>
      </c>
      <c r="I2130" s="3">
        <f ca="1">IFERROR(AVERAGE(OFFSET(H2130,0,0,-计算结果!B$19,1)),AVERAGE(OFFSET(H2130,0,0,-ROW(),1)))</f>
        <v>0.22285188238010725</v>
      </c>
      <c r="J2130" s="20" t="str">
        <f t="shared" ca="1" si="165"/>
        <v>卖</v>
      </c>
      <c r="K2130" s="4" t="str">
        <f t="shared" ca="1" si="169"/>
        <v/>
      </c>
      <c r="L2130" s="3">
        <f ca="1">IF(J2129="买",B2130/B2129-1,0)-IF(K2130=1,计算结果!B$17,0)</f>
        <v>0</v>
      </c>
      <c r="M2130" s="2">
        <f t="shared" ca="1" si="168"/>
        <v>3.2197826841843562</v>
      </c>
      <c r="N2130" s="3">
        <f ca="1">1-M2130/MAX(M$2:M2130)</f>
        <v>0.25335673103467393</v>
      </c>
    </row>
    <row r="2131" spans="1:14" x14ac:dyDescent="0.15">
      <c r="A2131" s="1">
        <v>41565</v>
      </c>
      <c r="B2131" s="2">
        <v>2426.0500000000002</v>
      </c>
      <c r="C2131" s="3">
        <f t="shared" si="166"/>
        <v>5.270725512051877E-3</v>
      </c>
      <c r="D2131" s="3">
        <f>1-B2131/MAX(B$2:B2131)</f>
        <v>0.58720989586878103</v>
      </c>
      <c r="E2131" s="4">
        <f>E2130*(计算结果!B$18-1)/(计算结果!B$18+1)+B2131*2/(计算结果!B$18+1)</f>
        <v>2435.1127342832738</v>
      </c>
      <c r="F2131" s="4">
        <f>F2130*(计算结果!B$18-1)/(计算结果!B$18+1)+E2131*2/(计算结果!B$18+1)</f>
        <v>2431.043360401316</v>
      </c>
      <c r="G2131" s="4">
        <f>G2130*(计算结果!B$18-1)/(计算结果!B$18+1)+F2131*2/(计算结果!B$18+1)</f>
        <v>2416.7018874735395</v>
      </c>
      <c r="H2131" s="3">
        <f t="shared" si="167"/>
        <v>0.10801319905442046</v>
      </c>
      <c r="I2131" s="3">
        <f ca="1">IFERROR(AVERAGE(OFFSET(H2131,0,0,-计算结果!B$19,1)),AVERAGE(OFFSET(H2131,0,0,-ROW(),1)))</f>
        <v>0.2185159277328253</v>
      </c>
      <c r="J2131" s="20" t="str">
        <f t="shared" ca="1" si="165"/>
        <v>卖</v>
      </c>
      <c r="K2131" s="4" t="str">
        <f t="shared" ca="1" si="169"/>
        <v/>
      </c>
      <c r="L2131" s="3">
        <f ca="1">IF(J2130="买",B2131/B2130-1,0)-IF(K2131=1,计算结果!B$17,0)</f>
        <v>0</v>
      </c>
      <c r="M2131" s="2">
        <f t="shared" ca="1" si="168"/>
        <v>3.2197826841843562</v>
      </c>
      <c r="N2131" s="3">
        <f ca="1">1-M2131/MAX(M$2:M2131)</f>
        <v>0.25335673103467393</v>
      </c>
    </row>
    <row r="2132" spans="1:14" x14ac:dyDescent="0.15">
      <c r="A2132" s="1">
        <v>41568</v>
      </c>
      <c r="B2132" s="2">
        <v>2471.3200000000002</v>
      </c>
      <c r="C2132" s="3">
        <f t="shared" si="166"/>
        <v>1.8659961666082747E-2</v>
      </c>
      <c r="D2132" s="3">
        <f>1-B2132/MAX(B$2:B2132)</f>
        <v>0.57950724834955425</v>
      </c>
      <c r="E2132" s="4">
        <f>E2131*(计算结果!B$18-1)/(计算结果!B$18+1)+B2132*2/(计算结果!B$18+1)</f>
        <v>2440.6830828550778</v>
      </c>
      <c r="F2132" s="4">
        <f>F2131*(计算结果!B$18-1)/(计算结果!B$18+1)+E2132*2/(计算结果!B$18+1)</f>
        <v>2432.5263946249715</v>
      </c>
      <c r="G2132" s="4">
        <f>G2131*(计算结果!B$18-1)/(计算结果!B$18+1)+F2132*2/(计算结果!B$18+1)</f>
        <v>2419.1364270352983</v>
      </c>
      <c r="H2132" s="3">
        <f t="shared" si="167"/>
        <v>0.10073809990291849</v>
      </c>
      <c r="I2132" s="3">
        <f ca="1">IFERROR(AVERAGE(OFFSET(H2132,0,0,-计算结果!B$19,1)),AVERAGE(OFFSET(H2132,0,0,-ROW(),1)))</f>
        <v>0.21190224753646106</v>
      </c>
      <c r="J2132" s="20" t="str">
        <f t="shared" ca="1" si="165"/>
        <v>卖</v>
      </c>
      <c r="K2132" s="4" t="str">
        <f t="shared" ca="1" si="169"/>
        <v/>
      </c>
      <c r="L2132" s="3">
        <f ca="1">IF(J2131="买",B2132/B2131-1,0)-IF(K2132=1,计算结果!B$17,0)</f>
        <v>0</v>
      </c>
      <c r="M2132" s="2">
        <f t="shared" ca="1" si="168"/>
        <v>3.2197826841843562</v>
      </c>
      <c r="N2132" s="3">
        <f ca="1">1-M2132/MAX(M$2:M2132)</f>
        <v>0.25335673103467393</v>
      </c>
    </row>
    <row r="2133" spans="1:14" x14ac:dyDescent="0.15">
      <c r="A2133" s="1">
        <v>41569</v>
      </c>
      <c r="B2133" s="2">
        <v>2445.89</v>
      </c>
      <c r="C2133" s="3">
        <f t="shared" si="166"/>
        <v>-1.029004742404882E-2</v>
      </c>
      <c r="D2133" s="3">
        <f>1-B2133/MAX(B$2:B2133)</f>
        <v>0.58383413870550604</v>
      </c>
      <c r="E2133" s="4">
        <f>E2132*(计算结果!B$18-1)/(计算结果!B$18+1)+B2133*2/(计算结果!B$18+1)</f>
        <v>2441.4841470312194</v>
      </c>
      <c r="F2133" s="4">
        <f>F2132*(计算结果!B$18-1)/(计算结果!B$18+1)+E2133*2/(计算结果!B$18+1)</f>
        <v>2433.9045103797789</v>
      </c>
      <c r="G2133" s="4">
        <f>G2132*(计算结果!B$18-1)/(计算结果!B$18+1)+F2133*2/(计算结果!B$18+1)</f>
        <v>2421.408439857526</v>
      </c>
      <c r="H2133" s="3">
        <f t="shared" si="167"/>
        <v>9.3918341968504793E-2</v>
      </c>
      <c r="I2133" s="3">
        <f ca="1">IFERROR(AVERAGE(OFFSET(H2133,0,0,-计算结果!B$19,1)),AVERAGE(OFFSET(H2133,0,0,-ROW(),1)))</f>
        <v>0.20321209354012887</v>
      </c>
      <c r="J2133" s="20" t="str">
        <f t="shared" ca="1" si="165"/>
        <v>卖</v>
      </c>
      <c r="K2133" s="4" t="str">
        <f t="shared" ca="1" si="169"/>
        <v/>
      </c>
      <c r="L2133" s="3">
        <f ca="1">IF(J2132="买",B2133/B2132-1,0)-IF(K2133=1,计算结果!B$17,0)</f>
        <v>0</v>
      </c>
      <c r="M2133" s="2">
        <f t="shared" ca="1" si="168"/>
        <v>3.2197826841843562</v>
      </c>
      <c r="N2133" s="3">
        <f ca="1">1-M2133/MAX(M$2:M2133)</f>
        <v>0.25335673103467393</v>
      </c>
    </row>
    <row r="2134" spans="1:14" x14ac:dyDescent="0.15">
      <c r="A2134" s="1">
        <v>41570</v>
      </c>
      <c r="B2134" s="2">
        <v>2418.4899999999998</v>
      </c>
      <c r="C2134" s="3">
        <f t="shared" si="166"/>
        <v>-1.1202466177955728E-2</v>
      </c>
      <c r="D2134" s="3">
        <f>1-B2134/MAX(B$2:B2134)</f>
        <v>0.58849622269107749</v>
      </c>
      <c r="E2134" s="4">
        <f>E2133*(计算结果!B$18-1)/(计算结果!B$18+1)+B2134*2/(计算结果!B$18+1)</f>
        <v>2437.9465859494931</v>
      </c>
      <c r="F2134" s="4">
        <f>F2133*(计算结果!B$18-1)/(计算结果!B$18+1)+E2134*2/(计算结果!B$18+1)</f>
        <v>2434.5263681597348</v>
      </c>
      <c r="G2134" s="4">
        <f>G2133*(计算结果!B$18-1)/(计算结果!B$18+1)+F2134*2/(计算结果!B$18+1)</f>
        <v>2423.4265826732503</v>
      </c>
      <c r="H2134" s="3">
        <f t="shared" si="167"/>
        <v>8.3345823963638196E-2</v>
      </c>
      <c r="I2134" s="3">
        <f ca="1">IFERROR(AVERAGE(OFFSET(H2134,0,0,-计算结果!B$19,1)),AVERAGE(OFFSET(H2134,0,0,-ROW(),1)))</f>
        <v>0.19261431659861888</v>
      </c>
      <c r="J2134" s="20" t="str">
        <f t="shared" ca="1" si="165"/>
        <v>卖</v>
      </c>
      <c r="K2134" s="4" t="str">
        <f t="shared" ca="1" si="169"/>
        <v/>
      </c>
      <c r="L2134" s="3">
        <f ca="1">IF(J2133="买",B2134/B2133-1,0)-IF(K2134=1,计算结果!B$17,0)</f>
        <v>0</v>
      </c>
      <c r="M2134" s="2">
        <f t="shared" ca="1" si="168"/>
        <v>3.2197826841843562</v>
      </c>
      <c r="N2134" s="3">
        <f ca="1">1-M2134/MAX(M$2:M2134)</f>
        <v>0.25335673103467393</v>
      </c>
    </row>
    <row r="2135" spans="1:14" x14ac:dyDescent="0.15">
      <c r="A2135" s="1">
        <v>41571</v>
      </c>
      <c r="B2135" s="2">
        <v>2400.5100000000002</v>
      </c>
      <c r="C2135" s="3">
        <f t="shared" si="166"/>
        <v>-7.4343908802597669E-3</v>
      </c>
      <c r="D2135" s="3">
        <f>1-B2135/MAX(B$2:B2135)</f>
        <v>0.59155550262029533</v>
      </c>
      <c r="E2135" s="4">
        <f>E2134*(计算结果!B$18-1)/(计算结果!B$18+1)+B2135*2/(计算结果!B$18+1)</f>
        <v>2432.1871111880328</v>
      </c>
      <c r="F2135" s="4">
        <f>F2134*(计算结果!B$18-1)/(计算结果!B$18+1)+E2135*2/(计算结果!B$18+1)</f>
        <v>2434.1664824717805</v>
      </c>
      <c r="G2135" s="4">
        <f>G2134*(计算结果!B$18-1)/(计算结果!B$18+1)+F2135*2/(计算结果!B$18+1)</f>
        <v>2425.0788749499475</v>
      </c>
      <c r="H2135" s="3">
        <f t="shared" si="167"/>
        <v>6.8180001346462543E-2</v>
      </c>
      <c r="I2135" s="3">
        <f ca="1">IFERROR(AVERAGE(OFFSET(H2135,0,0,-计算结果!B$19,1)),AVERAGE(OFFSET(H2135,0,0,-ROW(),1)))</f>
        <v>0.18064063152251655</v>
      </c>
      <c r="J2135" s="20" t="str">
        <f t="shared" ca="1" si="165"/>
        <v>卖</v>
      </c>
      <c r="K2135" s="4" t="str">
        <f t="shared" ca="1" si="169"/>
        <v/>
      </c>
      <c r="L2135" s="3">
        <f ca="1">IF(J2134="买",B2135/B2134-1,0)-IF(K2135=1,计算结果!B$17,0)</f>
        <v>0</v>
      </c>
      <c r="M2135" s="2">
        <f t="shared" ca="1" si="168"/>
        <v>3.2197826841843562</v>
      </c>
      <c r="N2135" s="3">
        <f ca="1">1-M2135/MAX(M$2:M2135)</f>
        <v>0.25335673103467393</v>
      </c>
    </row>
    <row r="2136" spans="1:14" x14ac:dyDescent="0.15">
      <c r="A2136" s="1">
        <v>41572</v>
      </c>
      <c r="B2136" s="2">
        <v>2368.56</v>
      </c>
      <c r="C2136" s="3">
        <f t="shared" si="166"/>
        <v>-1.3309671694764935E-2</v>
      </c>
      <c r="D2136" s="3">
        <f>1-B2136/MAX(B$2:B2136)</f>
        <v>0.59699176478595251</v>
      </c>
      <c r="E2136" s="4">
        <f>E2135*(计算结果!B$18-1)/(计算结果!B$18+1)+B2136*2/(计算结果!B$18+1)</f>
        <v>2422.3983248514123</v>
      </c>
      <c r="F2136" s="4">
        <f>F2135*(计算结果!B$18-1)/(计算结果!B$18+1)+E2136*2/(计算结果!B$18+1)</f>
        <v>2432.3559966840317</v>
      </c>
      <c r="G2136" s="4">
        <f>G2135*(计算结果!B$18-1)/(计算结果!B$18+1)+F2136*2/(计算结果!B$18+1)</f>
        <v>2426.1984321398068</v>
      </c>
      <c r="H2136" s="3">
        <f t="shared" si="167"/>
        <v>4.6165805220763634E-2</v>
      </c>
      <c r="I2136" s="3">
        <f ca="1">IFERROR(AVERAGE(OFFSET(H2136,0,0,-计算结果!B$19,1)),AVERAGE(OFFSET(H2136,0,0,-ROW(),1)))</f>
        <v>0.16746446094830414</v>
      </c>
      <c r="J2136" s="20" t="str">
        <f t="shared" ca="1" si="165"/>
        <v>卖</v>
      </c>
      <c r="K2136" s="4" t="str">
        <f t="shared" ca="1" si="169"/>
        <v/>
      </c>
      <c r="L2136" s="3">
        <f ca="1">IF(J2135="买",B2136/B2135-1,0)-IF(K2136=1,计算结果!B$17,0)</f>
        <v>0</v>
      </c>
      <c r="M2136" s="2">
        <f t="shared" ca="1" si="168"/>
        <v>3.2197826841843562</v>
      </c>
      <c r="N2136" s="3">
        <f ca="1">1-M2136/MAX(M$2:M2136)</f>
        <v>0.25335673103467393</v>
      </c>
    </row>
    <row r="2137" spans="1:14" x14ac:dyDescent="0.15">
      <c r="A2137" s="1">
        <v>41575</v>
      </c>
      <c r="B2137" s="2">
        <v>2365.9499999999998</v>
      </c>
      <c r="C2137" s="3">
        <f t="shared" si="166"/>
        <v>-1.1019353531259712E-3</v>
      </c>
      <c r="D2137" s="3">
        <f>1-B2137/MAX(B$2:B2137)</f>
        <v>0.59743585380793585</v>
      </c>
      <c r="E2137" s="4">
        <f>E2136*(计算结果!B$18-1)/(计算结果!B$18+1)+B2137*2/(计算结果!B$18+1)</f>
        <v>2413.7139671819646</v>
      </c>
      <c r="F2137" s="4">
        <f>F2136*(计算结果!B$18-1)/(计算结果!B$18+1)+E2137*2/(计算结果!B$18+1)</f>
        <v>2429.4879921452521</v>
      </c>
      <c r="G2137" s="4">
        <f>G2136*(计算结果!B$18-1)/(计算结果!B$18+1)+F2137*2/(计算结果!B$18+1)</f>
        <v>2426.7045182944908</v>
      </c>
      <c r="H2137" s="3">
        <f t="shared" si="167"/>
        <v>2.0859223548242576E-2</v>
      </c>
      <c r="I2137" s="3">
        <f ca="1">IFERROR(AVERAGE(OFFSET(H2137,0,0,-计算结果!B$19,1)),AVERAGE(OFFSET(H2137,0,0,-ROW(),1)))</f>
        <v>0.15298735171421735</v>
      </c>
      <c r="J2137" s="20" t="str">
        <f t="shared" ca="1" si="165"/>
        <v>卖</v>
      </c>
      <c r="K2137" s="4" t="str">
        <f t="shared" ca="1" si="169"/>
        <v/>
      </c>
      <c r="L2137" s="3">
        <f ca="1">IF(J2136="买",B2137/B2136-1,0)-IF(K2137=1,计算结果!B$17,0)</f>
        <v>0</v>
      </c>
      <c r="M2137" s="2">
        <f t="shared" ca="1" si="168"/>
        <v>3.2197826841843562</v>
      </c>
      <c r="N2137" s="3">
        <f ca="1">1-M2137/MAX(M$2:M2137)</f>
        <v>0.25335673103467393</v>
      </c>
    </row>
    <row r="2138" spans="1:14" x14ac:dyDescent="0.15">
      <c r="A2138" s="1">
        <v>41576</v>
      </c>
      <c r="B2138" s="2">
        <v>2372.0500000000002</v>
      </c>
      <c r="C2138" s="3">
        <f t="shared" si="166"/>
        <v>2.5782455250535907E-3</v>
      </c>
      <c r="D2138" s="3">
        <f>1-B2138/MAX(B$2:B2138)</f>
        <v>0.59639794459946915</v>
      </c>
      <c r="E2138" s="4">
        <f>E2137*(计算结果!B$18-1)/(计算结果!B$18+1)+B2138*2/(计算结果!B$18+1)</f>
        <v>2407.3041260770469</v>
      </c>
      <c r="F2138" s="4">
        <f>F2137*(计算结果!B$18-1)/(计算结果!B$18+1)+E2138*2/(计算结果!B$18+1)</f>
        <v>2426.0750896732206</v>
      </c>
      <c r="G2138" s="4">
        <f>G2137*(计算结果!B$18-1)/(计算结果!B$18+1)+F2138*2/(计算结果!B$18+1)</f>
        <v>2426.6076831219875</v>
      </c>
      <c r="H2138" s="3">
        <f t="shared" si="167"/>
        <v>-3.9903981623312795E-3</v>
      </c>
      <c r="I2138" s="3">
        <f ca="1">IFERROR(AVERAGE(OFFSET(H2138,0,0,-计算结果!B$19,1)),AVERAGE(OFFSET(H2138,0,0,-ROW(),1)))</f>
        <v>0.1375532615564673</v>
      </c>
      <c r="J2138" s="20" t="str">
        <f t="shared" ca="1" si="165"/>
        <v>卖</v>
      </c>
      <c r="K2138" s="4" t="str">
        <f t="shared" ca="1" si="169"/>
        <v/>
      </c>
      <c r="L2138" s="3">
        <f ca="1">IF(J2137="买",B2138/B2137-1,0)-IF(K2138=1,计算结果!B$17,0)</f>
        <v>0</v>
      </c>
      <c r="M2138" s="2">
        <f t="shared" ca="1" si="168"/>
        <v>3.2197826841843562</v>
      </c>
      <c r="N2138" s="3">
        <f ca="1">1-M2138/MAX(M$2:M2138)</f>
        <v>0.25335673103467393</v>
      </c>
    </row>
    <row r="2139" spans="1:14" x14ac:dyDescent="0.15">
      <c r="A2139" s="1">
        <v>41577</v>
      </c>
      <c r="B2139" s="2">
        <v>2407.4699999999998</v>
      </c>
      <c r="C2139" s="3">
        <f t="shared" si="166"/>
        <v>1.4932231614004587E-2</v>
      </c>
      <c r="D2139" s="3">
        <f>1-B2139/MAX(B$2:B2139)</f>
        <v>0.59037126522834005</v>
      </c>
      <c r="E2139" s="4">
        <f>E2138*(计算结果!B$18-1)/(计算结果!B$18+1)+B2139*2/(计算结果!B$18+1)</f>
        <v>2407.3296451421165</v>
      </c>
      <c r="F2139" s="4">
        <f>F2138*(计算结果!B$18-1)/(计算结果!B$18+1)+E2139*2/(计算结果!B$18+1)</f>
        <v>2423.191175129974</v>
      </c>
      <c r="G2139" s="4">
        <f>G2138*(计算结果!B$18-1)/(计算结果!B$18+1)+F2139*2/(计算结果!B$18+1)</f>
        <v>2426.0820665078318</v>
      </c>
      <c r="H2139" s="3">
        <f t="shared" si="167"/>
        <v>-2.1660551798777451E-2</v>
      </c>
      <c r="I2139" s="3">
        <f ca="1">IFERROR(AVERAGE(OFFSET(H2139,0,0,-计算结果!B$19,1)),AVERAGE(OFFSET(H2139,0,0,-ROW(),1)))</f>
        <v>0.12186717086169038</v>
      </c>
      <c r="J2139" s="20" t="str">
        <f t="shared" ca="1" si="165"/>
        <v>卖</v>
      </c>
      <c r="K2139" s="4" t="str">
        <f t="shared" ca="1" si="169"/>
        <v/>
      </c>
      <c r="L2139" s="3">
        <f ca="1">IF(J2138="买",B2139/B2138-1,0)-IF(K2139=1,计算结果!B$17,0)</f>
        <v>0</v>
      </c>
      <c r="M2139" s="2">
        <f t="shared" ca="1" si="168"/>
        <v>3.2197826841843562</v>
      </c>
      <c r="N2139" s="3">
        <f ca="1">1-M2139/MAX(M$2:M2139)</f>
        <v>0.25335673103467393</v>
      </c>
    </row>
    <row r="2140" spans="1:14" x14ac:dyDescent="0.15">
      <c r="A2140" s="1">
        <v>41578</v>
      </c>
      <c r="B2140" s="2">
        <v>2373.7199999999998</v>
      </c>
      <c r="C2140" s="3">
        <f t="shared" si="166"/>
        <v>-1.401886627870752E-2</v>
      </c>
      <c r="D2140" s="3">
        <f>1-B2140/MAX(B$2:B2140)</f>
        <v>0.5961137956850201</v>
      </c>
      <c r="E2140" s="4">
        <f>E2139*(计算结果!B$18-1)/(计算结果!B$18+1)+B2140*2/(计算结果!B$18+1)</f>
        <v>2402.1589305048678</v>
      </c>
      <c r="F2140" s="4">
        <f>F2139*(计算结果!B$18-1)/(计算结果!B$18+1)+E2140*2/(计算结果!B$18+1)</f>
        <v>2419.9554451876497</v>
      </c>
      <c r="G2140" s="4">
        <f>G2139*(计算结果!B$18-1)/(计算结果!B$18+1)+F2140*2/(计算结果!B$18+1)</f>
        <v>2425.13950938165</v>
      </c>
      <c r="H2140" s="3">
        <f t="shared" si="167"/>
        <v>-3.8850999279613184E-2</v>
      </c>
      <c r="I2140" s="3">
        <f ca="1">IFERROR(AVERAGE(OFFSET(H2140,0,0,-计算结果!B$19,1)),AVERAGE(OFFSET(H2140,0,0,-ROW(),1)))</f>
        <v>0.10651682276313319</v>
      </c>
      <c r="J2140" s="20" t="str">
        <f t="shared" ca="1" si="165"/>
        <v>卖</v>
      </c>
      <c r="K2140" s="4" t="str">
        <f t="shared" ca="1" si="169"/>
        <v/>
      </c>
      <c r="L2140" s="3">
        <f ca="1">IF(J2139="买",B2140/B2139-1,0)-IF(K2140=1,计算结果!B$17,0)</f>
        <v>0</v>
      </c>
      <c r="M2140" s="2">
        <f t="shared" ca="1" si="168"/>
        <v>3.2197826841843562</v>
      </c>
      <c r="N2140" s="3">
        <f ca="1">1-M2140/MAX(M$2:M2140)</f>
        <v>0.25335673103467393</v>
      </c>
    </row>
    <row r="2141" spans="1:14" x14ac:dyDescent="0.15">
      <c r="A2141" s="1">
        <v>41579</v>
      </c>
      <c r="B2141" s="2">
        <v>2384.96</v>
      </c>
      <c r="C2141" s="3">
        <f t="shared" si="166"/>
        <v>4.7351835936841891E-3</v>
      </c>
      <c r="D2141" s="3">
        <f>1-B2141/MAX(B$2:B2141)</f>
        <v>0.59420132035663231</v>
      </c>
      <c r="E2141" s="4">
        <f>E2140*(计算结果!B$18-1)/(计算结果!B$18+1)+B2141*2/(计算结果!B$18+1)</f>
        <v>2399.5129411964267</v>
      </c>
      <c r="F2141" s="4">
        <f>F2140*(计算结果!B$18-1)/(计算结果!B$18+1)+E2141*2/(计算结果!B$18+1)</f>
        <v>2416.8104445736153</v>
      </c>
      <c r="G2141" s="4">
        <f>G2140*(计算结果!B$18-1)/(计算结果!B$18+1)+F2141*2/(计算结果!B$18+1)</f>
        <v>2423.8581147957984</v>
      </c>
      <c r="H2141" s="3">
        <f t="shared" si="167"/>
        <v>-5.2837974099819177E-2</v>
      </c>
      <c r="I2141" s="3">
        <f ca="1">IFERROR(AVERAGE(OFFSET(H2141,0,0,-计算结果!B$19,1)),AVERAGE(OFFSET(H2141,0,0,-ROW(),1)))</f>
        <v>9.1891239727044341E-2</v>
      </c>
      <c r="J2141" s="20" t="str">
        <f t="shared" ca="1" si="165"/>
        <v>卖</v>
      </c>
      <c r="K2141" s="4" t="str">
        <f t="shared" ca="1" si="169"/>
        <v/>
      </c>
      <c r="L2141" s="3">
        <f ca="1">IF(J2140="买",B2141/B2140-1,0)-IF(K2141=1,计算结果!B$17,0)</f>
        <v>0</v>
      </c>
      <c r="M2141" s="2">
        <f t="shared" ca="1" si="168"/>
        <v>3.2197826841843562</v>
      </c>
      <c r="N2141" s="3">
        <f ca="1">1-M2141/MAX(M$2:M2141)</f>
        <v>0.25335673103467393</v>
      </c>
    </row>
    <row r="2142" spans="1:14" x14ac:dyDescent="0.15">
      <c r="A2142" s="1">
        <v>41582</v>
      </c>
      <c r="B2142" s="2">
        <v>2380.4499999999998</v>
      </c>
      <c r="C2142" s="3">
        <f t="shared" si="166"/>
        <v>-1.8910170401181814E-3</v>
      </c>
      <c r="D2142" s="3">
        <f>1-B2142/MAX(B$2:B2142)</f>
        <v>0.59496869257469553</v>
      </c>
      <c r="E2142" s="4">
        <f>E2141*(计算结果!B$18-1)/(计算结果!B$18+1)+B2142*2/(计算结果!B$18+1)</f>
        <v>2396.5801810123612</v>
      </c>
      <c r="F2142" s="4">
        <f>F2141*(计算结果!B$18-1)/(计算结果!B$18+1)+E2142*2/(计算结果!B$18+1)</f>
        <v>2413.6980963334222</v>
      </c>
      <c r="G2142" s="4">
        <f>G2141*(计算结果!B$18-1)/(计算结果!B$18+1)+F2142*2/(计算结果!B$18+1)</f>
        <v>2422.2950350323558</v>
      </c>
      <c r="H2142" s="3">
        <f t="shared" si="167"/>
        <v>-6.4487263256095564E-2</v>
      </c>
      <c r="I2142" s="3">
        <f ca="1">IFERROR(AVERAGE(OFFSET(H2142,0,0,-计算结果!B$19,1)),AVERAGE(OFFSET(H2142,0,0,-ROW(),1)))</f>
        <v>7.8088621368857844E-2</v>
      </c>
      <c r="J2142" s="20" t="str">
        <f t="shared" ca="1" si="165"/>
        <v>卖</v>
      </c>
      <c r="K2142" s="4" t="str">
        <f t="shared" ca="1" si="169"/>
        <v/>
      </c>
      <c r="L2142" s="3">
        <f ca="1">IF(J2141="买",B2142/B2141-1,0)-IF(K2142=1,计算结果!B$17,0)</f>
        <v>0</v>
      </c>
      <c r="M2142" s="2">
        <f t="shared" ca="1" si="168"/>
        <v>3.2197826841843562</v>
      </c>
      <c r="N2142" s="3">
        <f ca="1">1-M2142/MAX(M$2:M2142)</f>
        <v>0.25335673103467393</v>
      </c>
    </row>
    <row r="2143" spans="1:14" x14ac:dyDescent="0.15">
      <c r="A2143" s="1">
        <v>41583</v>
      </c>
      <c r="B2143" s="2">
        <v>2383.77</v>
      </c>
      <c r="C2143" s="3">
        <f t="shared" si="166"/>
        <v>1.3946942804932139E-3</v>
      </c>
      <c r="D2143" s="3">
        <f>1-B2143/MAX(B$2:B2143)</f>
        <v>0.59440379772680862</v>
      </c>
      <c r="E2143" s="4">
        <f>E2142*(计算结果!B$18-1)/(计算结果!B$18+1)+B2143*2/(计算结果!B$18+1)</f>
        <v>2394.6093839335367</v>
      </c>
      <c r="F2143" s="4">
        <f>F2142*(计算结果!B$18-1)/(计算结果!B$18+1)+E2143*2/(计算结果!B$18+1)</f>
        <v>2410.7613713488245</v>
      </c>
      <c r="G2143" s="4">
        <f>G2142*(计算结果!B$18-1)/(计算结果!B$18+1)+F2143*2/(计算结果!B$18+1)</f>
        <v>2420.5206252348894</v>
      </c>
      <c r="H2143" s="3">
        <f t="shared" si="167"/>
        <v>-7.3253248336973581E-2</v>
      </c>
      <c r="I2143" s="3">
        <f ca="1">IFERROR(AVERAGE(OFFSET(H2143,0,0,-计算结果!B$19,1)),AVERAGE(OFFSET(H2143,0,0,-ROW(),1)))</f>
        <v>6.4939680049465043E-2</v>
      </c>
      <c r="J2143" s="20" t="str">
        <f t="shared" ca="1" si="165"/>
        <v>卖</v>
      </c>
      <c r="K2143" s="4" t="str">
        <f t="shared" ca="1" si="169"/>
        <v/>
      </c>
      <c r="L2143" s="3">
        <f ca="1">IF(J2142="买",B2143/B2142-1,0)-IF(K2143=1,计算结果!B$17,0)</f>
        <v>0</v>
      </c>
      <c r="M2143" s="2">
        <f t="shared" ca="1" si="168"/>
        <v>3.2197826841843562</v>
      </c>
      <c r="N2143" s="3">
        <f ca="1">1-M2143/MAX(M$2:M2143)</f>
        <v>0.25335673103467393</v>
      </c>
    </row>
    <row r="2144" spans="1:14" x14ac:dyDescent="0.15">
      <c r="A2144" s="1">
        <v>41584</v>
      </c>
      <c r="B2144" s="2">
        <v>2353.5700000000002</v>
      </c>
      <c r="C2144" s="3">
        <f t="shared" si="166"/>
        <v>-1.266900749652855E-2</v>
      </c>
      <c r="D2144" s="3">
        <f>1-B2144/MAX(B$2:B2144)</f>
        <v>0.59954229905397116</v>
      </c>
      <c r="E2144" s="4">
        <f>E2143*(计算结果!B$18-1)/(计算结果!B$18+1)+B2144*2/(计算结果!B$18+1)</f>
        <v>2388.2956325591467</v>
      </c>
      <c r="F2144" s="4">
        <f>F2143*(计算结果!B$18-1)/(计算结果!B$18+1)+E2144*2/(计算结果!B$18+1)</f>
        <v>2407.3051038427202</v>
      </c>
      <c r="G2144" s="4">
        <f>G2143*(计算结果!B$18-1)/(计算结果!B$18+1)+F2144*2/(计算结果!B$18+1)</f>
        <v>2418.4874680976327</v>
      </c>
      <c r="H2144" s="3">
        <f t="shared" si="167"/>
        <v>-8.3996687161440514E-2</v>
      </c>
      <c r="I2144" s="3">
        <f ca="1">IFERROR(AVERAGE(OFFSET(H2144,0,0,-计算结果!B$19,1)),AVERAGE(OFFSET(H2144,0,0,-ROW(),1)))</f>
        <v>5.203194708816563E-2</v>
      </c>
      <c r="J2144" s="20" t="str">
        <f t="shared" ca="1" si="165"/>
        <v>卖</v>
      </c>
      <c r="K2144" s="4" t="str">
        <f t="shared" ca="1" si="169"/>
        <v/>
      </c>
      <c r="L2144" s="3">
        <f ca="1">IF(J2143="买",B2144/B2143-1,0)-IF(K2144=1,计算结果!B$17,0)</f>
        <v>0</v>
      </c>
      <c r="M2144" s="2">
        <f t="shared" ca="1" si="168"/>
        <v>3.2197826841843562</v>
      </c>
      <c r="N2144" s="3">
        <f ca="1">1-M2144/MAX(M$2:M2144)</f>
        <v>0.25335673103467393</v>
      </c>
    </row>
    <row r="2145" spans="1:14" x14ac:dyDescent="0.15">
      <c r="A2145" s="1">
        <v>41585</v>
      </c>
      <c r="B2145" s="2">
        <v>2340.5500000000002</v>
      </c>
      <c r="C2145" s="3">
        <f t="shared" si="166"/>
        <v>-5.5320215672362005E-3</v>
      </c>
      <c r="D2145" s="3">
        <f>1-B2145/MAX(B$2:B2145)</f>
        <v>0.60175763969237051</v>
      </c>
      <c r="E2145" s="4">
        <f>E2144*(计算结果!B$18-1)/(计算结果!B$18+1)+B2145*2/(计算结果!B$18+1)</f>
        <v>2380.9501506269703</v>
      </c>
      <c r="F2145" s="4">
        <f>F2144*(计算结果!B$18-1)/(计算结果!B$18+1)+E2145*2/(计算结果!B$18+1)</f>
        <v>2403.2504956556818</v>
      </c>
      <c r="G2145" s="4">
        <f>G2144*(计算结果!B$18-1)/(计算结果!B$18+1)+F2145*2/(计算结果!B$18+1)</f>
        <v>2416.1433184911789</v>
      </c>
      <c r="H2145" s="3">
        <f t="shared" si="167"/>
        <v>-9.692626641136598E-2</v>
      </c>
      <c r="I2145" s="3">
        <f ca="1">IFERROR(AVERAGE(OFFSET(H2145,0,0,-计算结果!B$19,1)),AVERAGE(OFFSET(H2145,0,0,-ROW(),1)))</f>
        <v>3.9234003500428036E-2</v>
      </c>
      <c r="J2145" s="20" t="str">
        <f t="shared" ca="1" si="165"/>
        <v>卖</v>
      </c>
      <c r="K2145" s="4" t="str">
        <f t="shared" ca="1" si="169"/>
        <v/>
      </c>
      <c r="L2145" s="3">
        <f ca="1">IF(J2144="买",B2145/B2144-1,0)-IF(K2145=1,计算结果!B$17,0)</f>
        <v>0</v>
      </c>
      <c r="M2145" s="2">
        <f t="shared" ca="1" si="168"/>
        <v>3.2197826841843562</v>
      </c>
      <c r="N2145" s="3">
        <f ca="1">1-M2145/MAX(M$2:M2145)</f>
        <v>0.25335673103467393</v>
      </c>
    </row>
    <row r="2146" spans="1:14" x14ac:dyDescent="0.15">
      <c r="A2146" s="1">
        <v>41586</v>
      </c>
      <c r="B2146" s="2">
        <v>2307.9499999999998</v>
      </c>
      <c r="C2146" s="3">
        <f t="shared" si="166"/>
        <v>-1.3928350174104542E-2</v>
      </c>
      <c r="D2146" s="3">
        <f>1-B2146/MAX(B$2:B2146)</f>
        <v>0.60730449874089709</v>
      </c>
      <c r="E2146" s="4">
        <f>E2145*(计算结果!B$18-1)/(计算结果!B$18+1)+B2146*2/(计算结果!B$18+1)</f>
        <v>2369.719358222821</v>
      </c>
      <c r="F2146" s="4">
        <f>F2145*(计算结果!B$18-1)/(计算结果!B$18+1)+E2146*2/(计算结果!B$18+1)</f>
        <v>2398.0918591275495</v>
      </c>
      <c r="G2146" s="4">
        <f>G2145*(计算结果!B$18-1)/(计算结果!B$18+1)+F2146*2/(计算结果!B$18+1)</f>
        <v>2413.3661708967743</v>
      </c>
      <c r="H2146" s="3">
        <f t="shared" si="167"/>
        <v>-0.11494134363431949</v>
      </c>
      <c r="I2146" s="3">
        <f ca="1">IFERROR(AVERAGE(OFFSET(H2146,0,0,-计算结果!B$19,1)),AVERAGE(OFFSET(H2146,0,0,-ROW(),1)))</f>
        <v>2.5961137150605256E-2</v>
      </c>
      <c r="J2146" s="20" t="str">
        <f t="shared" ca="1" si="165"/>
        <v>卖</v>
      </c>
      <c r="K2146" s="4" t="str">
        <f t="shared" ca="1" si="169"/>
        <v/>
      </c>
      <c r="L2146" s="3">
        <f ca="1">IF(J2145="买",B2146/B2145-1,0)-IF(K2146=1,计算结果!B$17,0)</f>
        <v>0</v>
      </c>
      <c r="M2146" s="2">
        <f t="shared" ca="1" si="168"/>
        <v>3.2197826841843562</v>
      </c>
      <c r="N2146" s="3">
        <f ca="1">1-M2146/MAX(M$2:M2146)</f>
        <v>0.25335673103467393</v>
      </c>
    </row>
    <row r="2147" spans="1:14" x14ac:dyDescent="0.15">
      <c r="A2147" s="1">
        <v>41589</v>
      </c>
      <c r="B2147" s="2">
        <v>2315.89</v>
      </c>
      <c r="C2147" s="3">
        <f t="shared" si="166"/>
        <v>3.4402825017874061E-3</v>
      </c>
      <c r="D2147" s="3">
        <f>1-B2147/MAX(B$2:B2147)</f>
        <v>0.60595351527938468</v>
      </c>
      <c r="E2147" s="4">
        <f>E2146*(计算结果!B$18-1)/(计算结果!B$18+1)+B2147*2/(计算结果!B$18+1)</f>
        <v>2361.4379184962331</v>
      </c>
      <c r="F2147" s="4">
        <f>F2146*(计算结果!B$18-1)/(计算结果!B$18+1)+E2147*2/(计算结果!B$18+1)</f>
        <v>2392.4527913381162</v>
      </c>
      <c r="G2147" s="4">
        <f>G2146*(计算结果!B$18-1)/(计算结果!B$18+1)+F2147*2/(计算结果!B$18+1)</f>
        <v>2410.1487278877498</v>
      </c>
      <c r="H2147" s="3">
        <f t="shared" si="167"/>
        <v>-0.13331764768331469</v>
      </c>
      <c r="I2147" s="3">
        <f ca="1">IFERROR(AVERAGE(OFFSET(H2147,0,0,-计算结果!B$19,1)),AVERAGE(OFFSET(H2147,0,0,-ROW(),1)))</f>
        <v>1.1966207067121192E-2</v>
      </c>
      <c r="J2147" s="20" t="str">
        <f t="shared" ca="1" si="165"/>
        <v>卖</v>
      </c>
      <c r="K2147" s="4" t="str">
        <f t="shared" ca="1" si="169"/>
        <v/>
      </c>
      <c r="L2147" s="3">
        <f ca="1">IF(J2146="买",B2147/B2146-1,0)-IF(K2147=1,计算结果!B$17,0)</f>
        <v>0</v>
      </c>
      <c r="M2147" s="2">
        <f t="shared" ca="1" si="168"/>
        <v>3.2197826841843562</v>
      </c>
      <c r="N2147" s="3">
        <f ca="1">1-M2147/MAX(M$2:M2147)</f>
        <v>0.25335673103467393</v>
      </c>
    </row>
    <row r="2148" spans="1:14" x14ac:dyDescent="0.15">
      <c r="A2148" s="1">
        <v>41590</v>
      </c>
      <c r="B2148" s="2">
        <v>2340</v>
      </c>
      <c r="C2148" s="3">
        <f t="shared" si="166"/>
        <v>1.041068444528892E-2</v>
      </c>
      <c r="D2148" s="3">
        <f>1-B2148/MAX(B$2:B2148)</f>
        <v>0.60185122167018301</v>
      </c>
      <c r="E2148" s="4">
        <f>E2147*(计算结果!B$18-1)/(计算结果!B$18+1)+B2148*2/(计算结果!B$18+1)</f>
        <v>2358.1397771891207</v>
      </c>
      <c r="F2148" s="4">
        <f>F2147*(计算结果!B$18-1)/(计算结果!B$18+1)+E2148*2/(计算结果!B$18+1)</f>
        <v>2387.1738660844244</v>
      </c>
      <c r="G2148" s="4">
        <f>G2147*(计算结果!B$18-1)/(计算结果!B$18+1)+F2148*2/(计算结果!B$18+1)</f>
        <v>2406.6141337641616</v>
      </c>
      <c r="H2148" s="3">
        <f t="shared" si="167"/>
        <v>-0.14665460611163036</v>
      </c>
      <c r="I2148" s="3">
        <f ca="1">IFERROR(AVERAGE(OFFSET(H2148,0,0,-计算结果!B$19,1)),AVERAGE(OFFSET(H2148,0,0,-ROW(),1)))</f>
        <v>-2.5842209613634163E-3</v>
      </c>
      <c r="J2148" s="20" t="str">
        <f t="shared" ca="1" si="165"/>
        <v>卖</v>
      </c>
      <c r="K2148" s="4" t="str">
        <f t="shared" ca="1" si="169"/>
        <v/>
      </c>
      <c r="L2148" s="3">
        <f ca="1">IF(J2147="买",B2148/B2147-1,0)-IF(K2148=1,计算结果!B$17,0)</f>
        <v>0</v>
      </c>
      <c r="M2148" s="2">
        <f t="shared" ca="1" si="168"/>
        <v>3.2197826841843562</v>
      </c>
      <c r="N2148" s="3">
        <f ca="1">1-M2148/MAX(M$2:M2148)</f>
        <v>0.25335673103467393</v>
      </c>
    </row>
    <row r="2149" spans="1:14" x14ac:dyDescent="0.15">
      <c r="A2149" s="1">
        <v>41591</v>
      </c>
      <c r="B2149" s="2">
        <v>2288.12</v>
      </c>
      <c r="C2149" s="3">
        <f t="shared" si="166"/>
        <v>-2.2170940170940234E-2</v>
      </c>
      <c r="D2149" s="3">
        <f>1-B2149/MAX(B$2:B2149)</f>
        <v>0.61067855441366636</v>
      </c>
      <c r="E2149" s="4">
        <f>E2148*(计算结果!B$18-1)/(计算结果!B$18+1)+B2149*2/(计算结果!B$18+1)</f>
        <v>2347.3675037754097</v>
      </c>
      <c r="F2149" s="4">
        <f>F2148*(计算结果!B$18-1)/(计算结果!B$18+1)+E2149*2/(计算结果!B$18+1)</f>
        <v>2381.0498103445757</v>
      </c>
      <c r="G2149" s="4">
        <f>G2148*(计算结果!B$18-1)/(计算结果!B$18+1)+F2149*2/(计算结果!B$18+1)</f>
        <v>2402.6811609303791</v>
      </c>
      <c r="H2149" s="3">
        <f t="shared" si="167"/>
        <v>-0.16342349106173451</v>
      </c>
      <c r="I2149" s="3">
        <f ca="1">IFERROR(AVERAGE(OFFSET(H2149,0,0,-计算结果!B$19,1)),AVERAGE(OFFSET(H2149,0,0,-ROW(),1)))</f>
        <v>-1.7544563816240748E-2</v>
      </c>
      <c r="J2149" s="20" t="str">
        <f t="shared" ca="1" si="165"/>
        <v>卖</v>
      </c>
      <c r="K2149" s="4" t="str">
        <f t="shared" ca="1" si="169"/>
        <v/>
      </c>
      <c r="L2149" s="3">
        <f ca="1">IF(J2148="买",B2149/B2148-1,0)-IF(K2149=1,计算结果!B$17,0)</f>
        <v>0</v>
      </c>
      <c r="M2149" s="2">
        <f t="shared" ca="1" si="168"/>
        <v>3.2197826841843562</v>
      </c>
      <c r="N2149" s="3">
        <f ca="1">1-M2149/MAX(M$2:M2149)</f>
        <v>0.25335673103467393</v>
      </c>
    </row>
    <row r="2150" spans="1:14" x14ac:dyDescent="0.15">
      <c r="A2150" s="1">
        <v>41592</v>
      </c>
      <c r="B2150" s="2">
        <v>2304.5</v>
      </c>
      <c r="C2150" s="3">
        <f t="shared" si="166"/>
        <v>7.1587154519867635E-3</v>
      </c>
      <c r="D2150" s="3">
        <f>1-B2150/MAX(B$2:B2150)</f>
        <v>0.60789151296535771</v>
      </c>
      <c r="E2150" s="4">
        <f>E2149*(计算结果!B$18-1)/(计算结果!B$18+1)+B2150*2/(计算结果!B$18+1)</f>
        <v>2340.7725031945774</v>
      </c>
      <c r="F2150" s="4">
        <f>F2149*(计算结果!B$18-1)/(计算结果!B$18+1)+E2150*2/(计算结果!B$18+1)</f>
        <v>2374.853301552268</v>
      </c>
      <c r="G2150" s="4">
        <f>G2149*(计算结果!B$18-1)/(计算结果!B$18+1)+F2150*2/(计算结果!B$18+1)</f>
        <v>2398.3999517952852</v>
      </c>
      <c r="H2150" s="3">
        <f t="shared" si="167"/>
        <v>-0.17818465490594013</v>
      </c>
      <c r="I2150" s="3">
        <f ca="1">IFERROR(AVERAGE(OFFSET(H2150,0,0,-计算结果!B$19,1)),AVERAGE(OFFSET(H2150,0,0,-ROW(),1)))</f>
        <v>-3.2565231844920259E-2</v>
      </c>
      <c r="J2150" s="20" t="str">
        <f t="shared" ca="1" si="165"/>
        <v>卖</v>
      </c>
      <c r="K2150" s="4" t="str">
        <f t="shared" ca="1" si="169"/>
        <v/>
      </c>
      <c r="L2150" s="3">
        <f ca="1">IF(J2149="买",B2150/B2149-1,0)-IF(K2150=1,计算结果!B$17,0)</f>
        <v>0</v>
      </c>
      <c r="M2150" s="2">
        <f t="shared" ca="1" si="168"/>
        <v>3.2197826841843562</v>
      </c>
      <c r="N2150" s="3">
        <f ca="1">1-M2150/MAX(M$2:M2150)</f>
        <v>0.25335673103467393</v>
      </c>
    </row>
    <row r="2151" spans="1:14" x14ac:dyDescent="0.15">
      <c r="A2151" s="1">
        <v>41593</v>
      </c>
      <c r="B2151" s="2">
        <v>2350.73</v>
      </c>
      <c r="C2151" s="3">
        <f t="shared" si="166"/>
        <v>2.0060750705142016E-2</v>
      </c>
      <c r="D2151" s="3">
        <f>1-B2151/MAX(B$2:B2151)</f>
        <v>0.60002552235758522</v>
      </c>
      <c r="E2151" s="4">
        <f>E2150*(计算结果!B$18-1)/(计算结果!B$18+1)+B2151*2/(计算结果!B$18+1)</f>
        <v>2342.304425780027</v>
      </c>
      <c r="F2151" s="4">
        <f>F2150*(计算结果!B$18-1)/(计算结果!B$18+1)+E2151*2/(计算结果!B$18+1)</f>
        <v>2369.8457822026921</v>
      </c>
      <c r="G2151" s="4">
        <f>G2150*(计算结果!B$18-1)/(计算结果!B$18+1)+F2151*2/(计算结果!B$18+1)</f>
        <v>2394.0070026271942</v>
      </c>
      <c r="H2151" s="3">
        <f t="shared" si="167"/>
        <v>-0.18316166012273147</v>
      </c>
      <c r="I2151" s="3">
        <f ca="1">IFERROR(AVERAGE(OFFSET(H2151,0,0,-计算结果!B$19,1)),AVERAGE(OFFSET(H2151,0,0,-ROW(),1)))</f>
        <v>-4.7123974803777856E-2</v>
      </c>
      <c r="J2151" s="20" t="str">
        <f t="shared" ca="1" si="165"/>
        <v>卖</v>
      </c>
      <c r="K2151" s="4" t="str">
        <f t="shared" ca="1" si="169"/>
        <v/>
      </c>
      <c r="L2151" s="3">
        <f ca="1">IF(J2150="买",B2151/B2150-1,0)-IF(K2151=1,计算结果!B$17,0)</f>
        <v>0</v>
      </c>
      <c r="M2151" s="2">
        <f t="shared" ca="1" si="168"/>
        <v>3.2197826841843562</v>
      </c>
      <c r="N2151" s="3">
        <f ca="1">1-M2151/MAX(M$2:M2151)</f>
        <v>0.25335673103467393</v>
      </c>
    </row>
    <row r="2152" spans="1:14" x14ac:dyDescent="0.15">
      <c r="A2152" s="1">
        <v>41596</v>
      </c>
      <c r="B2152" s="2">
        <v>2428.9</v>
      </c>
      <c r="C2152" s="3">
        <f t="shared" si="166"/>
        <v>3.3253499976602985E-2</v>
      </c>
      <c r="D2152" s="3">
        <f>1-B2152/MAX(B$2:B2152)</f>
        <v>0.58672497107466137</v>
      </c>
      <c r="E2152" s="4">
        <f>E2151*(计算结果!B$18-1)/(计算结果!B$18+1)+B2152*2/(计算结果!B$18+1)</f>
        <v>2355.6268218138689</v>
      </c>
      <c r="F2152" s="4">
        <f>F2151*(计算结果!B$18-1)/(计算结果!B$18+1)+E2152*2/(计算结果!B$18+1)</f>
        <v>2367.6582498351809</v>
      </c>
      <c r="G2152" s="4">
        <f>G2151*(计算结果!B$18-1)/(计算结果!B$18+1)+F2152*2/(计算结果!B$18+1)</f>
        <v>2389.9533483515002</v>
      </c>
      <c r="H2152" s="3">
        <f t="shared" si="167"/>
        <v>-0.1693250801374242</v>
      </c>
      <c r="I2152" s="3">
        <f ca="1">IFERROR(AVERAGE(OFFSET(H2152,0,0,-计算结果!B$19,1)),AVERAGE(OFFSET(H2152,0,0,-ROW(),1)))</f>
        <v>-6.0627133805794986E-2</v>
      </c>
      <c r="J2152" s="20" t="str">
        <f t="shared" ca="1" si="165"/>
        <v>卖</v>
      </c>
      <c r="K2152" s="4" t="str">
        <f t="shared" ca="1" si="169"/>
        <v/>
      </c>
      <c r="L2152" s="3">
        <f ca="1">IF(J2151="买",B2152/B2151-1,0)-IF(K2152=1,计算结果!B$17,0)</f>
        <v>0</v>
      </c>
      <c r="M2152" s="2">
        <f t="shared" ca="1" si="168"/>
        <v>3.2197826841843562</v>
      </c>
      <c r="N2152" s="3">
        <f ca="1">1-M2152/MAX(M$2:M2152)</f>
        <v>0.25335673103467393</v>
      </c>
    </row>
    <row r="2153" spans="1:14" x14ac:dyDescent="0.15">
      <c r="A2153" s="1">
        <v>41597</v>
      </c>
      <c r="B2153" s="2">
        <v>2412.16</v>
      </c>
      <c r="C2153" s="3">
        <f t="shared" si="166"/>
        <v>-6.8920087282310361E-3</v>
      </c>
      <c r="D2153" s="3">
        <f>1-B2153/MAX(B$2:B2153)</f>
        <v>0.58957326618117478</v>
      </c>
      <c r="E2153" s="4">
        <f>E2152*(计算结果!B$18-1)/(计算结果!B$18+1)+B2153*2/(计算结果!B$18+1)</f>
        <v>2364.3242338425043</v>
      </c>
      <c r="F2153" s="4">
        <f>F2152*(计算结果!B$18-1)/(计算结果!B$18+1)+E2153*2/(计算结果!B$18+1)</f>
        <v>2367.1453242978459</v>
      </c>
      <c r="G2153" s="4">
        <f>G2152*(计算结果!B$18-1)/(计算结果!B$18+1)+F2153*2/(计算结果!B$18+1)</f>
        <v>2386.444421574015</v>
      </c>
      <c r="H2153" s="3">
        <f t="shared" si="167"/>
        <v>-0.14681988583189223</v>
      </c>
      <c r="I2153" s="3">
        <f ca="1">IFERROR(AVERAGE(OFFSET(H2153,0,0,-计算结果!B$19,1)),AVERAGE(OFFSET(H2153,0,0,-ROW(),1)))</f>
        <v>-7.2664045195814847E-2</v>
      </c>
      <c r="J2153" s="20" t="str">
        <f t="shared" ca="1" si="165"/>
        <v>卖</v>
      </c>
      <c r="K2153" s="4" t="str">
        <f t="shared" ca="1" si="169"/>
        <v/>
      </c>
      <c r="L2153" s="3">
        <f ca="1">IF(J2152="买",B2153/B2152-1,0)-IF(K2153=1,计算结果!B$17,0)</f>
        <v>0</v>
      </c>
      <c r="M2153" s="2">
        <f t="shared" ca="1" si="168"/>
        <v>3.2197826841843562</v>
      </c>
      <c r="N2153" s="3">
        <f ca="1">1-M2153/MAX(M$2:M2153)</f>
        <v>0.25335673103467393</v>
      </c>
    </row>
    <row r="2154" spans="1:14" x14ac:dyDescent="0.15">
      <c r="A2154" s="1">
        <v>41598</v>
      </c>
      <c r="B2154" s="2">
        <v>2424.85</v>
      </c>
      <c r="C2154" s="3">
        <f t="shared" si="166"/>
        <v>5.2608450517379612E-3</v>
      </c>
      <c r="D2154" s="3">
        <f>1-B2154/MAX(B$2:B2154)</f>
        <v>0.58741407472946294</v>
      </c>
      <c r="E2154" s="4">
        <f>E2153*(计算结果!B$18-1)/(计算结果!B$18+1)+B2154*2/(计算结果!B$18+1)</f>
        <v>2373.6358901744265</v>
      </c>
      <c r="F2154" s="4">
        <f>F2153*(计算结果!B$18-1)/(计算结果!B$18+1)+E2154*2/(计算结果!B$18+1)</f>
        <v>2368.143872894243</v>
      </c>
      <c r="G2154" s="4">
        <f>G2153*(计算结果!B$18-1)/(计算结果!B$18+1)+F2154*2/(计算结果!B$18+1)</f>
        <v>2383.6289525463581</v>
      </c>
      <c r="H2154" s="3">
        <f t="shared" si="167"/>
        <v>-0.11797756537736423</v>
      </c>
      <c r="I2154" s="3">
        <f ca="1">IFERROR(AVERAGE(OFFSET(H2154,0,0,-计算结果!B$19,1)),AVERAGE(OFFSET(H2154,0,0,-ROW(),1)))</f>
        <v>-8.2730214662864968E-2</v>
      </c>
      <c r="J2154" s="20" t="str">
        <f t="shared" ca="1" si="165"/>
        <v>卖</v>
      </c>
      <c r="K2154" s="4" t="str">
        <f t="shared" ca="1" si="169"/>
        <v/>
      </c>
      <c r="L2154" s="3">
        <f ca="1">IF(J2153="买",B2154/B2153-1,0)-IF(K2154=1,计算结果!B$17,0)</f>
        <v>0</v>
      </c>
      <c r="M2154" s="2">
        <f t="shared" ca="1" si="168"/>
        <v>3.2197826841843562</v>
      </c>
      <c r="N2154" s="3">
        <f ca="1">1-M2154/MAX(M$2:M2154)</f>
        <v>0.25335673103467393</v>
      </c>
    </row>
    <row r="2155" spans="1:14" x14ac:dyDescent="0.15">
      <c r="A2155" s="1">
        <v>41599</v>
      </c>
      <c r="B2155" s="2">
        <v>2409.9899999999998</v>
      </c>
      <c r="C2155" s="3">
        <f t="shared" si="166"/>
        <v>-6.1282141163371273E-3</v>
      </c>
      <c r="D2155" s="3">
        <f>1-B2155/MAX(B$2:B2155)</f>
        <v>0.58994248962090801</v>
      </c>
      <c r="E2155" s="4">
        <f>E2154*(计算结果!B$18-1)/(计算结果!B$18+1)+B2155*2/(计算结果!B$18+1)</f>
        <v>2379.2288301475919</v>
      </c>
      <c r="F2155" s="4">
        <f>F2154*(计算结果!B$18-1)/(计算结果!B$18+1)+E2155*2/(计算结果!B$18+1)</f>
        <v>2369.8492509332195</v>
      </c>
      <c r="G2155" s="4">
        <f>G2154*(计算结果!B$18-1)/(计算结果!B$18+1)+F2155*2/(计算结果!B$18+1)</f>
        <v>2381.5089984520291</v>
      </c>
      <c r="H2155" s="3">
        <f t="shared" si="167"/>
        <v>-8.8938091310908518E-2</v>
      </c>
      <c r="I2155" s="3">
        <f ca="1">IFERROR(AVERAGE(OFFSET(H2155,0,0,-计算结果!B$19,1)),AVERAGE(OFFSET(H2155,0,0,-ROW(),1)))</f>
        <v>-9.0586119295733528E-2</v>
      </c>
      <c r="J2155" s="20" t="str">
        <f t="shared" ca="1" si="165"/>
        <v>买</v>
      </c>
      <c r="K2155" s="4">
        <f t="shared" ca="1" si="169"/>
        <v>1</v>
      </c>
      <c r="L2155" s="3">
        <f ca="1">IF(J2154="买",B2155/B2154-1,0)-IF(K2155=1,计算结果!B$17,0)</f>
        <v>0</v>
      </c>
      <c r="M2155" s="2">
        <f t="shared" ca="1" si="168"/>
        <v>3.2197826841843562</v>
      </c>
      <c r="N2155" s="3">
        <f ca="1">1-M2155/MAX(M$2:M2155)</f>
        <v>0.25335673103467393</v>
      </c>
    </row>
    <row r="2156" spans="1:14" x14ac:dyDescent="0.15">
      <c r="A2156" s="1">
        <v>41600</v>
      </c>
      <c r="B2156" s="2">
        <v>2397.96</v>
      </c>
      <c r="C2156" s="3">
        <f t="shared" si="166"/>
        <v>-4.9917219573524241E-3</v>
      </c>
      <c r="D2156" s="3">
        <f>1-B2156/MAX(B$2:B2156)</f>
        <v>0.5919893826992445</v>
      </c>
      <c r="E2156" s="4">
        <f>E2155*(计算结果!B$18-1)/(计算结果!B$18+1)+B2156*2/(计算结果!B$18+1)</f>
        <v>2382.1105485864241</v>
      </c>
      <c r="F2156" s="4">
        <f>F2155*(计算结果!B$18-1)/(计算结果!B$18+1)+E2156*2/(计算结果!B$18+1)</f>
        <v>2371.735604418328</v>
      </c>
      <c r="G2156" s="4">
        <f>G2155*(计算结果!B$18-1)/(计算结果!B$18+1)+F2156*2/(计算结果!B$18+1)</f>
        <v>2380.0053993699212</v>
      </c>
      <c r="H2156" s="3">
        <f t="shared" si="167"/>
        <v>-6.3136401461647743E-2</v>
      </c>
      <c r="I2156" s="3">
        <f ca="1">IFERROR(AVERAGE(OFFSET(H2156,0,0,-计算结果!B$19,1)),AVERAGE(OFFSET(H2156,0,0,-ROW(),1)))</f>
        <v>-9.6051229629854101E-2</v>
      </c>
      <c r="J2156" s="20" t="str">
        <f t="shared" ca="1" si="165"/>
        <v>买</v>
      </c>
      <c r="K2156" s="4" t="str">
        <f t="shared" ca="1" si="169"/>
        <v/>
      </c>
      <c r="L2156" s="3">
        <f ca="1">IF(J2155="买",B2156/B2155-1,0)-IF(K2156=1,计算结果!B$17,0)</f>
        <v>-4.9917219573524241E-3</v>
      </c>
      <c r="M2156" s="2">
        <f t="shared" ca="1" si="168"/>
        <v>3.2037104242618102</v>
      </c>
      <c r="N2156" s="3">
        <f ca="1">1-M2156/MAX(M$2:M2156)</f>
        <v>0.25708376663467747</v>
      </c>
    </row>
    <row r="2157" spans="1:14" x14ac:dyDescent="0.15">
      <c r="A2157" s="1">
        <v>41603</v>
      </c>
      <c r="B2157" s="2">
        <v>2388.63</v>
      </c>
      <c r="C2157" s="3">
        <f t="shared" si="166"/>
        <v>-3.890807186108125E-3</v>
      </c>
      <c r="D2157" s="3">
        <f>1-B2157/MAX(B$2:B2157)</f>
        <v>0.5935768733410467</v>
      </c>
      <c r="E2157" s="4">
        <f>E2156*(计算结果!B$18-1)/(计算结果!B$18+1)+B2157*2/(计算结果!B$18+1)</f>
        <v>2383.1135411115897</v>
      </c>
      <c r="F2157" s="4">
        <f>F2156*(计算结果!B$18-1)/(计算结果!B$18+1)+E2157*2/(计算结果!B$18+1)</f>
        <v>2373.4860562172912</v>
      </c>
      <c r="G2157" s="4">
        <f>G2156*(计算结果!B$18-1)/(计算结果!B$18+1)+F2157*2/(计算结果!B$18+1)</f>
        <v>2379.0024235002857</v>
      </c>
      <c r="H2157" s="3">
        <f t="shared" si="167"/>
        <v>-4.2141747657423234E-2</v>
      </c>
      <c r="I2157" s="3">
        <f ca="1">IFERROR(AVERAGE(OFFSET(H2157,0,0,-计算结果!B$19,1)),AVERAGE(OFFSET(H2157,0,0,-ROW(),1)))</f>
        <v>-9.9201278190137382E-2</v>
      </c>
      <c r="J2157" s="20" t="str">
        <f t="shared" ca="1" si="165"/>
        <v>买</v>
      </c>
      <c r="K2157" s="4" t="str">
        <f t="shared" ca="1" si="169"/>
        <v/>
      </c>
      <c r="L2157" s="3">
        <f ca="1">IF(J2156="买",B2157/B2156-1,0)-IF(K2157=1,计算结果!B$17,0)</f>
        <v>-3.890807186108125E-3</v>
      </c>
      <c r="M2157" s="2">
        <f t="shared" ca="1" si="168"/>
        <v>3.1912454047208829</v>
      </c>
      <c r="N2157" s="3">
        <f ca="1">1-M2157/MAX(M$2:M2157)</f>
        <v>0.25997431045413166</v>
      </c>
    </row>
    <row r="2158" spans="1:14" x14ac:dyDescent="0.15">
      <c r="A2158" s="1">
        <v>41604</v>
      </c>
      <c r="B2158" s="2">
        <v>2387.42</v>
      </c>
      <c r="C2158" s="3">
        <f t="shared" si="166"/>
        <v>-5.0656652558167536E-4</v>
      </c>
      <c r="D2158" s="3">
        <f>1-B2158/MAX(B$2:B2158)</f>
        <v>0.59378275369223443</v>
      </c>
      <c r="E2158" s="4">
        <f>E2157*(计算结果!B$18-1)/(计算结果!B$18+1)+B2158*2/(计算结果!B$18+1)</f>
        <v>2383.7760732482684</v>
      </c>
      <c r="F2158" s="4">
        <f>F2157*(计算结果!B$18-1)/(计算结果!B$18+1)+E2158*2/(计算结果!B$18+1)</f>
        <v>2375.0691357605183</v>
      </c>
      <c r="G2158" s="4">
        <f>G2157*(计算结果!B$18-1)/(计算结果!B$18+1)+F2158*2/(计算结果!B$18+1)</f>
        <v>2378.3973023095523</v>
      </c>
      <c r="H2158" s="3">
        <f t="shared" si="167"/>
        <v>-2.5435921576029377E-2</v>
      </c>
      <c r="I2158" s="3">
        <f ca="1">IFERROR(AVERAGE(OFFSET(H2158,0,0,-计算结果!B$19,1)),AVERAGE(OFFSET(H2158,0,0,-ROW(),1)))</f>
        <v>-0.1002735543608223</v>
      </c>
      <c r="J2158" s="20" t="str">
        <f t="shared" ca="1" si="165"/>
        <v>买</v>
      </c>
      <c r="K2158" s="4" t="str">
        <f t="shared" ca="1" si="169"/>
        <v/>
      </c>
      <c r="L2158" s="3">
        <f ca="1">IF(J2157="买",B2158/B2157-1,0)-IF(K2158=1,计算结果!B$17,0)</f>
        <v>-5.0656652558167536E-4</v>
      </c>
      <c r="M2158" s="2">
        <f t="shared" ca="1" si="168"/>
        <v>3.189628826623935</v>
      </c>
      <c r="N2158" s="3">
        <f ca="1">1-M2158/MAX(M$2:M2158)</f>
        <v>0.26034918269652607</v>
      </c>
    </row>
    <row r="2159" spans="1:14" x14ac:dyDescent="0.15">
      <c r="A2159" s="1">
        <v>41605</v>
      </c>
      <c r="B2159" s="2">
        <v>2414.48</v>
      </c>
      <c r="C2159" s="3">
        <f t="shared" si="166"/>
        <v>1.1334411205401684E-2</v>
      </c>
      <c r="D2159" s="3">
        <f>1-B2159/MAX(B$2:B2159)</f>
        <v>0.58917852038385621</v>
      </c>
      <c r="E2159" s="4">
        <f>E2158*(计算结果!B$18-1)/(计算结果!B$18+1)+B2159*2/(计算结果!B$18+1)</f>
        <v>2388.4997542869964</v>
      </c>
      <c r="F2159" s="4">
        <f>F2158*(计算结果!B$18-1)/(计算结果!B$18+1)+E2159*2/(计算结果!B$18+1)</f>
        <v>2377.1353847645919</v>
      </c>
      <c r="G2159" s="4">
        <f>G2158*(计算结果!B$18-1)/(计算结果!B$18+1)+F2159*2/(计算结果!B$18+1)</f>
        <v>2378.2031611487891</v>
      </c>
      <c r="H2159" s="3">
        <f t="shared" si="167"/>
        <v>-8.162688402590117E-3</v>
      </c>
      <c r="I2159" s="3">
        <f ca="1">IFERROR(AVERAGE(OFFSET(H2159,0,0,-计算结果!B$19,1)),AVERAGE(OFFSET(H2159,0,0,-ROW(),1)))</f>
        <v>-9.9598661191012933E-2</v>
      </c>
      <c r="J2159" s="20" t="str">
        <f t="shared" ca="1" si="165"/>
        <v>买</v>
      </c>
      <c r="K2159" s="4" t="str">
        <f t="shared" ca="1" si="169"/>
        <v/>
      </c>
      <c r="L2159" s="3">
        <f ca="1">IF(J2158="买",B2159/B2158-1,0)-IF(K2159=1,计算结果!B$17,0)</f>
        <v>1.1334411205401684E-2</v>
      </c>
      <c r="M2159" s="2">
        <f t="shared" ca="1" si="168"/>
        <v>3.2257813913374935</v>
      </c>
      <c r="N2159" s="3">
        <f ca="1">1-M2159/MAX(M$2:M2159)</f>
        <v>0.25196567618479715</v>
      </c>
    </row>
    <row r="2160" spans="1:14" x14ac:dyDescent="0.15">
      <c r="A2160" s="1">
        <v>41606</v>
      </c>
      <c r="B2160" s="2">
        <v>2439.5300000000002</v>
      </c>
      <c r="C2160" s="3">
        <f t="shared" si="166"/>
        <v>1.0374904741393687E-2</v>
      </c>
      <c r="D2160" s="3">
        <f>1-B2160/MAX(B$2:B2160)</f>
        <v>0.58491628666712037</v>
      </c>
      <c r="E2160" s="4">
        <f>E2159*(计算结果!B$18-1)/(计算结果!B$18+1)+B2160*2/(计算结果!B$18+1)</f>
        <v>2396.3505613197667</v>
      </c>
      <c r="F2160" s="4">
        <f>F2159*(计算结果!B$18-1)/(计算结果!B$18+1)+E2160*2/(计算结果!B$18+1)</f>
        <v>2380.0915657730802</v>
      </c>
      <c r="G2160" s="4">
        <f>G2159*(计算结果!B$18-1)/(计算结果!B$18+1)+F2160*2/(计算结果!B$18+1)</f>
        <v>2378.4936849371416</v>
      </c>
      <c r="H2160" s="3">
        <f t="shared" si="167"/>
        <v>1.2216104708735862E-2</v>
      </c>
      <c r="I2160" s="3">
        <f ca="1">IFERROR(AVERAGE(OFFSET(H2160,0,0,-计算结果!B$19,1)),AVERAGE(OFFSET(H2160,0,0,-ROW(),1)))</f>
        <v>-9.7045305991595471E-2</v>
      </c>
      <c r="J2160" s="20" t="str">
        <f t="shared" ca="1" si="165"/>
        <v>买</v>
      </c>
      <c r="K2160" s="4" t="str">
        <f t="shared" ca="1" si="169"/>
        <v/>
      </c>
      <c r="L2160" s="3">
        <f ca="1">IF(J2159="买",B2160/B2159-1,0)-IF(K2160=1,计算结果!B$17,0)</f>
        <v>1.0374904741393687E-2</v>
      </c>
      <c r="M2160" s="2">
        <f t="shared" ca="1" si="168"/>
        <v>3.2592485659891803</v>
      </c>
      <c r="N2160" s="3">
        <f ca="1">1-M2160/MAX(M$2:M2160)</f>
        <v>0.24420489133192158</v>
      </c>
    </row>
    <row r="2161" spans="1:14" x14ac:dyDescent="0.15">
      <c r="A2161" s="1">
        <v>41607</v>
      </c>
      <c r="B2161" s="2">
        <v>2438.94</v>
      </c>
      <c r="C2161" s="3">
        <f t="shared" si="166"/>
        <v>-2.4184986452313595E-4</v>
      </c>
      <c r="D2161" s="3">
        <f>1-B2161/MAX(B$2:B2161)</f>
        <v>0.58501667460695561</v>
      </c>
      <c r="E2161" s="4">
        <f>E2160*(计算结果!B$18-1)/(计算结果!B$18+1)+B2161*2/(计算结果!B$18+1)</f>
        <v>2402.9027826551874</v>
      </c>
      <c r="F2161" s="4">
        <f>F2160*(计算结果!B$18-1)/(计算结果!B$18+1)+E2161*2/(计算结果!B$18+1)</f>
        <v>2383.6009837549427</v>
      </c>
      <c r="G2161" s="4">
        <f>G2160*(计算结果!B$18-1)/(计算结果!B$18+1)+F2161*2/(计算结果!B$18+1)</f>
        <v>2379.2794232168035</v>
      </c>
      <c r="H2161" s="3">
        <f t="shared" si="167"/>
        <v>3.3035121540913114E-2</v>
      </c>
      <c r="I2161" s="3">
        <f ca="1">IFERROR(AVERAGE(OFFSET(H2161,0,0,-计算结果!B$19,1)),AVERAGE(OFFSET(H2161,0,0,-ROW(),1)))</f>
        <v>-9.2751651209558861E-2</v>
      </c>
      <c r="J2161" s="20" t="str">
        <f t="shared" ca="1" si="165"/>
        <v>买</v>
      </c>
      <c r="K2161" s="4" t="str">
        <f t="shared" ca="1" si="169"/>
        <v/>
      </c>
      <c r="L2161" s="3">
        <f ca="1">IF(J2160="买",B2161/B2160-1,0)-IF(K2161=1,计算结果!B$17,0)</f>
        <v>-2.4184986452313595E-4</v>
      </c>
      <c r="M2161" s="2">
        <f t="shared" ca="1" si="168"/>
        <v>3.2584603171650488</v>
      </c>
      <c r="N2161" s="3">
        <f ca="1">1-M2161/MAX(M$2:M2161)</f>
        <v>0.2443876802765601</v>
      </c>
    </row>
    <row r="2162" spans="1:14" x14ac:dyDescent="0.15">
      <c r="A2162" s="1">
        <v>41610</v>
      </c>
      <c r="B2162" s="2">
        <v>2418.79</v>
      </c>
      <c r="C2162" s="3">
        <f t="shared" si="166"/>
        <v>-8.2617858577906933E-3</v>
      </c>
      <c r="D2162" s="3">
        <f>1-B2162/MAX(B$2:B2162)</f>
        <v>0.5884451779759069</v>
      </c>
      <c r="E2162" s="4">
        <f>E2161*(计算结果!B$18-1)/(计算结果!B$18+1)+B2162*2/(计算结果!B$18+1)</f>
        <v>2405.3469699390048</v>
      </c>
      <c r="F2162" s="4">
        <f>F2161*(计算结果!B$18-1)/(计算结果!B$18+1)+E2162*2/(计算结果!B$18+1)</f>
        <v>2386.9465200909522</v>
      </c>
      <c r="G2162" s="4">
        <f>G2161*(计算结果!B$18-1)/(计算结果!B$18+1)+F2162*2/(计算结果!B$18+1)</f>
        <v>2380.4589765820574</v>
      </c>
      <c r="H2162" s="3">
        <f t="shared" si="167"/>
        <v>4.9576075585908208E-2</v>
      </c>
      <c r="I2162" s="3">
        <f ca="1">IFERROR(AVERAGE(OFFSET(H2162,0,0,-计算结果!B$19,1)),AVERAGE(OFFSET(H2162,0,0,-ROW(),1)))</f>
        <v>-8.7048484267458676E-2</v>
      </c>
      <c r="J2162" s="20" t="str">
        <f t="shared" ca="1" si="165"/>
        <v>买</v>
      </c>
      <c r="K2162" s="4" t="str">
        <f t="shared" ca="1" si="169"/>
        <v/>
      </c>
      <c r="L2162" s="3">
        <f ca="1">IF(J2161="买",B2162/B2161-1,0)-IF(K2162=1,计算结果!B$17,0)</f>
        <v>-8.2617858577906933E-3</v>
      </c>
      <c r="M2162" s="2">
        <f t="shared" ca="1" si="168"/>
        <v>3.2315396157985226</v>
      </c>
      <c r="N2162" s="3">
        <f ca="1">1-M2162/MAX(M$2:M2162)</f>
        <v>0.25063038745362365</v>
      </c>
    </row>
    <row r="2163" spans="1:14" x14ac:dyDescent="0.15">
      <c r="A2163" s="1">
        <v>41611</v>
      </c>
      <c r="B2163" s="2">
        <v>2442.7800000000002</v>
      </c>
      <c r="C2163" s="3">
        <f t="shared" si="166"/>
        <v>9.9181822316116719E-3</v>
      </c>
      <c r="D2163" s="3">
        <f>1-B2163/MAX(B$2:B2163)</f>
        <v>0.58436330225277344</v>
      </c>
      <c r="E2163" s="4">
        <f>E2162*(计算结果!B$18-1)/(计算结果!B$18+1)+B2163*2/(计算结果!B$18+1)</f>
        <v>2411.1058976406966</v>
      </c>
      <c r="F2163" s="4">
        <f>F2162*(计算结果!B$18-1)/(计算结果!B$18+1)+E2163*2/(计算结果!B$18+1)</f>
        <v>2390.6633474062974</v>
      </c>
      <c r="G2163" s="4">
        <f>G2162*(计算结果!B$18-1)/(计算结果!B$18+1)+F2163*2/(计算结果!B$18+1)</f>
        <v>2382.0288797857866</v>
      </c>
      <c r="H2163" s="3">
        <f t="shared" si="167"/>
        <v>6.594960128165174E-2</v>
      </c>
      <c r="I2163" s="3">
        <f ca="1">IFERROR(AVERAGE(OFFSET(H2163,0,0,-计算结果!B$19,1)),AVERAGE(OFFSET(H2163,0,0,-ROW(),1)))</f>
        <v>-8.0088341786527392E-2</v>
      </c>
      <c r="J2163" s="20" t="str">
        <f t="shared" ca="1" si="165"/>
        <v>买</v>
      </c>
      <c r="K2163" s="4" t="str">
        <f t="shared" ca="1" si="169"/>
        <v/>
      </c>
      <c r="L2163" s="3">
        <f ca="1">IF(J2162="买",B2163/B2162-1,0)-IF(K2163=1,计算结果!B$17,0)</f>
        <v>9.9181822316116719E-3</v>
      </c>
      <c r="M2163" s="2">
        <f t="shared" ca="1" si="168"/>
        <v>3.2635906145966849</v>
      </c>
      <c r="N2163" s="3">
        <f ca="1">1-M2163/MAX(M$2:M2163)</f>
        <v>0.24319800307755635</v>
      </c>
    </row>
    <row r="2164" spans="1:14" x14ac:dyDescent="0.15">
      <c r="A2164" s="1">
        <v>41612</v>
      </c>
      <c r="B2164" s="2">
        <v>2475.14</v>
      </c>
      <c r="C2164" s="3">
        <f t="shared" si="166"/>
        <v>1.3247201958424215E-2</v>
      </c>
      <c r="D2164" s="3">
        <f>1-B2164/MAX(B$2:B2164)</f>
        <v>0.57885727897638328</v>
      </c>
      <c r="E2164" s="4">
        <f>E2163*(计算结果!B$18-1)/(计算结果!B$18+1)+B2164*2/(计算结果!B$18+1)</f>
        <v>2420.9572980036664</v>
      </c>
      <c r="F2164" s="4">
        <f>F2163*(计算结果!B$18-1)/(计算结果!B$18+1)+E2164*2/(计算结果!B$18+1)</f>
        <v>2395.3239551905081</v>
      </c>
      <c r="G2164" s="4">
        <f>G2163*(计算结果!B$18-1)/(计算结果!B$18+1)+F2164*2/(计算结果!B$18+1)</f>
        <v>2384.0742760018975</v>
      </c>
      <c r="H2164" s="3">
        <f t="shared" si="167"/>
        <v>8.5867817702313956E-2</v>
      </c>
      <c r="I2164" s="3">
        <f ca="1">IFERROR(AVERAGE(OFFSET(H2164,0,0,-计算结果!B$19,1)),AVERAGE(OFFSET(H2164,0,0,-ROW(),1)))</f>
        <v>-7.1595116543339665E-2</v>
      </c>
      <c r="J2164" s="20" t="str">
        <f t="shared" ca="1" si="165"/>
        <v>买</v>
      </c>
      <c r="K2164" s="4" t="str">
        <f t="shared" ca="1" si="169"/>
        <v/>
      </c>
      <c r="L2164" s="3">
        <f ca="1">IF(J2163="买",B2164/B2163-1,0)-IF(K2164=1,计算结果!B$17,0)</f>
        <v>1.3247201958424215E-2</v>
      </c>
      <c r="M2164" s="2">
        <f t="shared" ca="1" si="168"/>
        <v>3.306824058577865</v>
      </c>
      <c r="N2164" s="3">
        <f ca="1">1-M2164/MAX(M$2:M2164)</f>
        <v>0.23317249418178609</v>
      </c>
    </row>
    <row r="2165" spans="1:14" x14ac:dyDescent="0.15">
      <c r="A2165" s="1">
        <v>41613</v>
      </c>
      <c r="B2165" s="2">
        <v>2468.1999999999998</v>
      </c>
      <c r="C2165" s="3">
        <f t="shared" si="166"/>
        <v>-2.8038818006254074E-3</v>
      </c>
      <c r="D2165" s="3">
        <f>1-B2165/MAX(B$2:B2165)</f>
        <v>0.58003811338732736</v>
      </c>
      <c r="E2165" s="4">
        <f>E2164*(计算结果!B$18-1)/(计算结果!B$18+1)+B2165*2/(计算结果!B$18+1)</f>
        <v>2428.2254060031023</v>
      </c>
      <c r="F2165" s="4">
        <f>F2164*(计算结果!B$18-1)/(计算结果!B$18+1)+E2165*2/(计算结果!B$18+1)</f>
        <v>2400.3857168539844</v>
      </c>
      <c r="G2165" s="4">
        <f>G2164*(计算结果!B$18-1)/(计算结果!B$18+1)+F2165*2/(计算结果!B$18+1)</f>
        <v>2386.5837284406798</v>
      </c>
      <c r="H2165" s="3">
        <f t="shared" si="167"/>
        <v>0.10525898727411634</v>
      </c>
      <c r="I2165" s="3">
        <f ca="1">IFERROR(AVERAGE(OFFSET(H2165,0,0,-计算结果!B$19,1)),AVERAGE(OFFSET(H2165,0,0,-ROW(),1)))</f>
        <v>-6.1485853859065562E-2</v>
      </c>
      <c r="J2165" s="20" t="str">
        <f t="shared" ca="1" si="165"/>
        <v>买</v>
      </c>
      <c r="K2165" s="4" t="str">
        <f t="shared" ca="1" si="169"/>
        <v/>
      </c>
      <c r="L2165" s="3">
        <f ca="1">IF(J2164="买",B2165/B2164-1,0)-IF(K2165=1,计算结果!B$17,0)</f>
        <v>-2.8038818006254074E-3</v>
      </c>
      <c r="M2165" s="2">
        <f t="shared" ca="1" si="168"/>
        <v>3.2975521147821483</v>
      </c>
      <c r="N2165" s="3">
        <f ca="1">1-M2165/MAX(M$2:M2165)</f>
        <v>0.23532258786956872</v>
      </c>
    </row>
    <row r="2166" spans="1:14" x14ac:dyDescent="0.15">
      <c r="A2166" s="1">
        <v>41614</v>
      </c>
      <c r="B2166" s="2">
        <v>2452.29</v>
      </c>
      <c r="C2166" s="3">
        <f t="shared" si="166"/>
        <v>-6.4459930313588432E-3</v>
      </c>
      <c r="D2166" s="3">
        <f>1-B2166/MAX(B$2:B2166)</f>
        <v>0.58274518478186899</v>
      </c>
      <c r="E2166" s="4">
        <f>E2165*(计算结果!B$18-1)/(计算结果!B$18+1)+B2166*2/(计算结果!B$18+1)</f>
        <v>2431.927651233394</v>
      </c>
      <c r="F2166" s="4">
        <f>F2165*(计算结果!B$18-1)/(计算结果!B$18+1)+E2166*2/(计算结果!B$18+1)</f>
        <v>2405.2383221431242</v>
      </c>
      <c r="G2166" s="4">
        <f>G2165*(计算结果!B$18-1)/(计算结果!B$18+1)+F2166*2/(计算结果!B$18+1)</f>
        <v>2389.4536659333635</v>
      </c>
      <c r="H2166" s="3">
        <f t="shared" si="167"/>
        <v>0.12025295649521603</v>
      </c>
      <c r="I2166" s="3">
        <f ca="1">IFERROR(AVERAGE(OFFSET(H2166,0,0,-计算结果!B$19,1)),AVERAGE(OFFSET(H2166,0,0,-ROW(),1)))</f>
        <v>-4.972613885258878E-2</v>
      </c>
      <c r="J2166" s="20" t="str">
        <f t="shared" ca="1" si="165"/>
        <v>买</v>
      </c>
      <c r="K2166" s="4" t="str">
        <f t="shared" ca="1" si="169"/>
        <v/>
      </c>
      <c r="L2166" s="3">
        <f ca="1">IF(J2165="买",B2166/B2165-1,0)-IF(K2166=1,计算结果!B$17,0)</f>
        <v>-6.4459930313588432E-3</v>
      </c>
      <c r="M2166" s="2">
        <f t="shared" ca="1" si="168"/>
        <v>3.27629611682972</v>
      </c>
      <c r="N2166" s="3">
        <f ca="1">1-M2166/MAX(M$2:M2166)</f>
        <v>0.24025169313939898</v>
      </c>
    </row>
    <row r="2167" spans="1:14" x14ac:dyDescent="0.15">
      <c r="A2167" s="1">
        <v>41617</v>
      </c>
      <c r="B2167" s="2">
        <v>2450.87</v>
      </c>
      <c r="C2167" s="3">
        <f t="shared" si="166"/>
        <v>-5.7905060168250699E-4</v>
      </c>
      <c r="D2167" s="3">
        <f>1-B2167/MAX(B$2:B2167)</f>
        <v>0.5829867964336759</v>
      </c>
      <c r="E2167" s="4">
        <f>E2166*(计算结果!B$18-1)/(计算结果!B$18+1)+B2167*2/(计算结果!B$18+1)</f>
        <v>2434.8418587359488</v>
      </c>
      <c r="F2167" s="4">
        <f>F2166*(计算结果!B$18-1)/(计算结果!B$18+1)+E2167*2/(计算结果!B$18+1)</f>
        <v>2409.7927123881741</v>
      </c>
      <c r="G2167" s="4">
        <f>G2166*(计算结果!B$18-1)/(计算结果!B$18+1)+F2167*2/(计算结果!B$18+1)</f>
        <v>2392.5827500033342</v>
      </c>
      <c r="H2167" s="3">
        <f t="shared" si="167"/>
        <v>0.13095395464588272</v>
      </c>
      <c r="I2167" s="3">
        <f ca="1">IFERROR(AVERAGE(OFFSET(H2167,0,0,-计算结果!B$19,1)),AVERAGE(OFFSET(H2167,0,0,-ROW(),1)))</f>
        <v>-3.6512558736128894E-2</v>
      </c>
      <c r="J2167" s="20" t="str">
        <f t="shared" ca="1" si="165"/>
        <v>买</v>
      </c>
      <c r="K2167" s="4" t="str">
        <f t="shared" ca="1" si="169"/>
        <v/>
      </c>
      <c r="L2167" s="3">
        <f ca="1">IF(J2166="买",B2167/B2166-1,0)-IF(K2167=1,计算结果!B$17,0)</f>
        <v>-5.7905060168250699E-4</v>
      </c>
      <c r="M2167" s="2">
        <f t="shared" ca="1" si="168"/>
        <v>3.2743989755919798</v>
      </c>
      <c r="N2167" s="3">
        <f ca="1">1-M2167/MAX(M$2:M2167)</f>
        <v>0.24069162585361381</v>
      </c>
    </row>
    <row r="2168" spans="1:14" x14ac:dyDescent="0.15">
      <c r="A2168" s="1">
        <v>41618</v>
      </c>
      <c r="B2168" s="2">
        <v>2453.3200000000002</v>
      </c>
      <c r="C2168" s="3">
        <f t="shared" si="166"/>
        <v>9.9964502401195254E-4</v>
      </c>
      <c r="D2168" s="3">
        <f>1-B2168/MAX(B$2:B2168)</f>
        <v>0.58256993125978351</v>
      </c>
      <c r="E2168" s="4">
        <f>E2167*(计算结果!B$18-1)/(计算结果!B$18+1)+B2168*2/(计算结果!B$18+1)</f>
        <v>2437.6846496996486</v>
      </c>
      <c r="F2168" s="4">
        <f>F2167*(计算结果!B$18-1)/(计算结果!B$18+1)+E2168*2/(计算结果!B$18+1)</f>
        <v>2414.0837796668625</v>
      </c>
      <c r="G2168" s="4">
        <f>G2167*(计算结果!B$18-1)/(计算结果!B$18+1)+F2168*2/(计算结果!B$18+1)</f>
        <v>2395.8906007208002</v>
      </c>
      <c r="H2168" s="3">
        <f t="shared" si="167"/>
        <v>0.13825439130418138</v>
      </c>
      <c r="I2168" s="3">
        <f ca="1">IFERROR(AVERAGE(OFFSET(H2168,0,0,-计算结果!B$19,1)),AVERAGE(OFFSET(H2168,0,0,-ROW(),1)))</f>
        <v>-2.2267108865338316E-2</v>
      </c>
      <c r="J2168" s="20" t="str">
        <f t="shared" ca="1" si="165"/>
        <v>买</v>
      </c>
      <c r="K2168" s="4" t="str">
        <f t="shared" ca="1" si="169"/>
        <v/>
      </c>
      <c r="L2168" s="3">
        <f ca="1">IF(J2167="买",B2168/B2167-1,0)-IF(K2168=1,计算结果!B$17,0)</f>
        <v>9.9964502401195254E-4</v>
      </c>
      <c r="M2168" s="2">
        <f t="shared" ca="1" si="168"/>
        <v>3.2776722122345601</v>
      </c>
      <c r="N2168" s="3">
        <f ca="1">1-M2168/MAX(M$2:M2168)</f>
        <v>0.23993258701570785</v>
      </c>
    </row>
    <row r="2169" spans="1:14" x14ac:dyDescent="0.15">
      <c r="A2169" s="1">
        <v>41619</v>
      </c>
      <c r="B2169" s="2">
        <v>2412.7600000000002</v>
      </c>
      <c r="C2169" s="3">
        <f t="shared" si="166"/>
        <v>-1.6532698547274682E-2</v>
      </c>
      <c r="D2169" s="3">
        <f>1-B2169/MAX(B$2:B2169)</f>
        <v>0.5894711767508336</v>
      </c>
      <c r="E2169" s="4">
        <f>E2168*(计算结果!B$18-1)/(计算结果!B$18+1)+B2169*2/(计算结果!B$18+1)</f>
        <v>2433.8500882073949</v>
      </c>
      <c r="F2169" s="4">
        <f>F2168*(计算结果!B$18-1)/(计算结果!B$18+1)+E2169*2/(计算结果!B$18+1)</f>
        <v>2417.1247502115598</v>
      </c>
      <c r="G2169" s="4">
        <f>G2168*(计算结果!B$18-1)/(计算结果!B$18+1)+F2169*2/(计算结果!B$18+1)</f>
        <v>2399.1573929501478</v>
      </c>
      <c r="H2169" s="3">
        <f t="shared" si="167"/>
        <v>0.13634980780695161</v>
      </c>
      <c r="I2169" s="3">
        <f ca="1">IFERROR(AVERAGE(OFFSET(H2169,0,0,-计算结果!B$19,1)),AVERAGE(OFFSET(H2169,0,0,-ROW(),1)))</f>
        <v>-7.278443921904007E-3</v>
      </c>
      <c r="J2169" s="20" t="str">
        <f t="shared" ca="1" si="165"/>
        <v>买</v>
      </c>
      <c r="K2169" s="4" t="str">
        <f t="shared" ca="1" si="169"/>
        <v/>
      </c>
      <c r="L2169" s="3">
        <f ca="1">IF(J2168="买",B2169/B2168-1,0)-IF(K2169=1,计算结果!B$17,0)</f>
        <v>-1.6532698547274682E-2</v>
      </c>
      <c r="M2169" s="2">
        <f t="shared" ca="1" si="168"/>
        <v>3.2234834456129073</v>
      </c>
      <c r="N2169" s="3">
        <f ca="1">1-M2169/MAX(M$2:M2169)</f>
        <v>0.25249855243018404</v>
      </c>
    </row>
    <row r="2170" spans="1:14" x14ac:dyDescent="0.15">
      <c r="A2170" s="1">
        <v>41620</v>
      </c>
      <c r="B2170" s="2">
        <v>2410.02</v>
      </c>
      <c r="C2170" s="3">
        <f t="shared" si="166"/>
        <v>-1.1356289063149116E-3</v>
      </c>
      <c r="D2170" s="3">
        <f>1-B2170/MAX(B$2:B2170)</f>
        <v>0.58993738514939087</v>
      </c>
      <c r="E2170" s="4">
        <f>E2169*(计算结果!B$18-1)/(计算结果!B$18+1)+B2170*2/(计算结果!B$18+1)</f>
        <v>2430.1839207908724</v>
      </c>
      <c r="F2170" s="4">
        <f>F2169*(计算结果!B$18-1)/(计算结果!B$18+1)+E2170*2/(计算结果!B$18+1)</f>
        <v>2419.1338533776079</v>
      </c>
      <c r="G2170" s="4">
        <f>G2169*(计算结果!B$18-1)/(计算结果!B$18+1)+F2170*2/(计算结果!B$18+1)</f>
        <v>2402.2306945543723</v>
      </c>
      <c r="H2170" s="3">
        <f t="shared" si="167"/>
        <v>0.12809920738236391</v>
      </c>
      <c r="I2170" s="3">
        <f ca="1">IFERROR(AVERAGE(OFFSET(H2170,0,0,-计算结果!B$19,1)),AVERAGE(OFFSET(H2170,0,0,-ROW(),1)))</f>
        <v>8.035749192511191E-3</v>
      </c>
      <c r="J2170" s="20" t="str">
        <f t="shared" ca="1" si="165"/>
        <v>买</v>
      </c>
      <c r="K2170" s="4" t="str">
        <f t="shared" ca="1" si="169"/>
        <v/>
      </c>
      <c r="L2170" s="3">
        <f ca="1">IF(J2169="买",B2170/B2169-1,0)-IF(K2170=1,计算结果!B$17,0)</f>
        <v>-1.1356289063149116E-3</v>
      </c>
      <c r="M2170" s="2">
        <f t="shared" ca="1" si="168"/>
        <v>3.2198227646330415</v>
      </c>
      <c r="N2170" s="3">
        <f ca="1">1-M2170/MAX(M$2:M2170)</f>
        <v>0.25334743668155657</v>
      </c>
    </row>
    <row r="2171" spans="1:14" x14ac:dyDescent="0.15">
      <c r="A2171" s="1">
        <v>41621</v>
      </c>
      <c r="B2171" s="2">
        <v>2406.64</v>
      </c>
      <c r="C2171" s="3">
        <f t="shared" si="166"/>
        <v>-1.4024779877346294E-3</v>
      </c>
      <c r="D2171" s="3">
        <f>1-B2171/MAX(B$2:B2171)</f>
        <v>0.59051248894031172</v>
      </c>
      <c r="E2171" s="4">
        <f>E2170*(计算结果!B$18-1)/(计算结果!B$18+1)+B2171*2/(计算结果!B$18+1)</f>
        <v>2426.5617791307382</v>
      </c>
      <c r="F2171" s="4">
        <f>F2170*(计算结果!B$18-1)/(计算结果!B$18+1)+E2171*2/(计算结果!B$18+1)</f>
        <v>2420.2766111857818</v>
      </c>
      <c r="G2171" s="4">
        <f>G2170*(计算结果!B$18-1)/(计算结果!B$18+1)+F2171*2/(计算结果!B$18+1)</f>
        <v>2405.0069894207431</v>
      </c>
      <c r="H2171" s="3">
        <f t="shared" si="167"/>
        <v>0.11557153410221531</v>
      </c>
      <c r="I2171" s="3">
        <f ca="1">IFERROR(AVERAGE(OFFSET(H2171,0,0,-计算结果!B$19,1)),AVERAGE(OFFSET(H2171,0,0,-ROW(),1)))</f>
        <v>2.297240890375853E-2</v>
      </c>
      <c r="J2171" s="20" t="str">
        <f t="shared" ca="1" si="165"/>
        <v>买</v>
      </c>
      <c r="K2171" s="4" t="str">
        <f t="shared" ca="1" si="169"/>
        <v/>
      </c>
      <c r="L2171" s="3">
        <f ca="1">IF(J2170="买",B2171/B2170-1,0)-IF(K2171=1,计算结果!B$17,0)</f>
        <v>-1.4024779877346294E-3</v>
      </c>
      <c r="M2171" s="2">
        <f t="shared" ca="1" si="168"/>
        <v>3.2153070340812366</v>
      </c>
      <c r="N2171" s="3">
        <f ca="1">1-M2171/MAX(M$2:M2171)</f>
        <v>0.25439460046609641</v>
      </c>
    </row>
    <row r="2172" spans="1:14" x14ac:dyDescent="0.15">
      <c r="A2172" s="1">
        <v>41624</v>
      </c>
      <c r="B2172" s="2">
        <v>2367.92</v>
      </c>
      <c r="C2172" s="3">
        <f t="shared" si="166"/>
        <v>-1.6088820928763625E-2</v>
      </c>
      <c r="D2172" s="3">
        <f>1-B2172/MAX(B$2:B2172)</f>
        <v>0.5971006601783162</v>
      </c>
      <c r="E2172" s="4">
        <f>E2171*(计算结果!B$18-1)/(计算结果!B$18+1)+B2172*2/(计算结果!B$18+1)</f>
        <v>2417.5399669567782</v>
      </c>
      <c r="F2172" s="4">
        <f>F2171*(计算结果!B$18-1)/(计算结果!B$18+1)+E2172*2/(计算结果!B$18+1)</f>
        <v>2419.8555889967042</v>
      </c>
      <c r="G2172" s="4">
        <f>G2171*(计算结果!B$18-1)/(计算结果!B$18+1)+F2172*2/(计算结果!B$18+1)</f>
        <v>2407.2913893555065</v>
      </c>
      <c r="H2172" s="3">
        <f t="shared" si="167"/>
        <v>9.4985168226622188E-2</v>
      </c>
      <c r="I2172" s="3">
        <f ca="1">IFERROR(AVERAGE(OFFSET(H2172,0,0,-计算结果!B$19,1)),AVERAGE(OFFSET(H2172,0,0,-ROW(),1)))</f>
        <v>3.6187921321960845E-2</v>
      </c>
      <c r="J2172" s="20" t="str">
        <f t="shared" ca="1" si="165"/>
        <v>买</v>
      </c>
      <c r="K2172" s="4" t="str">
        <f t="shared" ca="1" si="169"/>
        <v/>
      </c>
      <c r="L2172" s="3">
        <f ca="1">IF(J2171="买",B2172/B2171-1,0)-IF(K2172=1,计算结果!B$17,0)</f>
        <v>-1.6088820928763625E-2</v>
      </c>
      <c r="M2172" s="2">
        <f t="shared" ca="1" si="168"/>
        <v>3.1635765349789096</v>
      </c>
      <c r="N2172" s="3">
        <f ca="1">1-M2172/MAX(M$2:M2172)</f>
        <v>0.26639051222271659</v>
      </c>
    </row>
    <row r="2173" spans="1:14" x14ac:dyDescent="0.15">
      <c r="A2173" s="1">
        <v>41625</v>
      </c>
      <c r="B2173" s="2">
        <v>2356.38</v>
      </c>
      <c r="C2173" s="3">
        <f t="shared" si="166"/>
        <v>-4.8734754552518522E-3</v>
      </c>
      <c r="D2173" s="3">
        <f>1-B2173/MAX(B$2:B2173)</f>
        <v>0.59906418022187435</v>
      </c>
      <c r="E2173" s="4">
        <f>E2172*(计算结果!B$18-1)/(计算结果!B$18+1)+B2173*2/(计算结果!B$18+1)</f>
        <v>2408.1307412711199</v>
      </c>
      <c r="F2173" s="4">
        <f>F2172*(计算结果!B$18-1)/(计算结果!B$18+1)+E2173*2/(计算结果!B$18+1)</f>
        <v>2418.0517662696911</v>
      </c>
      <c r="G2173" s="4">
        <f>G2172*(计算结果!B$18-1)/(计算结果!B$18+1)+F2173*2/(计算结果!B$18+1)</f>
        <v>2408.9468319576886</v>
      </c>
      <c r="H2173" s="3">
        <f t="shared" si="167"/>
        <v>6.8767852928071346E-2</v>
      </c>
      <c r="I2173" s="3">
        <f ca="1">IFERROR(AVERAGE(OFFSET(H2173,0,0,-计算结果!B$19,1)),AVERAGE(OFFSET(H2173,0,0,-ROW(),1)))</f>
        <v>4.6967308259959019E-2</v>
      </c>
      <c r="J2173" s="20" t="str">
        <f t="shared" ca="1" si="165"/>
        <v>买</v>
      </c>
      <c r="K2173" s="4" t="str">
        <f t="shared" ca="1" si="169"/>
        <v/>
      </c>
      <c r="L2173" s="3">
        <f ca="1">IF(J2172="买",B2173/B2172-1,0)-IF(K2173=1,计算结果!B$17,0)</f>
        <v>-4.8734754552518522E-3</v>
      </c>
      <c r="M2173" s="2">
        <f t="shared" ca="1" si="168"/>
        <v>3.1481589223848792</v>
      </c>
      <c r="N2173" s="3">
        <f ca="1">1-M2173/MAX(M$2:M2173)</f>
        <v>0.26996574005513907</v>
      </c>
    </row>
    <row r="2174" spans="1:14" x14ac:dyDescent="0.15">
      <c r="A2174" s="1">
        <v>41626</v>
      </c>
      <c r="B2174" s="2">
        <v>2357.23</v>
      </c>
      <c r="C2174" s="3">
        <f t="shared" si="166"/>
        <v>3.6072280362242637E-4</v>
      </c>
      <c r="D2174" s="3">
        <f>1-B2174/MAX(B$2:B2174)</f>
        <v>0.59891955352889137</v>
      </c>
      <c r="E2174" s="4">
        <f>E2173*(计算结果!B$18-1)/(计算结果!B$18+1)+B2174*2/(计算结果!B$18+1)</f>
        <v>2400.2998579986397</v>
      </c>
      <c r="F2174" s="4">
        <f>F2173*(计算结果!B$18-1)/(计算结果!B$18+1)+E2174*2/(计算结果!B$18+1)</f>
        <v>2415.3207034587599</v>
      </c>
      <c r="G2174" s="4">
        <f>G2173*(计算结果!B$18-1)/(计算结果!B$18+1)+F2174*2/(计算结果!B$18+1)</f>
        <v>2409.9274275732378</v>
      </c>
      <c r="H2174" s="3">
        <f t="shared" si="167"/>
        <v>4.0706403418305698E-2</v>
      </c>
      <c r="I2174" s="3">
        <f ca="1">IFERROR(AVERAGE(OFFSET(H2174,0,0,-计算结果!B$19,1)),AVERAGE(OFFSET(H2174,0,0,-ROW(),1)))</f>
        <v>5.4901506699742531E-2</v>
      </c>
      <c r="J2174" s="20" t="str">
        <f t="shared" ca="1" si="165"/>
        <v>卖</v>
      </c>
      <c r="K2174" s="4">
        <f t="shared" ca="1" si="169"/>
        <v>1</v>
      </c>
      <c r="L2174" s="3">
        <f ca="1">IF(J2173="买",B2174/B2173-1,0)-IF(K2174=1,计算结果!B$17,0)</f>
        <v>3.6072280362242637E-4</v>
      </c>
      <c r="M2174" s="2">
        <f t="shared" ca="1" si="168"/>
        <v>3.1492945350976109</v>
      </c>
      <c r="N2174" s="3">
        <f ca="1">1-M2174/MAX(M$2:M2174)</f>
        <v>0.26970240005015134</v>
      </c>
    </row>
    <row r="2175" spans="1:14" x14ac:dyDescent="0.15">
      <c r="A2175" s="1">
        <v>41627</v>
      </c>
      <c r="B2175" s="2">
        <v>2332.41</v>
      </c>
      <c r="C2175" s="3">
        <f t="shared" si="166"/>
        <v>-1.0529307704381874E-2</v>
      </c>
      <c r="D2175" s="3">
        <f>1-B2175/MAX(B$2:B2175)</f>
        <v>0.6031426529639965</v>
      </c>
      <c r="E2175" s="4">
        <f>E2174*(计算结果!B$18-1)/(计算结果!B$18+1)+B2175*2/(计算结果!B$18+1)</f>
        <v>2389.8552644603874</v>
      </c>
      <c r="F2175" s="4">
        <f>F2174*(计算结果!B$18-1)/(计算结果!B$18+1)+E2175*2/(计算结果!B$18+1)</f>
        <v>2411.4029436128562</v>
      </c>
      <c r="G2175" s="4">
        <f>G2174*(计算结果!B$18-1)/(计算结果!B$18+1)+F2175*2/(计算结果!B$18+1)</f>
        <v>2410.1544300408714</v>
      </c>
      <c r="H2175" s="3">
        <f t="shared" si="167"/>
        <v>9.4194731773395712E-3</v>
      </c>
      <c r="I2175" s="3">
        <f ca="1">IFERROR(AVERAGE(OFFSET(H2175,0,0,-计算结果!B$19,1)),AVERAGE(OFFSET(H2175,0,0,-ROW(),1)))</f>
        <v>5.9819384924154929E-2</v>
      </c>
      <c r="J2175" s="20" t="str">
        <f t="shared" ca="1" si="165"/>
        <v>卖</v>
      </c>
      <c r="K2175" s="4" t="str">
        <f t="shared" ca="1" si="169"/>
        <v/>
      </c>
      <c r="L2175" s="3">
        <f ca="1">IF(J2174="买",B2175/B2174-1,0)-IF(K2175=1,计算结果!B$17,0)</f>
        <v>0</v>
      </c>
      <c r="M2175" s="2">
        <f t="shared" ca="1" si="168"/>
        <v>3.1492945350976109</v>
      </c>
      <c r="N2175" s="3">
        <f ca="1">1-M2175/MAX(M$2:M2175)</f>
        <v>0.26970240005015134</v>
      </c>
    </row>
    <row r="2176" spans="1:14" x14ac:dyDescent="0.15">
      <c r="A2176" s="1">
        <v>41628</v>
      </c>
      <c r="B2176" s="2">
        <v>2278.14</v>
      </c>
      <c r="C2176" s="3">
        <f t="shared" si="166"/>
        <v>-2.3267778821047802E-2</v>
      </c>
      <c r="D2176" s="3">
        <f>1-B2176/MAX(B$2:B2176)</f>
        <v>0.61237664193833807</v>
      </c>
      <c r="E2176" s="4">
        <f>E2175*(计算结果!B$18-1)/(计算结果!B$18+1)+B2176*2/(计算结果!B$18+1)</f>
        <v>2372.6683006972512</v>
      </c>
      <c r="F2176" s="4">
        <f>F2175*(计算结果!B$18-1)/(计算结果!B$18+1)+E2176*2/(计算结果!B$18+1)</f>
        <v>2405.4437677796864</v>
      </c>
      <c r="G2176" s="4">
        <f>G2175*(计算结果!B$18-1)/(计算结果!B$18+1)+F2176*2/(计算结果!B$18+1)</f>
        <v>2409.4297127699201</v>
      </c>
      <c r="H2176" s="3">
        <f t="shared" si="167"/>
        <v>-3.0069329247876038E-2</v>
      </c>
      <c r="I2176" s="3">
        <f ca="1">IFERROR(AVERAGE(OFFSET(H2176,0,0,-计算结果!B$19,1)),AVERAGE(OFFSET(H2176,0,0,-ROW(),1)))</f>
        <v>6.1472738534843516E-2</v>
      </c>
      <c r="J2176" s="20" t="str">
        <f t="shared" ca="1" si="165"/>
        <v>卖</v>
      </c>
      <c r="K2176" s="4" t="str">
        <f t="shared" ca="1" si="169"/>
        <v/>
      </c>
      <c r="L2176" s="3">
        <f ca="1">IF(J2175="买",B2176/B2175-1,0)-IF(K2176=1,计算结果!B$17,0)</f>
        <v>0</v>
      </c>
      <c r="M2176" s="2">
        <f t="shared" ca="1" si="168"/>
        <v>3.1492945350976109</v>
      </c>
      <c r="N2176" s="3">
        <f ca="1">1-M2176/MAX(M$2:M2176)</f>
        <v>0.26970240005015134</v>
      </c>
    </row>
    <row r="2177" spans="1:14" x14ac:dyDescent="0.15">
      <c r="A2177" s="1">
        <v>41631</v>
      </c>
      <c r="B2177" s="2">
        <v>2284.6</v>
      </c>
      <c r="C2177" s="3">
        <f t="shared" si="166"/>
        <v>2.8356466240002653E-3</v>
      </c>
      <c r="D2177" s="3">
        <f>1-B2177/MAX(B$2:B2177)</f>
        <v>0.61127747907166685</v>
      </c>
      <c r="E2177" s="4">
        <f>E2176*(计算结果!B$18-1)/(计算结果!B$18+1)+B2177*2/(计算结果!B$18+1)</f>
        <v>2359.1193313592125</v>
      </c>
      <c r="F2177" s="4">
        <f>F2176*(计算结果!B$18-1)/(计算结果!B$18+1)+E2177*2/(计算结果!B$18+1)</f>
        <v>2398.3169314073057</v>
      </c>
      <c r="G2177" s="4">
        <f>G2176*(计算结果!B$18-1)/(计算结果!B$18+1)+F2177*2/(计算结果!B$18+1)</f>
        <v>2407.7200540987487</v>
      </c>
      <c r="H2177" s="3">
        <f t="shared" si="167"/>
        <v>-7.0956984638739715E-2</v>
      </c>
      <c r="I2177" s="3">
        <f ca="1">IFERROR(AVERAGE(OFFSET(H2177,0,0,-计算结果!B$19,1)),AVERAGE(OFFSET(H2177,0,0,-ROW(),1)))</f>
        <v>6.0031976685777699E-2</v>
      </c>
      <c r="J2177" s="20" t="str">
        <f t="shared" ca="1" si="165"/>
        <v>卖</v>
      </c>
      <c r="K2177" s="4" t="str">
        <f t="shared" ca="1" si="169"/>
        <v/>
      </c>
      <c r="L2177" s="3">
        <f ca="1">IF(J2176="买",B2177/B2176-1,0)-IF(K2177=1,计算结果!B$17,0)</f>
        <v>0</v>
      </c>
      <c r="M2177" s="2">
        <f t="shared" ca="1" si="168"/>
        <v>3.1492945350976109</v>
      </c>
      <c r="N2177" s="3">
        <f ca="1">1-M2177/MAX(M$2:M2177)</f>
        <v>0.26970240005015134</v>
      </c>
    </row>
    <row r="2178" spans="1:14" x14ac:dyDescent="0.15">
      <c r="A2178" s="1">
        <v>41632</v>
      </c>
      <c r="B2178" s="2">
        <v>2288.25</v>
      </c>
      <c r="C2178" s="3">
        <f t="shared" si="166"/>
        <v>1.597653856254988E-3</v>
      </c>
      <c r="D2178" s="3">
        <f>1-B2178/MAX(B$2:B2178)</f>
        <v>0.61065643503709244</v>
      </c>
      <c r="E2178" s="4">
        <f>E2177*(计算结果!B$18-1)/(计算结果!B$18+1)+B2178*2/(计算结果!B$18+1)</f>
        <v>2348.2163573039488</v>
      </c>
      <c r="F2178" s="4">
        <f>F2177*(计算结果!B$18-1)/(计算结果!B$18+1)+E2178*2/(计算结果!B$18+1)</f>
        <v>2390.6091507760202</v>
      </c>
      <c r="G2178" s="4">
        <f>G2177*(计算结果!B$18-1)/(计算结果!B$18+1)+F2178*2/(计算结果!B$18+1)</f>
        <v>2405.0876074337139</v>
      </c>
      <c r="H2178" s="3">
        <f t="shared" si="167"/>
        <v>-0.10933358554511217</v>
      </c>
      <c r="I2178" s="3">
        <f ca="1">IFERROR(AVERAGE(OFFSET(H2178,0,0,-计算结果!B$19,1)),AVERAGE(OFFSET(H2178,0,0,-ROW(),1)))</f>
        <v>5.5837093487323561E-2</v>
      </c>
      <c r="J2178" s="20" t="str">
        <f t="shared" ca="1" si="165"/>
        <v>卖</v>
      </c>
      <c r="K2178" s="4" t="str">
        <f t="shared" ca="1" si="169"/>
        <v/>
      </c>
      <c r="L2178" s="3">
        <f ca="1">IF(J2177="买",B2178/B2177-1,0)-IF(K2178=1,计算结果!B$17,0)</f>
        <v>0</v>
      </c>
      <c r="M2178" s="2">
        <f t="shared" ca="1" si="168"/>
        <v>3.1492945350976109</v>
      </c>
      <c r="N2178" s="3">
        <f ca="1">1-M2178/MAX(M$2:M2178)</f>
        <v>0.26970240005015134</v>
      </c>
    </row>
    <row r="2179" spans="1:14" x14ac:dyDescent="0.15">
      <c r="A2179" s="1">
        <v>41633</v>
      </c>
      <c r="B2179" s="2">
        <v>2305.11</v>
      </c>
      <c r="C2179" s="3">
        <f t="shared" si="166"/>
        <v>7.3680760406424906E-3</v>
      </c>
      <c r="D2179" s="3">
        <f>1-B2179/MAX(B$2:B2179)</f>
        <v>0.60778772204451093</v>
      </c>
      <c r="E2179" s="4">
        <f>E2178*(计算结果!B$18-1)/(计算结果!B$18+1)+B2179*2/(计算结果!B$18+1)</f>
        <v>2341.584610026418</v>
      </c>
      <c r="F2179" s="4">
        <f>F2178*(计算结果!B$18-1)/(计算结果!B$18+1)+E2179*2/(计算结果!B$18+1)</f>
        <v>2383.0669137376199</v>
      </c>
      <c r="G2179" s="4">
        <f>G2178*(计算结果!B$18-1)/(计算结果!B$18+1)+F2179*2/(计算结果!B$18+1)</f>
        <v>2401.6998084035458</v>
      </c>
      <c r="H2179" s="3">
        <f t="shared" si="167"/>
        <v>-0.14085969341394963</v>
      </c>
      <c r="I2179" s="3">
        <f ca="1">IFERROR(AVERAGE(OFFSET(H2179,0,0,-计算结果!B$19,1)),AVERAGE(OFFSET(H2179,0,0,-ROW(),1)))</f>
        <v>4.920224323675558E-2</v>
      </c>
      <c r="J2179" s="20" t="str">
        <f t="shared" ref="J2179:J2242" ca="1" si="170">IF(H2179&gt;I2179,"买","卖")</f>
        <v>卖</v>
      </c>
      <c r="K2179" s="4" t="str">
        <f t="shared" ca="1" si="169"/>
        <v/>
      </c>
      <c r="L2179" s="3">
        <f ca="1">IF(J2178="买",B2179/B2178-1,0)-IF(K2179=1,计算结果!B$17,0)</f>
        <v>0</v>
      </c>
      <c r="M2179" s="2">
        <f t="shared" ca="1" si="168"/>
        <v>3.1492945350976109</v>
      </c>
      <c r="N2179" s="3">
        <f ca="1">1-M2179/MAX(M$2:M2179)</f>
        <v>0.26970240005015134</v>
      </c>
    </row>
    <row r="2180" spans="1:14" x14ac:dyDescent="0.15">
      <c r="A2180" s="1">
        <v>41634</v>
      </c>
      <c r="B2180" s="2">
        <v>2265.33</v>
      </c>
      <c r="C2180" s="3">
        <f t="shared" ref="C2180:C2243" si="171">B2180/B2179-1</f>
        <v>-1.7257310930931746E-2</v>
      </c>
      <c r="D2180" s="3">
        <f>1-B2180/MAX(B$2:B2180)</f>
        <v>0.6145562512761179</v>
      </c>
      <c r="E2180" s="4">
        <f>E2179*(计算结果!B$18-1)/(计算结果!B$18+1)+B2180*2/(计算结果!B$18+1)</f>
        <v>2329.8531315608152</v>
      </c>
      <c r="F2180" s="4">
        <f>F2179*(计算结果!B$18-1)/(计算结果!B$18+1)+E2180*2/(计算结果!B$18+1)</f>
        <v>2374.8801780181116</v>
      </c>
      <c r="G2180" s="4">
        <f>G2179*(计算结果!B$18-1)/(计算结果!B$18+1)+F2180*2/(计算结果!B$18+1)</f>
        <v>2397.5737114211715</v>
      </c>
      <c r="H2180" s="3">
        <f t="shared" ref="H2180:H2243" si="172">(G2180-G2179)/G2179*100</f>
        <v>-0.17179903033414426</v>
      </c>
      <c r="I2180" s="3">
        <f ca="1">IFERROR(AVERAGE(OFFSET(H2180,0,0,-计算结果!B$19,1)),AVERAGE(OFFSET(H2180,0,0,-ROW(),1)))</f>
        <v>4.0001486484611576E-2</v>
      </c>
      <c r="J2180" s="20" t="str">
        <f t="shared" ca="1" si="170"/>
        <v>卖</v>
      </c>
      <c r="K2180" s="4" t="str">
        <f t="shared" ca="1" si="169"/>
        <v/>
      </c>
      <c r="L2180" s="3">
        <f ca="1">IF(J2179="买",B2180/B2179-1,0)-IF(K2180=1,计算结果!B$17,0)</f>
        <v>0</v>
      </c>
      <c r="M2180" s="2">
        <f t="shared" ref="M2180:M2243" ca="1" si="173">IFERROR(M2179*(1+L2180),M2179)</f>
        <v>3.1492945350976109</v>
      </c>
      <c r="N2180" s="3">
        <f ca="1">1-M2180/MAX(M$2:M2180)</f>
        <v>0.26970240005015134</v>
      </c>
    </row>
    <row r="2181" spans="1:14" x14ac:dyDescent="0.15">
      <c r="A2181" s="1">
        <v>41635</v>
      </c>
      <c r="B2181" s="2">
        <v>2303.48</v>
      </c>
      <c r="C2181" s="3">
        <f t="shared" si="171"/>
        <v>1.6840813479713779E-2</v>
      </c>
      <c r="D2181" s="3">
        <f>1-B2181/MAX(B$2:B2181)</f>
        <v>0.60806506499693724</v>
      </c>
      <c r="E2181" s="4">
        <f>E2180*(计算结果!B$18-1)/(计算结果!B$18+1)+B2181*2/(计算结果!B$18+1)</f>
        <v>2325.7957267053052</v>
      </c>
      <c r="F2181" s="4">
        <f>F2180*(计算结果!B$18-1)/(计算结果!B$18+1)+E2181*2/(计算结果!B$18+1)</f>
        <v>2367.3287239699875</v>
      </c>
      <c r="G2181" s="4">
        <f>G2180*(计算结果!B$18-1)/(计算结果!B$18+1)+F2181*2/(计算结果!B$18+1)</f>
        <v>2392.9206364286815</v>
      </c>
      <c r="H2181" s="3">
        <f t="shared" si="172"/>
        <v>-0.19407432481948136</v>
      </c>
      <c r="I2181" s="3">
        <f ca="1">IFERROR(AVERAGE(OFFSET(H2181,0,0,-计算结果!B$19,1)),AVERAGE(OFFSET(H2181,0,0,-ROW(),1)))</f>
        <v>2.8646014166591856E-2</v>
      </c>
      <c r="J2181" s="20" t="str">
        <f t="shared" ca="1" si="170"/>
        <v>卖</v>
      </c>
      <c r="K2181" s="4" t="str">
        <f t="shared" ref="K2181:K2244" ca="1" si="174">IF(J2180&lt;&gt;J2181,1,"")</f>
        <v/>
      </c>
      <c r="L2181" s="3">
        <f ca="1">IF(J2180="买",B2181/B2180-1,0)-IF(K2181=1,计算结果!B$17,0)</f>
        <v>0</v>
      </c>
      <c r="M2181" s="2">
        <f t="shared" ca="1" si="173"/>
        <v>3.1492945350976109</v>
      </c>
      <c r="N2181" s="3">
        <f ca="1">1-M2181/MAX(M$2:M2181)</f>
        <v>0.26970240005015134</v>
      </c>
    </row>
    <row r="2182" spans="1:14" x14ac:dyDescent="0.15">
      <c r="A2182" s="1">
        <v>41638</v>
      </c>
      <c r="B2182" s="2">
        <v>2299.46</v>
      </c>
      <c r="C2182" s="3">
        <f t="shared" si="171"/>
        <v>-1.7451855453487486E-3</v>
      </c>
      <c r="D2182" s="3">
        <f>1-B2182/MAX(B$2:B2182)</f>
        <v>0.60874906418022179</v>
      </c>
      <c r="E2182" s="4">
        <f>E2181*(计算结果!B$18-1)/(计算结果!B$18+1)+B2182*2/(计算结果!B$18+1)</f>
        <v>2321.7440764429507</v>
      </c>
      <c r="F2182" s="4">
        <f>F2181*(计算结果!B$18-1)/(计算结果!B$18+1)+E2182*2/(计算结果!B$18+1)</f>
        <v>2360.3157012735205</v>
      </c>
      <c r="G2182" s="4">
        <f>G2181*(计算结果!B$18-1)/(计算结果!B$18+1)+F2182*2/(计算结果!B$18+1)</f>
        <v>2387.9044925586568</v>
      </c>
      <c r="H2182" s="3">
        <f t="shared" si="172"/>
        <v>-0.20962433077225193</v>
      </c>
      <c r="I2182" s="3">
        <f ca="1">IFERROR(AVERAGE(OFFSET(H2182,0,0,-计算结果!B$19,1)),AVERAGE(OFFSET(H2182,0,0,-ROW(),1)))</f>
        <v>1.5685993848683844E-2</v>
      </c>
      <c r="J2182" s="20" t="str">
        <f t="shared" ca="1" si="170"/>
        <v>卖</v>
      </c>
      <c r="K2182" s="4" t="str">
        <f t="shared" ca="1" si="174"/>
        <v/>
      </c>
      <c r="L2182" s="3">
        <f ca="1">IF(J2181="买",B2182/B2181-1,0)-IF(K2182=1,计算结果!B$17,0)</f>
        <v>0</v>
      </c>
      <c r="M2182" s="2">
        <f t="shared" ca="1" si="173"/>
        <v>3.1492945350976109</v>
      </c>
      <c r="N2182" s="3">
        <f ca="1">1-M2182/MAX(M$2:M2182)</f>
        <v>0.26970240005015134</v>
      </c>
    </row>
    <row r="2183" spans="1:14" x14ac:dyDescent="0.15">
      <c r="A2183" s="1">
        <v>41639</v>
      </c>
      <c r="B2183" s="2">
        <v>2330.0300000000002</v>
      </c>
      <c r="C2183" s="3">
        <f t="shared" si="171"/>
        <v>1.3294425647760955E-2</v>
      </c>
      <c r="D2183" s="3">
        <f>1-B2183/MAX(B$2:B2183)</f>
        <v>0.6035476077043489</v>
      </c>
      <c r="E2183" s="4">
        <f>E2182*(计算结果!B$18-1)/(计算结果!B$18+1)+B2183*2/(计算结果!B$18+1)</f>
        <v>2323.018833913266</v>
      </c>
      <c r="F2183" s="4">
        <f>F2182*(计算结果!B$18-1)/(计算结果!B$18+1)+E2183*2/(计算结果!B$18+1)</f>
        <v>2354.577721679635</v>
      </c>
      <c r="G2183" s="4">
        <f>G2182*(计算结果!B$18-1)/(计算结果!B$18+1)+F2183*2/(计算结果!B$18+1)</f>
        <v>2382.7772970388073</v>
      </c>
      <c r="H2183" s="3">
        <f t="shared" si="172"/>
        <v>-0.21471526754219716</v>
      </c>
      <c r="I2183" s="3">
        <f ca="1">IFERROR(AVERAGE(OFFSET(H2183,0,0,-计算结果!B$19,1)),AVERAGE(OFFSET(H2183,0,0,-ROW(),1)))</f>
        <v>1.6527504074914004E-3</v>
      </c>
      <c r="J2183" s="20" t="str">
        <f t="shared" ca="1" si="170"/>
        <v>卖</v>
      </c>
      <c r="K2183" s="4" t="str">
        <f t="shared" ca="1" si="174"/>
        <v/>
      </c>
      <c r="L2183" s="3">
        <f ca="1">IF(J2182="买",B2183/B2182-1,0)-IF(K2183=1,计算结果!B$17,0)</f>
        <v>0</v>
      </c>
      <c r="M2183" s="2">
        <f t="shared" ca="1" si="173"/>
        <v>3.1492945350976109</v>
      </c>
      <c r="N2183" s="3">
        <f ca="1">1-M2183/MAX(M$2:M2183)</f>
        <v>0.26970240005015134</v>
      </c>
    </row>
    <row r="2184" spans="1:14" x14ac:dyDescent="0.15">
      <c r="A2184" s="1">
        <v>41641</v>
      </c>
      <c r="B2184" s="2">
        <v>2321.98</v>
      </c>
      <c r="C2184" s="3">
        <f t="shared" si="171"/>
        <v>-3.4548911387407566E-3</v>
      </c>
      <c r="D2184" s="3">
        <f>1-B2184/MAX(B$2:B2184)</f>
        <v>0.60491730756142381</v>
      </c>
      <c r="E2184" s="4">
        <f>E2183*(计算结果!B$18-1)/(计算结果!B$18+1)+B2184*2/(计算结果!B$18+1)</f>
        <v>2322.8590133112252</v>
      </c>
      <c r="F2184" s="4">
        <f>F2183*(计算结果!B$18-1)/(计算结果!B$18+1)+E2184*2/(计算结果!B$18+1)</f>
        <v>2349.6979203921874</v>
      </c>
      <c r="G2184" s="4">
        <f>G2183*(计算结果!B$18-1)/(计算结果!B$18+1)+F2184*2/(计算结果!B$18+1)</f>
        <v>2377.6881621700963</v>
      </c>
      <c r="H2184" s="3">
        <f t="shared" si="172"/>
        <v>-0.21357996297159143</v>
      </c>
      <c r="I2184" s="3">
        <f ca="1">IFERROR(AVERAGE(OFFSET(H2184,0,0,-计算结果!B$19,1)),AVERAGE(OFFSET(H2184,0,0,-ROW(),1)))</f>
        <v>-1.3319638626203872E-2</v>
      </c>
      <c r="J2184" s="20" t="str">
        <f t="shared" ca="1" si="170"/>
        <v>卖</v>
      </c>
      <c r="K2184" s="4" t="str">
        <f t="shared" ca="1" si="174"/>
        <v/>
      </c>
      <c r="L2184" s="3">
        <f ca="1">IF(J2183="买",B2184/B2183-1,0)-IF(K2184=1,计算结果!B$17,0)</f>
        <v>0</v>
      </c>
      <c r="M2184" s="2">
        <f t="shared" ca="1" si="173"/>
        <v>3.1492945350976109</v>
      </c>
      <c r="N2184" s="3">
        <f ca="1">1-M2184/MAX(M$2:M2184)</f>
        <v>0.26970240005015134</v>
      </c>
    </row>
    <row r="2185" spans="1:14" x14ac:dyDescent="0.15">
      <c r="A2185" s="1">
        <v>41642</v>
      </c>
      <c r="B2185" s="2">
        <v>2290.7800000000002</v>
      </c>
      <c r="C2185" s="3">
        <f t="shared" si="171"/>
        <v>-1.3436808241242271E-2</v>
      </c>
      <c r="D2185" s="3">
        <f>1-B2185/MAX(B$2:B2185)</f>
        <v>0.61022595793915468</v>
      </c>
      <c r="E2185" s="4">
        <f>E2184*(计算结果!B$18-1)/(计算结果!B$18+1)+B2185*2/(计算结果!B$18+1)</f>
        <v>2317.9237804941135</v>
      </c>
      <c r="F2185" s="4">
        <f>F2184*(计算结果!B$18-1)/(计算结果!B$18+1)+E2185*2/(计算结果!B$18+1)</f>
        <v>2344.8095911770988</v>
      </c>
      <c r="G2185" s="4">
        <f>G2184*(计算结果!B$18-1)/(计算结果!B$18+1)+F2185*2/(计算结果!B$18+1)</f>
        <v>2372.6299204788656</v>
      </c>
      <c r="H2185" s="3">
        <f t="shared" si="172"/>
        <v>-0.212737808586896</v>
      </c>
      <c r="I2185" s="3">
        <f ca="1">IFERROR(AVERAGE(OFFSET(H2185,0,0,-计算结果!B$19,1)),AVERAGE(OFFSET(H2185,0,0,-ROW(),1)))</f>
        <v>-2.9219478419254506E-2</v>
      </c>
      <c r="J2185" s="20" t="str">
        <f t="shared" ca="1" si="170"/>
        <v>卖</v>
      </c>
      <c r="K2185" s="4" t="str">
        <f t="shared" ca="1" si="174"/>
        <v/>
      </c>
      <c r="L2185" s="3">
        <f ca="1">IF(J2184="买",B2185/B2184-1,0)-IF(K2185=1,计算结果!B$17,0)</f>
        <v>0</v>
      </c>
      <c r="M2185" s="2">
        <f t="shared" ca="1" si="173"/>
        <v>3.1492945350976109</v>
      </c>
      <c r="N2185" s="3">
        <f ca="1">1-M2185/MAX(M$2:M2185)</f>
        <v>0.26970240005015134</v>
      </c>
    </row>
    <row r="2186" spans="1:14" x14ac:dyDescent="0.15">
      <c r="A2186" s="1">
        <v>41645</v>
      </c>
      <c r="B2186" s="2">
        <v>2238.64</v>
      </c>
      <c r="C2186" s="3">
        <f t="shared" si="171"/>
        <v>-2.2760806362898345E-2</v>
      </c>
      <c r="D2186" s="3">
        <f>1-B2186/MAX(B$2:B2186)</f>
        <v>0.61909752943578578</v>
      </c>
      <c r="E2186" s="4">
        <f>E2185*(计算结果!B$18-1)/(计算结果!B$18+1)+B2186*2/(计算结果!B$18+1)</f>
        <v>2305.7262758027114</v>
      </c>
      <c r="F2186" s="4">
        <f>F2185*(计算结果!B$18-1)/(计算结果!B$18+1)+E2186*2/(计算结果!B$18+1)</f>
        <v>2338.7967734271929</v>
      </c>
      <c r="G2186" s="4">
        <f>G2185*(计算结果!B$18-1)/(计算结果!B$18+1)+F2186*2/(计算结果!B$18+1)</f>
        <v>2367.4248209324546</v>
      </c>
      <c r="H2186" s="3">
        <f t="shared" si="172"/>
        <v>-0.21938101266802199</v>
      </c>
      <c r="I2186" s="3">
        <f ca="1">IFERROR(AVERAGE(OFFSET(H2186,0,0,-计算结果!B$19,1)),AVERAGE(OFFSET(H2186,0,0,-ROW(),1)))</f>
        <v>-4.6201176877416407E-2</v>
      </c>
      <c r="J2186" s="20" t="str">
        <f t="shared" ca="1" si="170"/>
        <v>卖</v>
      </c>
      <c r="K2186" s="4" t="str">
        <f t="shared" ca="1" si="174"/>
        <v/>
      </c>
      <c r="L2186" s="3">
        <f ca="1">IF(J2185="买",B2186/B2185-1,0)-IF(K2186=1,计算结果!B$17,0)</f>
        <v>0</v>
      </c>
      <c r="M2186" s="2">
        <f t="shared" ca="1" si="173"/>
        <v>3.1492945350976109</v>
      </c>
      <c r="N2186" s="3">
        <f ca="1">1-M2186/MAX(M$2:M2186)</f>
        <v>0.26970240005015134</v>
      </c>
    </row>
    <row r="2187" spans="1:14" x14ac:dyDescent="0.15">
      <c r="A2187" s="1">
        <v>41646</v>
      </c>
      <c r="B2187" s="2">
        <v>2238</v>
      </c>
      <c r="C2187" s="3">
        <f t="shared" si="171"/>
        <v>-2.8588786048666659E-4</v>
      </c>
      <c r="D2187" s="3">
        <f>1-B2187/MAX(B$2:B2187)</f>
        <v>0.61920642482814947</v>
      </c>
      <c r="E2187" s="4">
        <f>E2186*(计算结果!B$18-1)/(计算结果!B$18+1)+B2187*2/(计算结果!B$18+1)</f>
        <v>2295.3068487561404</v>
      </c>
      <c r="F2187" s="4">
        <f>F2186*(计算结果!B$18-1)/(计算结果!B$18+1)+E2187*2/(计算结果!B$18+1)</f>
        <v>2332.1060157854922</v>
      </c>
      <c r="G2187" s="4">
        <f>G2186*(计算结果!B$18-1)/(计算结果!B$18+1)+F2187*2/(计算结果!B$18+1)</f>
        <v>2361.9911586021526</v>
      </c>
      <c r="H2187" s="3">
        <f t="shared" si="172"/>
        <v>-0.22951784074654855</v>
      </c>
      <c r="I2187" s="3">
        <f ca="1">IFERROR(AVERAGE(OFFSET(H2187,0,0,-计算结果!B$19,1)),AVERAGE(OFFSET(H2187,0,0,-ROW(),1)))</f>
        <v>-6.4224766647037967E-2</v>
      </c>
      <c r="J2187" s="20" t="str">
        <f t="shared" ca="1" si="170"/>
        <v>卖</v>
      </c>
      <c r="K2187" s="4" t="str">
        <f t="shared" ca="1" si="174"/>
        <v/>
      </c>
      <c r="L2187" s="3">
        <f ca="1">IF(J2186="买",B2187/B2186-1,0)-IF(K2187=1,计算结果!B$17,0)</f>
        <v>0</v>
      </c>
      <c r="M2187" s="2">
        <f t="shared" ca="1" si="173"/>
        <v>3.1492945350976109</v>
      </c>
      <c r="N2187" s="3">
        <f ca="1">1-M2187/MAX(M$2:M2187)</f>
        <v>0.26970240005015134</v>
      </c>
    </row>
    <row r="2188" spans="1:14" x14ac:dyDescent="0.15">
      <c r="A2188" s="1">
        <v>41647</v>
      </c>
      <c r="B2188" s="2">
        <v>2241.91</v>
      </c>
      <c r="C2188" s="3">
        <f t="shared" si="171"/>
        <v>1.7470956210901001E-3</v>
      </c>
      <c r="D2188" s="3">
        <f>1-B2188/MAX(B$2:B2188)</f>
        <v>0.61854114204042743</v>
      </c>
      <c r="E2188" s="4">
        <f>E2187*(计算结果!B$18-1)/(计算结果!B$18+1)+B2188*2/(计算结果!B$18+1)</f>
        <v>2287.0919489475036</v>
      </c>
      <c r="F2188" s="4">
        <f>F2187*(计算结果!B$18-1)/(计算结果!B$18+1)+E2188*2/(计算结果!B$18+1)</f>
        <v>2325.1807747334938</v>
      </c>
      <c r="G2188" s="4">
        <f>G2187*(计算结果!B$18-1)/(计算结果!B$18+1)+F2188*2/(计算结果!B$18+1)</f>
        <v>2356.3280226223592</v>
      </c>
      <c r="H2188" s="3">
        <f t="shared" si="172"/>
        <v>-0.23976109983175881</v>
      </c>
      <c r="I2188" s="3">
        <f ca="1">IFERROR(AVERAGE(OFFSET(H2188,0,0,-计算结果!B$19,1)),AVERAGE(OFFSET(H2188,0,0,-ROW(),1)))</f>
        <v>-8.3125541203834974E-2</v>
      </c>
      <c r="J2188" s="20" t="str">
        <f t="shared" ca="1" si="170"/>
        <v>卖</v>
      </c>
      <c r="K2188" s="4" t="str">
        <f t="shared" ca="1" si="174"/>
        <v/>
      </c>
      <c r="L2188" s="3">
        <f ca="1">IF(J2187="买",B2188/B2187-1,0)-IF(K2188=1,计算结果!B$17,0)</f>
        <v>0</v>
      </c>
      <c r="M2188" s="2">
        <f t="shared" ca="1" si="173"/>
        <v>3.1492945350976109</v>
      </c>
      <c r="N2188" s="3">
        <f ca="1">1-M2188/MAX(M$2:M2188)</f>
        <v>0.26970240005015134</v>
      </c>
    </row>
    <row r="2189" spans="1:14" x14ac:dyDescent="0.15">
      <c r="A2189" s="1">
        <v>41648</v>
      </c>
      <c r="B2189" s="2">
        <v>2222.2199999999998</v>
      </c>
      <c r="C2189" s="3">
        <f t="shared" si="171"/>
        <v>-8.7826897600706832E-3</v>
      </c>
      <c r="D2189" s="3">
        <f>1-B2189/MAX(B$2:B2189)</f>
        <v>0.62189137684611717</v>
      </c>
      <c r="E2189" s="4">
        <f>E2188*(计算结果!B$18-1)/(计算结果!B$18+1)+B2189*2/(计算结果!B$18+1)</f>
        <v>2277.1116491094258</v>
      </c>
      <c r="F2189" s="4">
        <f>F2188*(计算结果!B$18-1)/(计算结果!B$18+1)+E2189*2/(计算结果!B$18+1)</f>
        <v>2317.7855246374829</v>
      </c>
      <c r="G2189" s="4">
        <f>G2188*(计算结果!B$18-1)/(计算结果!B$18+1)+F2189*2/(计算结果!B$18+1)</f>
        <v>2350.3984075477629</v>
      </c>
      <c r="H2189" s="3">
        <f t="shared" si="172"/>
        <v>-0.25164641839624857</v>
      </c>
      <c r="I2189" s="3">
        <f ca="1">IFERROR(AVERAGE(OFFSET(H2189,0,0,-计算结果!B$19,1)),AVERAGE(OFFSET(H2189,0,0,-ROW(),1)))</f>
        <v>-0.102525352513995</v>
      </c>
      <c r="J2189" s="20" t="str">
        <f t="shared" ca="1" si="170"/>
        <v>卖</v>
      </c>
      <c r="K2189" s="4" t="str">
        <f t="shared" ca="1" si="174"/>
        <v/>
      </c>
      <c r="L2189" s="3">
        <f ca="1">IF(J2188="买",B2189/B2188-1,0)-IF(K2189=1,计算结果!B$17,0)</f>
        <v>0</v>
      </c>
      <c r="M2189" s="2">
        <f t="shared" ca="1" si="173"/>
        <v>3.1492945350976109</v>
      </c>
      <c r="N2189" s="3">
        <f ca="1">1-M2189/MAX(M$2:M2189)</f>
        <v>0.26970240005015134</v>
      </c>
    </row>
    <row r="2190" spans="1:14" x14ac:dyDescent="0.15">
      <c r="A2190" s="1">
        <v>41649</v>
      </c>
      <c r="B2190" s="2">
        <v>2204.85</v>
      </c>
      <c r="C2190" s="3">
        <f t="shared" si="171"/>
        <v>-7.8165078165077784E-3</v>
      </c>
      <c r="D2190" s="3">
        <f>1-B2190/MAX(B$2:B2190)</f>
        <v>0.62484686585448856</v>
      </c>
      <c r="E2190" s="4">
        <f>E2189*(计算结果!B$18-1)/(计算结果!B$18+1)+B2190*2/(计算结果!B$18+1)</f>
        <v>2265.9944723233602</v>
      </c>
      <c r="F2190" s="4">
        <f>F2189*(计算结果!B$18-1)/(计算结果!B$18+1)+E2190*2/(计算结果!B$18+1)</f>
        <v>2309.8176704353104</v>
      </c>
      <c r="G2190" s="4">
        <f>G2189*(计算结果!B$18-1)/(计算结果!B$18+1)+F2190*2/(计算结果!B$18+1)</f>
        <v>2344.1552172227703</v>
      </c>
      <c r="H2190" s="3">
        <f t="shared" si="172"/>
        <v>-0.26562264103583649</v>
      </c>
      <c r="I2190" s="3">
        <f ca="1">IFERROR(AVERAGE(OFFSET(H2190,0,0,-计算结果!B$19,1)),AVERAGE(OFFSET(H2190,0,0,-ROW(),1)))</f>
        <v>-0.12221144493490499</v>
      </c>
      <c r="J2190" s="20" t="str">
        <f t="shared" ca="1" si="170"/>
        <v>卖</v>
      </c>
      <c r="K2190" s="4" t="str">
        <f t="shared" ca="1" si="174"/>
        <v/>
      </c>
      <c r="L2190" s="3">
        <f ca="1">IF(J2189="买",B2190/B2189-1,0)-IF(K2190=1,计算结果!B$17,0)</f>
        <v>0</v>
      </c>
      <c r="M2190" s="2">
        <f t="shared" ca="1" si="173"/>
        <v>3.1492945350976109</v>
      </c>
      <c r="N2190" s="3">
        <f ca="1">1-M2190/MAX(M$2:M2190)</f>
        <v>0.26970240005015134</v>
      </c>
    </row>
    <row r="2191" spans="1:14" x14ac:dyDescent="0.15">
      <c r="A2191" s="1">
        <v>41652</v>
      </c>
      <c r="B2191" s="2">
        <v>2193.6799999999998</v>
      </c>
      <c r="C2191" s="3">
        <f t="shared" si="171"/>
        <v>-5.066104270131766E-3</v>
      </c>
      <c r="D2191" s="3">
        <f>1-B2191/MAX(B$2:B2191)</f>
        <v>0.62674743074933636</v>
      </c>
      <c r="E2191" s="4">
        <f>E2190*(计算结果!B$18-1)/(计算结果!B$18+1)+B2191*2/(计算结果!B$18+1)</f>
        <v>2254.8691688889971</v>
      </c>
      <c r="F2191" s="4">
        <f>F2190*(计算结果!B$18-1)/(计算结果!B$18+1)+E2191*2/(计算结果!B$18+1)</f>
        <v>2301.3640548128005</v>
      </c>
      <c r="G2191" s="4">
        <f>G2190*(计算结果!B$18-1)/(计算结果!B$18+1)+F2191*2/(计算结果!B$18+1)</f>
        <v>2337.5719614673903</v>
      </c>
      <c r="H2191" s="3">
        <f t="shared" si="172"/>
        <v>-0.28083702422996598</v>
      </c>
      <c r="I2191" s="3">
        <f ca="1">IFERROR(AVERAGE(OFFSET(H2191,0,0,-计算结果!B$19,1)),AVERAGE(OFFSET(H2191,0,0,-ROW(),1)))</f>
        <v>-0.14203187285151408</v>
      </c>
      <c r="J2191" s="20" t="str">
        <f t="shared" ca="1" si="170"/>
        <v>卖</v>
      </c>
      <c r="K2191" s="4" t="str">
        <f t="shared" ca="1" si="174"/>
        <v/>
      </c>
      <c r="L2191" s="3">
        <f ca="1">IF(J2190="买",B2191/B2190-1,0)-IF(K2191=1,计算结果!B$17,0)</f>
        <v>0</v>
      </c>
      <c r="M2191" s="2">
        <f t="shared" ca="1" si="173"/>
        <v>3.1492945350976109</v>
      </c>
      <c r="N2191" s="3">
        <f ca="1">1-M2191/MAX(M$2:M2191)</f>
        <v>0.26970240005015134</v>
      </c>
    </row>
    <row r="2192" spans="1:14" x14ac:dyDescent="0.15">
      <c r="A2192" s="1">
        <v>41653</v>
      </c>
      <c r="B2192" s="2">
        <v>2212.85</v>
      </c>
      <c r="C2192" s="3">
        <f t="shared" si="171"/>
        <v>8.7387403814596087E-3</v>
      </c>
      <c r="D2192" s="3">
        <f>1-B2192/MAX(B$2:B2192)</f>
        <v>0.6234856734499421</v>
      </c>
      <c r="E2192" s="4">
        <f>E2191*(计算结果!B$18-1)/(计算结果!B$18+1)+B2192*2/(计算结果!B$18+1)</f>
        <v>2248.4046813676132</v>
      </c>
      <c r="F2192" s="4">
        <f>F2191*(计算结果!B$18-1)/(计算结果!B$18+1)+E2192*2/(计算结果!B$18+1)</f>
        <v>2293.2164588981559</v>
      </c>
      <c r="G2192" s="4">
        <f>G2191*(计算结果!B$18-1)/(计算结果!B$18+1)+F2192*2/(计算结果!B$18+1)</f>
        <v>2330.7480379952003</v>
      </c>
      <c r="H2192" s="3">
        <f t="shared" si="172"/>
        <v>-0.29192356790189933</v>
      </c>
      <c r="I2192" s="3">
        <f ca="1">IFERROR(AVERAGE(OFFSET(H2192,0,0,-计算结果!B$19,1)),AVERAGE(OFFSET(H2192,0,0,-ROW(),1)))</f>
        <v>-0.16137730965794017</v>
      </c>
      <c r="J2192" s="20" t="str">
        <f t="shared" ca="1" si="170"/>
        <v>卖</v>
      </c>
      <c r="K2192" s="4" t="str">
        <f t="shared" ca="1" si="174"/>
        <v/>
      </c>
      <c r="L2192" s="3">
        <f ca="1">IF(J2191="买",B2192/B2191-1,0)-IF(K2192=1,计算结果!B$17,0)</f>
        <v>0</v>
      </c>
      <c r="M2192" s="2">
        <f t="shared" ca="1" si="173"/>
        <v>3.1492945350976109</v>
      </c>
      <c r="N2192" s="3">
        <f ca="1">1-M2192/MAX(M$2:M2192)</f>
        <v>0.26970240005015134</v>
      </c>
    </row>
    <row r="2193" spans="1:14" x14ac:dyDescent="0.15">
      <c r="A2193" s="1">
        <v>41654</v>
      </c>
      <c r="B2193" s="2">
        <v>2208.94</v>
      </c>
      <c r="C2193" s="3">
        <f t="shared" si="171"/>
        <v>-1.7669521205684324E-3</v>
      </c>
      <c r="D2193" s="3">
        <f>1-B2193/MAX(B$2:B2193)</f>
        <v>0.62415095623766415</v>
      </c>
      <c r="E2193" s="4">
        <f>E2192*(计算结果!B$18-1)/(计算结果!B$18+1)+B2193*2/(计算结果!B$18+1)</f>
        <v>2242.3331919264419</v>
      </c>
      <c r="F2193" s="4">
        <f>F2192*(计算结果!B$18-1)/(计算结果!B$18+1)+E2193*2/(计算结果!B$18+1)</f>
        <v>2285.388263979431</v>
      </c>
      <c r="G2193" s="4">
        <f>G2192*(计算结果!B$18-1)/(计算结果!B$18+1)+F2193*2/(计算结果!B$18+1)</f>
        <v>2323.7696112235435</v>
      </c>
      <c r="H2193" s="3">
        <f t="shared" si="172"/>
        <v>-0.29940717134140882</v>
      </c>
      <c r="I2193" s="3">
        <f ca="1">IFERROR(AVERAGE(OFFSET(H2193,0,0,-计算结果!B$19,1)),AVERAGE(OFFSET(H2193,0,0,-ROW(),1)))</f>
        <v>-0.17978606087141419</v>
      </c>
      <c r="J2193" s="20" t="str">
        <f t="shared" ca="1" si="170"/>
        <v>卖</v>
      </c>
      <c r="K2193" s="4" t="str">
        <f t="shared" ca="1" si="174"/>
        <v/>
      </c>
      <c r="L2193" s="3">
        <f ca="1">IF(J2192="买",B2193/B2192-1,0)-IF(K2193=1,计算结果!B$17,0)</f>
        <v>0</v>
      </c>
      <c r="M2193" s="2">
        <f t="shared" ca="1" si="173"/>
        <v>3.1492945350976109</v>
      </c>
      <c r="N2193" s="3">
        <f ca="1">1-M2193/MAX(M$2:M2193)</f>
        <v>0.26970240005015134</v>
      </c>
    </row>
    <row r="2194" spans="1:14" x14ac:dyDescent="0.15">
      <c r="A2194" s="1">
        <v>41655</v>
      </c>
      <c r="B2194" s="2">
        <v>2211.84</v>
      </c>
      <c r="C2194" s="3">
        <f t="shared" si="171"/>
        <v>1.3128468858367714E-3</v>
      </c>
      <c r="D2194" s="3">
        <f>1-B2194/MAX(B$2:B2194)</f>
        <v>0.62365752399101604</v>
      </c>
      <c r="E2194" s="4">
        <f>E2193*(计算结果!B$18-1)/(计算结果!B$18+1)+B2194*2/(计算结果!B$18+1)</f>
        <v>2237.6419316300662</v>
      </c>
      <c r="F2194" s="4">
        <f>F2193*(计算结果!B$18-1)/(计算结果!B$18+1)+E2194*2/(计算结果!B$18+1)</f>
        <v>2278.0426743872208</v>
      </c>
      <c r="G2194" s="4">
        <f>G2193*(计算结果!B$18-1)/(计算结果!B$18+1)+F2194*2/(计算结果!B$18+1)</f>
        <v>2316.734697864109</v>
      </c>
      <c r="H2194" s="3">
        <f t="shared" si="172"/>
        <v>-0.30273712701365518</v>
      </c>
      <c r="I2194" s="3">
        <f ca="1">IFERROR(AVERAGE(OFFSET(H2194,0,0,-计算结果!B$19,1)),AVERAGE(OFFSET(H2194,0,0,-ROW(),1)))</f>
        <v>-0.19695823739301219</v>
      </c>
      <c r="J2194" s="20" t="str">
        <f t="shared" ca="1" si="170"/>
        <v>卖</v>
      </c>
      <c r="K2194" s="4" t="str">
        <f t="shared" ca="1" si="174"/>
        <v/>
      </c>
      <c r="L2194" s="3">
        <f ca="1">IF(J2193="买",B2194/B2193-1,0)-IF(K2194=1,计算结果!B$17,0)</f>
        <v>0</v>
      </c>
      <c r="M2194" s="2">
        <f t="shared" ca="1" si="173"/>
        <v>3.1492945350976109</v>
      </c>
      <c r="N2194" s="3">
        <f ca="1">1-M2194/MAX(M$2:M2194)</f>
        <v>0.26970240005015134</v>
      </c>
    </row>
    <row r="2195" spans="1:14" x14ac:dyDescent="0.15">
      <c r="A2195" s="1">
        <v>41656</v>
      </c>
      <c r="B2195" s="2">
        <v>2178.4899999999998</v>
      </c>
      <c r="C2195" s="3">
        <f t="shared" si="171"/>
        <v>-1.5077944155092782E-2</v>
      </c>
      <c r="D2195" s="3">
        <f>1-B2195/MAX(B$2:B2195)</f>
        <v>0.62933199482746893</v>
      </c>
      <c r="E2195" s="4">
        <f>E2194*(计算结果!B$18-1)/(计算结果!B$18+1)+B2195*2/(计算结果!B$18+1)</f>
        <v>2228.54163445621</v>
      </c>
      <c r="F2195" s="4">
        <f>F2194*(计算结果!B$18-1)/(计算结果!B$18+1)+E2195*2/(计算结果!B$18+1)</f>
        <v>2270.4271297824498</v>
      </c>
      <c r="G2195" s="4">
        <f>G2194*(计算结果!B$18-1)/(计算结果!B$18+1)+F2195*2/(计算结果!B$18+1)</f>
        <v>2309.6104566207769</v>
      </c>
      <c r="H2195" s="3">
        <f t="shared" si="172"/>
        <v>-0.30751217435040074</v>
      </c>
      <c r="I2195" s="3">
        <f ca="1">IFERROR(AVERAGE(OFFSET(H2195,0,0,-计算结果!B$19,1)),AVERAGE(OFFSET(H2195,0,0,-ROW(),1)))</f>
        <v>-0.21280481976939924</v>
      </c>
      <c r="J2195" s="20" t="str">
        <f t="shared" ca="1" si="170"/>
        <v>卖</v>
      </c>
      <c r="K2195" s="4" t="str">
        <f t="shared" ca="1" si="174"/>
        <v/>
      </c>
      <c r="L2195" s="3">
        <f ca="1">IF(J2194="买",B2195/B2194-1,0)-IF(K2195=1,计算结果!B$17,0)</f>
        <v>0</v>
      </c>
      <c r="M2195" s="2">
        <f t="shared" ca="1" si="173"/>
        <v>3.1492945350976109</v>
      </c>
      <c r="N2195" s="3">
        <f ca="1">1-M2195/MAX(M$2:M2195)</f>
        <v>0.26970240005015134</v>
      </c>
    </row>
    <row r="2196" spans="1:14" x14ac:dyDescent="0.15">
      <c r="A2196" s="1">
        <v>41659</v>
      </c>
      <c r="B2196" s="2">
        <v>2165.9899999999998</v>
      </c>
      <c r="C2196" s="3">
        <f t="shared" si="171"/>
        <v>-5.7379193845278342E-3</v>
      </c>
      <c r="D2196" s="3">
        <f>1-B2196/MAX(B$2:B2196)</f>
        <v>0.63145885795957257</v>
      </c>
      <c r="E2196" s="4">
        <f>E2195*(计算结果!B$18-1)/(计算结果!B$18+1)+B2196*2/(计算结果!B$18+1)</f>
        <v>2218.9183060783316</v>
      </c>
      <c r="F2196" s="4">
        <f>F2195*(计算结果!B$18-1)/(计算结果!B$18+1)+E2196*2/(计算结果!B$18+1)</f>
        <v>2262.5026953664319</v>
      </c>
      <c r="G2196" s="4">
        <f>G2195*(计算结果!B$18-1)/(计算结果!B$18+1)+F2196*2/(计算结果!B$18+1)</f>
        <v>2302.3631087354929</v>
      </c>
      <c r="H2196" s="3">
        <f t="shared" si="172"/>
        <v>-0.31379091935215947</v>
      </c>
      <c r="I2196" s="3">
        <f ca="1">IFERROR(AVERAGE(OFFSET(H2196,0,0,-计算结果!B$19,1)),AVERAGE(OFFSET(H2196,0,0,-ROW(),1)))</f>
        <v>-0.22699089927461341</v>
      </c>
      <c r="J2196" s="20" t="str">
        <f t="shared" ca="1" si="170"/>
        <v>卖</v>
      </c>
      <c r="K2196" s="4" t="str">
        <f t="shared" ca="1" si="174"/>
        <v/>
      </c>
      <c r="L2196" s="3">
        <f ca="1">IF(J2195="买",B2196/B2195-1,0)-IF(K2196=1,计算结果!B$17,0)</f>
        <v>0</v>
      </c>
      <c r="M2196" s="2">
        <f t="shared" ca="1" si="173"/>
        <v>3.1492945350976109</v>
      </c>
      <c r="N2196" s="3">
        <f ca="1">1-M2196/MAX(M$2:M2196)</f>
        <v>0.26970240005015134</v>
      </c>
    </row>
    <row r="2197" spans="1:14" x14ac:dyDescent="0.15">
      <c r="A2197" s="1">
        <v>41660</v>
      </c>
      <c r="B2197" s="2">
        <v>2187.41</v>
      </c>
      <c r="C2197" s="3">
        <f t="shared" si="171"/>
        <v>9.8892423326053525E-3</v>
      </c>
      <c r="D2197" s="3">
        <f>1-B2197/MAX(B$2:B2197)</f>
        <v>0.62781426529639961</v>
      </c>
      <c r="E2197" s="4">
        <f>E2196*(计算结果!B$18-1)/(计算结果!B$18+1)+B2197*2/(计算结果!B$18+1)</f>
        <v>2214.0708743739729</v>
      </c>
      <c r="F2197" s="4">
        <f>F2196*(计算结果!B$18-1)/(计算结果!B$18+1)+E2197*2/(计算结果!B$18+1)</f>
        <v>2255.0516459829769</v>
      </c>
      <c r="G2197" s="4">
        <f>G2196*(计算结果!B$18-1)/(计算结果!B$18+1)+F2197*2/(计算结果!B$18+1)</f>
        <v>2295.0844221581829</v>
      </c>
      <c r="H2197" s="3">
        <f t="shared" si="172"/>
        <v>-0.31613981954860565</v>
      </c>
      <c r="I2197" s="3">
        <f ca="1">IFERROR(AVERAGE(OFFSET(H2197,0,0,-计算结果!B$19,1)),AVERAGE(OFFSET(H2197,0,0,-ROW(),1)))</f>
        <v>-0.23925004102010669</v>
      </c>
      <c r="J2197" s="20" t="str">
        <f t="shared" ca="1" si="170"/>
        <v>卖</v>
      </c>
      <c r="K2197" s="4" t="str">
        <f t="shared" ca="1" si="174"/>
        <v/>
      </c>
      <c r="L2197" s="3">
        <f ca="1">IF(J2196="买",B2197/B2196-1,0)-IF(K2197=1,计算结果!B$17,0)</f>
        <v>0</v>
      </c>
      <c r="M2197" s="2">
        <f t="shared" ca="1" si="173"/>
        <v>3.1492945350976109</v>
      </c>
      <c r="N2197" s="3">
        <f ca="1">1-M2197/MAX(M$2:M2197)</f>
        <v>0.26970240005015134</v>
      </c>
    </row>
    <row r="2198" spans="1:14" x14ac:dyDescent="0.15">
      <c r="A2198" s="1">
        <v>41661</v>
      </c>
      <c r="B2198" s="2">
        <v>2243.8000000000002</v>
      </c>
      <c r="C2198" s="3">
        <f t="shared" si="171"/>
        <v>2.5779346350250032E-2</v>
      </c>
      <c r="D2198" s="3">
        <f>1-B2198/MAX(B$2:B2198)</f>
        <v>0.61821956033485326</v>
      </c>
      <c r="E2198" s="4">
        <f>E2197*(计算结果!B$18-1)/(计算结果!B$18+1)+B2198*2/(计算结果!B$18+1)</f>
        <v>2218.644586008746</v>
      </c>
      <c r="F2198" s="4">
        <f>F2197*(计算结果!B$18-1)/(计算结果!B$18+1)+E2198*2/(计算结果!B$18+1)</f>
        <v>2249.4505598330952</v>
      </c>
      <c r="G2198" s="4">
        <f>G2197*(计算结果!B$18-1)/(计算结果!B$18+1)+F2198*2/(计算结果!B$18+1)</f>
        <v>2288.0638279543232</v>
      </c>
      <c r="H2198" s="3">
        <f t="shared" si="172"/>
        <v>-0.30589699167832163</v>
      </c>
      <c r="I2198" s="3">
        <f ca="1">IFERROR(AVERAGE(OFFSET(H2198,0,0,-计算结果!B$19,1)),AVERAGE(OFFSET(H2198,0,0,-ROW(),1)))</f>
        <v>-0.24907821132676716</v>
      </c>
      <c r="J2198" s="20" t="str">
        <f t="shared" ca="1" si="170"/>
        <v>卖</v>
      </c>
      <c r="K2198" s="4" t="str">
        <f t="shared" ca="1" si="174"/>
        <v/>
      </c>
      <c r="L2198" s="3">
        <f ca="1">IF(J2197="买",B2198/B2197-1,0)-IF(K2198=1,计算结果!B$17,0)</f>
        <v>0</v>
      </c>
      <c r="M2198" s="2">
        <f t="shared" ca="1" si="173"/>
        <v>3.1492945350976109</v>
      </c>
      <c r="N2198" s="3">
        <f ca="1">1-M2198/MAX(M$2:M2198)</f>
        <v>0.26970240005015134</v>
      </c>
    </row>
    <row r="2199" spans="1:14" x14ac:dyDescent="0.15">
      <c r="A2199" s="1">
        <v>41662</v>
      </c>
      <c r="B2199" s="2">
        <v>2231.89</v>
      </c>
      <c r="C2199" s="3">
        <f t="shared" si="171"/>
        <v>-5.3079597112043464E-3</v>
      </c>
      <c r="D2199" s="3">
        <f>1-B2199/MAX(B$2:B2199)</f>
        <v>0.62024603552712176</v>
      </c>
      <c r="E2199" s="4">
        <f>E2198*(计算结果!B$18-1)/(计算结果!B$18+1)+B2199*2/(计算结果!B$18+1)</f>
        <v>2220.6823420074002</v>
      </c>
      <c r="F2199" s="4">
        <f>F2198*(计算结果!B$18-1)/(计算结果!B$18+1)+E2199*2/(计算结果!B$18+1)</f>
        <v>2245.0246801676039</v>
      </c>
      <c r="G2199" s="4">
        <f>G2198*(计算结果!B$18-1)/(计算结果!B$18+1)+F2199*2/(计算结果!B$18+1)</f>
        <v>2281.4424206025201</v>
      </c>
      <c r="H2199" s="3">
        <f t="shared" si="172"/>
        <v>-0.28938910142743113</v>
      </c>
      <c r="I2199" s="3">
        <f ca="1">IFERROR(AVERAGE(OFFSET(H2199,0,0,-计算结果!B$19,1)),AVERAGE(OFFSET(H2199,0,0,-ROW(),1)))</f>
        <v>-0.25650468172744123</v>
      </c>
      <c r="J2199" s="20" t="str">
        <f t="shared" ca="1" si="170"/>
        <v>卖</v>
      </c>
      <c r="K2199" s="4" t="str">
        <f t="shared" ca="1" si="174"/>
        <v/>
      </c>
      <c r="L2199" s="3">
        <f ca="1">IF(J2198="买",B2199/B2198-1,0)-IF(K2199=1,计算结果!B$17,0)</f>
        <v>0</v>
      </c>
      <c r="M2199" s="2">
        <f t="shared" ca="1" si="173"/>
        <v>3.1492945350976109</v>
      </c>
      <c r="N2199" s="3">
        <f ca="1">1-M2199/MAX(M$2:M2199)</f>
        <v>0.26970240005015134</v>
      </c>
    </row>
    <row r="2200" spans="1:14" x14ac:dyDescent="0.15">
      <c r="A2200" s="1">
        <v>41663</v>
      </c>
      <c r="B2200" s="2">
        <v>2245.6799999999998</v>
      </c>
      <c r="C2200" s="3">
        <f t="shared" si="171"/>
        <v>6.1786199140638765E-3</v>
      </c>
      <c r="D2200" s="3">
        <f>1-B2200/MAX(B$2:B2200)</f>
        <v>0.61789968011978491</v>
      </c>
      <c r="E2200" s="4">
        <f>E2199*(计算结果!B$18-1)/(计算结果!B$18+1)+B2200*2/(计算结果!B$18+1)</f>
        <v>2224.5281355447232</v>
      </c>
      <c r="F2200" s="4">
        <f>F2199*(计算结果!B$18-1)/(计算结果!B$18+1)+E2200*2/(计算结果!B$18+1)</f>
        <v>2241.8713656102377</v>
      </c>
      <c r="G2200" s="4">
        <f>G2199*(计算结果!B$18-1)/(计算结果!B$18+1)+F2200*2/(计算结果!B$18+1)</f>
        <v>2275.354565988323</v>
      </c>
      <c r="H2200" s="3">
        <f t="shared" si="172"/>
        <v>-0.26684235197964518</v>
      </c>
      <c r="I2200" s="3">
        <f ca="1">IFERROR(AVERAGE(OFFSET(H2200,0,0,-计算结果!B$19,1)),AVERAGE(OFFSET(H2200,0,0,-ROW(),1)))</f>
        <v>-0.26125684780971625</v>
      </c>
      <c r="J2200" s="20" t="str">
        <f t="shared" ca="1" si="170"/>
        <v>卖</v>
      </c>
      <c r="K2200" s="4" t="str">
        <f t="shared" ca="1" si="174"/>
        <v/>
      </c>
      <c r="L2200" s="3">
        <f ca="1">IF(J2199="买",B2200/B2199-1,0)-IF(K2200=1,计算结果!B$17,0)</f>
        <v>0</v>
      </c>
      <c r="M2200" s="2">
        <f t="shared" ca="1" si="173"/>
        <v>3.1492945350976109</v>
      </c>
      <c r="N2200" s="3">
        <f ca="1">1-M2200/MAX(M$2:M2200)</f>
        <v>0.26970240005015134</v>
      </c>
    </row>
    <row r="2201" spans="1:14" x14ac:dyDescent="0.15">
      <c r="A2201" s="1">
        <v>41666</v>
      </c>
      <c r="B2201" s="2">
        <v>2215.92</v>
      </c>
      <c r="C2201" s="3">
        <f t="shared" si="171"/>
        <v>-1.3252110719247479E-2</v>
      </c>
      <c r="D2201" s="3">
        <f>1-B2201/MAX(B$2:B2201)</f>
        <v>0.62296331586469744</v>
      </c>
      <c r="E2201" s="4">
        <f>E2200*(计算结果!B$18-1)/(计算结果!B$18+1)+B2201*2/(计算结果!B$18+1)</f>
        <v>2223.2038069993814</v>
      </c>
      <c r="F2201" s="4">
        <f>F2200*(计算结果!B$18-1)/(计算结果!B$18+1)+E2201*2/(计算结果!B$18+1)</f>
        <v>2238.9994335162596</v>
      </c>
      <c r="G2201" s="4">
        <f>G2200*(计算结果!B$18-1)/(计算结果!B$18+1)+F2201*2/(计算结果!B$18+1)</f>
        <v>2269.7614686849288</v>
      </c>
      <c r="H2201" s="3">
        <f t="shared" si="172"/>
        <v>-0.24581212031737878</v>
      </c>
      <c r="I2201" s="3">
        <f ca="1">IFERROR(AVERAGE(OFFSET(H2201,0,0,-计算结果!B$19,1)),AVERAGE(OFFSET(H2201,0,0,-ROW(),1)))</f>
        <v>-0.2638437375846111</v>
      </c>
      <c r="J2201" s="20" t="str">
        <f t="shared" ca="1" si="170"/>
        <v>买</v>
      </c>
      <c r="K2201" s="4">
        <f t="shared" ca="1" si="174"/>
        <v>1</v>
      </c>
      <c r="L2201" s="3">
        <f ca="1">IF(J2200="买",B2201/B2200-1,0)-IF(K2201=1,计算结果!B$17,0)</f>
        <v>0</v>
      </c>
      <c r="M2201" s="2">
        <f t="shared" ca="1" si="173"/>
        <v>3.1492945350976109</v>
      </c>
      <c r="N2201" s="3">
        <f ca="1">1-M2201/MAX(M$2:M2201)</f>
        <v>0.26970240005015134</v>
      </c>
    </row>
    <row r="2202" spans="1:14" x14ac:dyDescent="0.15">
      <c r="A2202" s="1">
        <v>41667</v>
      </c>
      <c r="B2202" s="2">
        <v>2219.86</v>
      </c>
      <c r="C2202" s="3">
        <f t="shared" si="171"/>
        <v>1.7780425286111345E-3</v>
      </c>
      <c r="D2202" s="3">
        <f>1-B2202/MAX(B$2:B2202)</f>
        <v>0.62229292860545837</v>
      </c>
      <c r="E2202" s="4">
        <f>E2201*(计算结果!B$18-1)/(计算结果!B$18+1)+B2202*2/(计算结果!B$18+1)</f>
        <v>2222.689375153323</v>
      </c>
      <c r="F2202" s="4">
        <f>F2201*(计算结果!B$18-1)/(计算结果!B$18+1)+E2202*2/(计算结果!B$18+1)</f>
        <v>2236.4901937681152</v>
      </c>
      <c r="G2202" s="4">
        <f>G2201*(计算结果!B$18-1)/(计算结果!B$18+1)+F2202*2/(计算结果!B$18+1)</f>
        <v>2264.6428110054189</v>
      </c>
      <c r="H2202" s="3">
        <f t="shared" si="172"/>
        <v>-0.22551522484323153</v>
      </c>
      <c r="I2202" s="3">
        <f ca="1">IFERROR(AVERAGE(OFFSET(H2202,0,0,-计算结果!B$19,1)),AVERAGE(OFFSET(H2202,0,0,-ROW(),1)))</f>
        <v>-0.26463828228816011</v>
      </c>
      <c r="J2202" s="20" t="str">
        <f t="shared" ca="1" si="170"/>
        <v>买</v>
      </c>
      <c r="K2202" s="4" t="str">
        <f t="shared" ca="1" si="174"/>
        <v/>
      </c>
      <c r="L2202" s="3">
        <f ca="1">IF(J2201="买",B2202/B2201-1,0)-IF(K2202=1,计算结果!B$17,0)</f>
        <v>1.7780425286111345E-3</v>
      </c>
      <c r="M2202" s="2">
        <f t="shared" ca="1" si="173"/>
        <v>3.1548941147161371</v>
      </c>
      <c r="N2202" s="3">
        <f ca="1">1-M2202/MAX(M$2:M2202)</f>
        <v>0.26840389985889779</v>
      </c>
    </row>
    <row r="2203" spans="1:14" x14ac:dyDescent="0.15">
      <c r="A2203" s="1">
        <v>41668</v>
      </c>
      <c r="B2203" s="2">
        <v>2227.7800000000002</v>
      </c>
      <c r="C2203" s="3">
        <f t="shared" si="171"/>
        <v>3.5677925634949315E-3</v>
      </c>
      <c r="D2203" s="3">
        <f>1-B2203/MAX(B$2:B2203)</f>
        <v>0.62094534812495739</v>
      </c>
      <c r="E2203" s="4">
        <f>E2202*(计算结果!B$18-1)/(计算结果!B$18+1)+B2203*2/(计算结果!B$18+1)</f>
        <v>2223.4725482066578</v>
      </c>
      <c r="F2203" s="4">
        <f>F2202*(计算结果!B$18-1)/(计算结果!B$18+1)+E2203*2/(计算结果!B$18+1)</f>
        <v>2234.4874790663525</v>
      </c>
      <c r="G2203" s="4">
        <f>G2202*(计算结果!B$18-1)/(计算结果!B$18+1)+F2203*2/(计算结果!B$18+1)</f>
        <v>2260.0035291686395</v>
      </c>
      <c r="H2203" s="3">
        <f t="shared" si="172"/>
        <v>-0.20485711098607085</v>
      </c>
      <c r="I2203" s="3">
        <f ca="1">IFERROR(AVERAGE(OFFSET(H2203,0,0,-计算结果!B$19,1)),AVERAGE(OFFSET(H2203,0,0,-ROW(),1)))</f>
        <v>-0.2641453744603538</v>
      </c>
      <c r="J2203" s="20" t="str">
        <f t="shared" ca="1" si="170"/>
        <v>买</v>
      </c>
      <c r="K2203" s="4" t="str">
        <f t="shared" ca="1" si="174"/>
        <v/>
      </c>
      <c r="L2203" s="3">
        <f ca="1">IF(J2202="买",B2203/B2202-1,0)-IF(K2203=1,计算结果!B$17,0)</f>
        <v>3.5677925634949315E-3</v>
      </c>
      <c r="M2203" s="2">
        <f t="shared" ca="1" si="173"/>
        <v>3.1661501224772355</v>
      </c>
      <c r="N2203" s="3">
        <f ca="1">1-M2203/MAX(M$2:M2203)</f>
        <v>0.26579371673333252</v>
      </c>
    </row>
    <row r="2204" spans="1:14" x14ac:dyDescent="0.15">
      <c r="A2204" s="1">
        <v>41669</v>
      </c>
      <c r="B2204" s="2">
        <v>2202.4499999999998</v>
      </c>
      <c r="C2204" s="3">
        <f t="shared" si="171"/>
        <v>-1.1370063471258574E-2</v>
      </c>
      <c r="D2204" s="3">
        <f>1-B2204/MAX(B$2:B2204)</f>
        <v>0.62525522357585239</v>
      </c>
      <c r="E2204" s="4">
        <f>E2203*(计算结果!B$18-1)/(计算结果!B$18+1)+B2204*2/(计算结果!B$18+1)</f>
        <v>2220.2383100210182</v>
      </c>
      <c r="F2204" s="4">
        <f>F2203*(计算结果!B$18-1)/(计算结果!B$18+1)+E2204*2/(计算结果!B$18+1)</f>
        <v>2232.2952992132241</v>
      </c>
      <c r="G2204" s="4">
        <f>G2203*(计算结果!B$18-1)/(计算结果!B$18+1)+F2204*2/(计算结果!B$18+1)</f>
        <v>2255.7407245601144</v>
      </c>
      <c r="H2204" s="3">
        <f t="shared" si="172"/>
        <v>-0.1886193783995212</v>
      </c>
      <c r="I2204" s="3">
        <f ca="1">IFERROR(AVERAGE(OFFSET(H2204,0,0,-计算结果!B$19,1)),AVERAGE(OFFSET(H2204,0,0,-ROW(),1)))</f>
        <v>-0.26289734523175035</v>
      </c>
      <c r="J2204" s="20" t="str">
        <f t="shared" ca="1" si="170"/>
        <v>买</v>
      </c>
      <c r="K2204" s="4" t="str">
        <f t="shared" ca="1" si="174"/>
        <v/>
      </c>
      <c r="L2204" s="3">
        <f ca="1">IF(J2203="买",B2204/B2203-1,0)-IF(K2204=1,计算结果!B$17,0)</f>
        <v>-1.1370063471258574E-2</v>
      </c>
      <c r="M2204" s="2">
        <f t="shared" ca="1" si="173"/>
        <v>3.1301507946251363</v>
      </c>
      <c r="N2204" s="3">
        <f ca="1">1-M2204/MAX(M$2:M2204)</f>
        <v>0.27414168877507128</v>
      </c>
    </row>
    <row r="2205" spans="1:14" x14ac:dyDescent="0.15">
      <c r="A2205" s="1">
        <v>41677</v>
      </c>
      <c r="B2205" s="2">
        <v>2212.48</v>
      </c>
      <c r="C2205" s="3">
        <f t="shared" si="171"/>
        <v>4.5540193875004409E-3</v>
      </c>
      <c r="D2205" s="3">
        <f>1-B2205/MAX(B$2:B2205)</f>
        <v>0.62354862859865245</v>
      </c>
      <c r="E2205" s="4">
        <f>E2204*(计算结果!B$18-1)/(计算结果!B$18+1)+B2205*2/(计算结果!B$18+1)</f>
        <v>2219.0447238639385</v>
      </c>
      <c r="F2205" s="4">
        <f>F2204*(计算结果!B$18-1)/(计算结果!B$18+1)+E2205*2/(计算结果!B$18+1)</f>
        <v>2230.2567491594882</v>
      </c>
      <c r="G2205" s="4">
        <f>G2204*(计算结果!B$18-1)/(计算结果!B$18+1)+F2205*2/(计算结果!B$18+1)</f>
        <v>2251.8201129600179</v>
      </c>
      <c r="H2205" s="3">
        <f t="shared" si="172"/>
        <v>-0.17380595018786937</v>
      </c>
      <c r="I2205" s="3">
        <f ca="1">IFERROR(AVERAGE(OFFSET(H2205,0,0,-计算结果!B$19,1)),AVERAGE(OFFSET(H2205,0,0,-ROW(),1)))</f>
        <v>-0.26095075231179898</v>
      </c>
      <c r="J2205" s="20" t="str">
        <f t="shared" ca="1" si="170"/>
        <v>买</v>
      </c>
      <c r="K2205" s="4" t="str">
        <f t="shared" ca="1" si="174"/>
        <v/>
      </c>
      <c r="L2205" s="3">
        <f ca="1">IF(J2204="买",B2205/B2204-1,0)-IF(K2205=1,计算结果!B$17,0)</f>
        <v>4.5540193875004409E-3</v>
      </c>
      <c r="M2205" s="2">
        <f t="shared" ca="1" si="173"/>
        <v>3.1444055620296592</v>
      </c>
      <c r="N2205" s="3">
        <f ca="1">1-M2205/MAX(M$2:M2205)</f>
        <v>0.27083611595317458</v>
      </c>
    </row>
    <row r="2206" spans="1:14" x14ac:dyDescent="0.15">
      <c r="A2206" s="1">
        <v>41680</v>
      </c>
      <c r="B2206" s="2">
        <v>2267.5300000000002</v>
      </c>
      <c r="C2206" s="3">
        <f t="shared" si="171"/>
        <v>2.4881580850448337E-2</v>
      </c>
      <c r="D2206" s="3">
        <f>1-B2206/MAX(B$2:B2206)</f>
        <v>0.61418192336486754</v>
      </c>
      <c r="E2206" s="4">
        <f>E2205*(计算结果!B$18-1)/(计算结果!B$18+1)+B2206*2/(计算结果!B$18+1)</f>
        <v>2226.5039971156407</v>
      </c>
      <c r="F2206" s="4">
        <f>F2205*(计算结果!B$18-1)/(计算结果!B$18+1)+E2206*2/(计算结果!B$18+1)</f>
        <v>2229.6794026912039</v>
      </c>
      <c r="G2206" s="4">
        <f>G2205*(计算结果!B$18-1)/(计算结果!B$18+1)+F2206*2/(计算结果!B$18+1)</f>
        <v>2248.4138498417387</v>
      </c>
      <c r="H2206" s="3">
        <f t="shared" si="172"/>
        <v>-0.15126710604790056</v>
      </c>
      <c r="I2206" s="3">
        <f ca="1">IFERROR(AVERAGE(OFFSET(H2206,0,0,-计算结果!B$19,1)),AVERAGE(OFFSET(H2206,0,0,-ROW(),1)))</f>
        <v>-0.25754505698079294</v>
      </c>
      <c r="J2206" s="20" t="str">
        <f t="shared" ca="1" si="170"/>
        <v>买</v>
      </c>
      <c r="K2206" s="4" t="str">
        <f t="shared" ca="1" si="174"/>
        <v/>
      </c>
      <c r="L2206" s="3">
        <f ca="1">IF(J2205="买",B2206/B2205-1,0)-IF(K2206=1,计算结果!B$17,0)</f>
        <v>2.4881580850448337E-2</v>
      </c>
      <c r="M2206" s="2">
        <f t="shared" ca="1" si="173"/>
        <v>3.2226433432478996</v>
      </c>
      <c r="N2206" s="3">
        <f ca="1">1-M2206/MAX(M$2:M2206)</f>
        <v>0.25269336581903656</v>
      </c>
    </row>
    <row r="2207" spans="1:14" x14ac:dyDescent="0.15">
      <c r="A2207" s="1">
        <v>41681</v>
      </c>
      <c r="B2207" s="2">
        <v>2285.56</v>
      </c>
      <c r="C2207" s="3">
        <f t="shared" si="171"/>
        <v>7.9513832231545845E-3</v>
      </c>
      <c r="D2207" s="3">
        <f>1-B2207/MAX(B$2:B2207)</f>
        <v>0.61111413598312114</v>
      </c>
      <c r="E2207" s="4">
        <f>E2206*(计算结果!B$18-1)/(计算结果!B$18+1)+B2207*2/(计算结果!B$18+1)</f>
        <v>2235.5895360209265</v>
      </c>
      <c r="F2207" s="4">
        <f>F2206*(计算结果!B$18-1)/(计算结果!B$18+1)+E2207*2/(计算结果!B$18+1)</f>
        <v>2230.5886539726998</v>
      </c>
      <c r="G2207" s="4">
        <f>G2206*(计算结果!B$18-1)/(计算结果!B$18+1)+F2207*2/(计算结果!B$18+1)</f>
        <v>2245.6715120157328</v>
      </c>
      <c r="H2207" s="3">
        <f t="shared" si="172"/>
        <v>-0.12196766294599094</v>
      </c>
      <c r="I2207" s="3">
        <f ca="1">IFERROR(AVERAGE(OFFSET(H2207,0,0,-计算结果!B$19,1)),AVERAGE(OFFSET(H2207,0,0,-ROW(),1)))</f>
        <v>-0.25216754809076503</v>
      </c>
      <c r="J2207" s="20" t="str">
        <f t="shared" ca="1" si="170"/>
        <v>买</v>
      </c>
      <c r="K2207" s="4" t="str">
        <f t="shared" ca="1" si="174"/>
        <v/>
      </c>
      <c r="L2207" s="3">
        <f ca="1">IF(J2206="买",B2207/B2206-1,0)-IF(K2207=1,计算结果!B$17,0)</f>
        <v>7.9513832231545845E-3</v>
      </c>
      <c r="M2207" s="2">
        <f t="shared" ca="1" si="173"/>
        <v>3.2482678154616118</v>
      </c>
      <c r="N2207" s="3">
        <f ca="1">1-M2207/MAX(M$2:M2207)</f>
        <v>0.24675124438545792</v>
      </c>
    </row>
    <row r="2208" spans="1:14" x14ac:dyDescent="0.15">
      <c r="A2208" s="1">
        <v>41682</v>
      </c>
      <c r="B2208" s="2">
        <v>2291.25</v>
      </c>
      <c r="C2208" s="3">
        <f t="shared" si="171"/>
        <v>2.4895430441556066E-3</v>
      </c>
      <c r="D2208" s="3">
        <f>1-B2208/MAX(B$2:B2208)</f>
        <v>0.61014598788538765</v>
      </c>
      <c r="E2208" s="4">
        <f>E2207*(计算结果!B$18-1)/(计算结果!B$18+1)+B2208*2/(计算结果!B$18+1)</f>
        <v>2244.1526843253996</v>
      </c>
      <c r="F2208" s="4">
        <f>F2207*(计算结果!B$18-1)/(计算结果!B$18+1)+E2208*2/(计算结果!B$18+1)</f>
        <v>2232.675427873115</v>
      </c>
      <c r="G2208" s="4">
        <f>G2207*(计算结果!B$18-1)/(计算结果!B$18+1)+F2208*2/(计算结果!B$18+1)</f>
        <v>2243.6721144553303</v>
      </c>
      <c r="H2208" s="3">
        <f t="shared" si="172"/>
        <v>-8.9033393784641729E-2</v>
      </c>
      <c r="I2208" s="3">
        <f ca="1">IFERROR(AVERAGE(OFFSET(H2208,0,0,-计算结果!B$19,1)),AVERAGE(OFFSET(H2208,0,0,-ROW(),1)))</f>
        <v>-0.24463116278840918</v>
      </c>
      <c r="J2208" s="20" t="str">
        <f t="shared" ca="1" si="170"/>
        <v>买</v>
      </c>
      <c r="K2208" s="4" t="str">
        <f t="shared" ca="1" si="174"/>
        <v/>
      </c>
      <c r="L2208" s="3">
        <f ca="1">IF(J2207="买",B2208/B2207-1,0)-IF(K2208=1,计算结果!B$17,0)</f>
        <v>2.4895430441556066E-3</v>
      </c>
      <c r="M2208" s="2">
        <f t="shared" ca="1" si="173"/>
        <v>3.2563545180071487</v>
      </c>
      <c r="N2208" s="3">
        <f ca="1">1-M2208/MAX(M$2:M2208)</f>
        <v>0.24487599918539893</v>
      </c>
    </row>
    <row r="2209" spans="1:14" x14ac:dyDescent="0.15">
      <c r="A2209" s="1">
        <v>41683</v>
      </c>
      <c r="B2209" s="2">
        <v>2279.5500000000002</v>
      </c>
      <c r="C2209" s="3">
        <f t="shared" si="171"/>
        <v>-5.106382978723345E-3</v>
      </c>
      <c r="D2209" s="3">
        <f>1-B2209/MAX(B$2:B2209)</f>
        <v>0.61213673177703665</v>
      </c>
      <c r="E2209" s="4">
        <f>E2208*(计算结果!B$18-1)/(计算结果!B$18+1)+B2209*2/(计算结果!B$18+1)</f>
        <v>2249.598425198415</v>
      </c>
      <c r="F2209" s="4">
        <f>F2208*(计算结果!B$18-1)/(计算结果!B$18+1)+E2209*2/(计算结果!B$18+1)</f>
        <v>2235.2789659231612</v>
      </c>
      <c r="G2209" s="4">
        <f>G2208*(计算结果!B$18-1)/(计算结果!B$18+1)+F2209*2/(计算结果!B$18+1)</f>
        <v>2242.3808608349968</v>
      </c>
      <c r="H2209" s="3">
        <f t="shared" si="172"/>
        <v>-5.7550905589737925E-2</v>
      </c>
      <c r="I2209" s="3">
        <f ca="1">IFERROR(AVERAGE(OFFSET(H2209,0,0,-计算结果!B$19,1)),AVERAGE(OFFSET(H2209,0,0,-ROW(),1)))</f>
        <v>-0.2349263871480837</v>
      </c>
      <c r="J2209" s="20" t="str">
        <f t="shared" ca="1" si="170"/>
        <v>买</v>
      </c>
      <c r="K2209" s="4" t="str">
        <f t="shared" ca="1" si="174"/>
        <v/>
      </c>
      <c r="L2209" s="3">
        <f ca="1">IF(J2208="买",B2209/B2208-1,0)-IF(K2209=1,计算结果!B$17,0)</f>
        <v>-5.106382978723345E-3</v>
      </c>
      <c r="M2209" s="2">
        <f t="shared" ca="1" si="173"/>
        <v>3.239726324723708</v>
      </c>
      <c r="N2209" s="3">
        <f ca="1">1-M2209/MAX(M$2:M2209)</f>
        <v>0.24873195152998406</v>
      </c>
    </row>
    <row r="2210" spans="1:14" x14ac:dyDescent="0.15">
      <c r="A2210" s="1">
        <v>41684</v>
      </c>
      <c r="B2210" s="2">
        <v>2295.5700000000002</v>
      </c>
      <c r="C2210" s="3">
        <f t="shared" si="171"/>
        <v>7.0277028360861138E-3</v>
      </c>
      <c r="D2210" s="3">
        <f>1-B2210/MAX(B$2:B2210)</f>
        <v>0.60941094398693252</v>
      </c>
      <c r="E2210" s="4">
        <f>E2209*(计算结果!B$18-1)/(计算结果!B$18+1)+B2210*2/(计算结果!B$18+1)</f>
        <v>2256.6709751678895</v>
      </c>
      <c r="F2210" s="4">
        <f>F2209*(计算结果!B$18-1)/(计算结果!B$18+1)+E2210*2/(计算结果!B$18+1)</f>
        <v>2238.5700442685043</v>
      </c>
      <c r="G2210" s="4">
        <f>G2209*(计算结果!B$18-1)/(计算结果!B$18+1)+F2210*2/(计算结果!B$18+1)</f>
        <v>2241.7945813632291</v>
      </c>
      <c r="H2210" s="3">
        <f t="shared" si="172"/>
        <v>-2.6145401167463837E-2</v>
      </c>
      <c r="I2210" s="3">
        <f ca="1">IFERROR(AVERAGE(OFFSET(H2210,0,0,-计算结果!B$19,1)),AVERAGE(OFFSET(H2210,0,0,-ROW(),1)))</f>
        <v>-0.22295252515466504</v>
      </c>
      <c r="J2210" s="20" t="str">
        <f t="shared" ca="1" si="170"/>
        <v>买</v>
      </c>
      <c r="K2210" s="4" t="str">
        <f t="shared" ca="1" si="174"/>
        <v/>
      </c>
      <c r="L2210" s="3">
        <f ca="1">IF(J2209="买",B2210/B2209-1,0)-IF(K2210=1,计算结果!B$17,0)</f>
        <v>7.0277028360861138E-3</v>
      </c>
      <c r="M2210" s="2">
        <f t="shared" ca="1" si="173"/>
        <v>3.2624941586041118</v>
      </c>
      <c r="N2210" s="3">
        <f ca="1">1-M2210/MAX(M$2:M2210)</f>
        <v>0.24345226293509048</v>
      </c>
    </row>
    <row r="2211" spans="1:14" x14ac:dyDescent="0.15">
      <c r="A2211" s="1">
        <v>41687</v>
      </c>
      <c r="B2211" s="2">
        <v>2311.65</v>
      </c>
      <c r="C2211" s="3">
        <f t="shared" si="171"/>
        <v>7.0047961944093018E-3</v>
      </c>
      <c r="D2211" s="3">
        <f>1-B2211/MAX(B$2:B2211)</f>
        <v>0.60667494725379423</v>
      </c>
      <c r="E2211" s="4">
        <f>E2210*(计算结果!B$18-1)/(计算结果!B$18+1)+B2211*2/(计算结果!B$18+1)</f>
        <v>2265.129286680522</v>
      </c>
      <c r="F2211" s="4">
        <f>F2210*(计算结果!B$18-1)/(计算结果!B$18+1)+E2211*2/(计算结果!B$18+1)</f>
        <v>2242.6560815626608</v>
      </c>
      <c r="G2211" s="4">
        <f>G2210*(计算结果!B$18-1)/(计算结果!B$18+1)+F2211*2/(计算结果!B$18+1)</f>
        <v>2241.9271198554493</v>
      </c>
      <c r="H2211" s="3">
        <f t="shared" si="172"/>
        <v>5.912160432629634E-3</v>
      </c>
      <c r="I2211" s="3">
        <f ca="1">IFERROR(AVERAGE(OFFSET(H2211,0,0,-计算结果!B$19,1)),AVERAGE(OFFSET(H2211,0,0,-ROW(),1)))</f>
        <v>-0.20861506592153528</v>
      </c>
      <c r="J2211" s="20" t="str">
        <f t="shared" ca="1" si="170"/>
        <v>买</v>
      </c>
      <c r="K2211" s="4" t="str">
        <f t="shared" ca="1" si="174"/>
        <v/>
      </c>
      <c r="L2211" s="3">
        <f ca="1">IF(J2210="买",B2211/B2210-1,0)-IF(K2211=1,计算结果!B$17,0)</f>
        <v>7.0047961944093018E-3</v>
      </c>
      <c r="M2211" s="2">
        <f t="shared" ca="1" si="173"/>
        <v>3.2853472652705844</v>
      </c>
      <c r="N2211" s="3">
        <f ca="1">1-M2211/MAX(M$2:M2211)</f>
        <v>0.23815280022560925</v>
      </c>
    </row>
    <row r="2212" spans="1:14" x14ac:dyDescent="0.15">
      <c r="A2212" s="1">
        <v>41688</v>
      </c>
      <c r="B2212" s="2">
        <v>2282.44</v>
      </c>
      <c r="C2212" s="3">
        <f t="shared" si="171"/>
        <v>-1.2635995933640509E-2</v>
      </c>
      <c r="D2212" s="3">
        <f>1-B2212/MAX(B$2:B2212)</f>
        <v>0.61164500102089425</v>
      </c>
      <c r="E2212" s="4">
        <f>E2211*(计算结果!B$18-1)/(计算结果!B$18+1)+B2212*2/(计算结果!B$18+1)</f>
        <v>2267.7924733450573</v>
      </c>
      <c r="F2212" s="4">
        <f>F2211*(计算结果!B$18-1)/(计算结果!B$18+1)+E2212*2/(计算结果!B$18+1)</f>
        <v>2246.5232187599522</v>
      </c>
      <c r="G2212" s="4">
        <f>G2211*(计算结果!B$18-1)/(计算结果!B$18+1)+F2212*2/(计算结果!B$18+1)</f>
        <v>2242.6342119946034</v>
      </c>
      <c r="H2212" s="3">
        <f t="shared" si="172"/>
        <v>3.1539479267271929E-2</v>
      </c>
      <c r="I2212" s="3">
        <f ca="1">IFERROR(AVERAGE(OFFSET(H2212,0,0,-计算结果!B$19,1)),AVERAGE(OFFSET(H2212,0,0,-ROW(),1)))</f>
        <v>-0.19244191356307666</v>
      </c>
      <c r="J2212" s="20" t="str">
        <f t="shared" ca="1" si="170"/>
        <v>买</v>
      </c>
      <c r="K2212" s="4" t="str">
        <f t="shared" ca="1" si="174"/>
        <v/>
      </c>
      <c r="L2212" s="3">
        <f ca="1">IF(J2211="买",B2212/B2211-1,0)-IF(K2212=1,计算结果!B$17,0)</f>
        <v>-1.2635995933640509E-2</v>
      </c>
      <c r="M2212" s="2">
        <f t="shared" ca="1" si="173"/>
        <v>3.2438336305860282</v>
      </c>
      <c r="N2212" s="3">
        <f ca="1">1-M2212/MAX(M$2:M2212)</f>
        <v>0.24777949834401392</v>
      </c>
    </row>
    <row r="2213" spans="1:14" x14ac:dyDescent="0.15">
      <c r="A2213" s="1">
        <v>41689</v>
      </c>
      <c r="B2213" s="2">
        <v>2308.66</v>
      </c>
      <c r="C2213" s="3">
        <f t="shared" si="171"/>
        <v>1.1487706139044151E-2</v>
      </c>
      <c r="D2213" s="3">
        <f>1-B2213/MAX(B$2:B2213)</f>
        <v>0.60718369291499352</v>
      </c>
      <c r="E2213" s="4">
        <f>E2212*(计算结果!B$18-1)/(计算结果!B$18+1)+B2213*2/(计算结果!B$18+1)</f>
        <v>2274.0797851381258</v>
      </c>
      <c r="F2213" s="4">
        <f>F2212*(计算结果!B$18-1)/(计算结果!B$18+1)+E2213*2/(计算结果!B$18+1)</f>
        <v>2250.7626905104403</v>
      </c>
      <c r="G2213" s="4">
        <f>G2212*(计算结果!B$18-1)/(计算结果!B$18+1)+F2213*2/(计算结果!B$18+1)</f>
        <v>2243.8847471508861</v>
      </c>
      <c r="H2213" s="3">
        <f t="shared" si="172"/>
        <v>5.5761887052033603E-2</v>
      </c>
      <c r="I2213" s="3">
        <f ca="1">IFERROR(AVERAGE(OFFSET(H2213,0,0,-计算结果!B$19,1)),AVERAGE(OFFSET(H2213,0,0,-ROW(),1)))</f>
        <v>-0.17468346064340451</v>
      </c>
      <c r="J2213" s="20" t="str">
        <f t="shared" ca="1" si="170"/>
        <v>买</v>
      </c>
      <c r="K2213" s="4" t="str">
        <f t="shared" ca="1" si="174"/>
        <v/>
      </c>
      <c r="L2213" s="3">
        <f ca="1">IF(J2212="买",B2213/B2212-1,0)-IF(K2213=1,计算结果!B$17,0)</f>
        <v>1.1487706139044151E-2</v>
      </c>
      <c r="M2213" s="2">
        <f t="shared" ca="1" si="173"/>
        <v>3.281097838098149</v>
      </c>
      <c r="N2213" s="3">
        <f ca="1">1-M2213/MAX(M$2:M2213)</f>
        <v>0.23913821026922555</v>
      </c>
    </row>
    <row r="2214" spans="1:14" x14ac:dyDescent="0.15">
      <c r="A2214" s="1">
        <v>41690</v>
      </c>
      <c r="B2214" s="2">
        <v>2287.44</v>
      </c>
      <c r="C2214" s="3">
        <f t="shared" si="171"/>
        <v>-9.1914790397892299E-3</v>
      </c>
      <c r="D2214" s="3">
        <f>1-B2214/MAX(B$2:B2214)</f>
        <v>0.6107942557680528</v>
      </c>
      <c r="E2214" s="4">
        <f>E2213*(计算结果!B$18-1)/(计算结果!B$18+1)+B2214*2/(计算结果!B$18+1)</f>
        <v>2276.1352028091833</v>
      </c>
      <c r="F2214" s="4">
        <f>F2213*(计算结果!B$18-1)/(计算结果!B$18+1)+E2214*2/(计算结果!B$18+1)</f>
        <v>2254.6661539410161</v>
      </c>
      <c r="G2214" s="4">
        <f>G2213*(计算结果!B$18-1)/(计算结果!B$18+1)+F2214*2/(计算结果!B$18+1)</f>
        <v>2245.5434251185984</v>
      </c>
      <c r="H2214" s="3">
        <f t="shared" si="172"/>
        <v>7.3919927029154578E-2</v>
      </c>
      <c r="I2214" s="3">
        <f ca="1">IFERROR(AVERAGE(OFFSET(H2214,0,0,-计算结果!B$19,1)),AVERAGE(OFFSET(H2214,0,0,-ROW(),1)))</f>
        <v>-0.1558506079412641</v>
      </c>
      <c r="J2214" s="20" t="str">
        <f t="shared" ca="1" si="170"/>
        <v>买</v>
      </c>
      <c r="K2214" s="4" t="str">
        <f t="shared" ca="1" si="174"/>
        <v/>
      </c>
      <c r="L2214" s="3">
        <f ca="1">IF(J2213="买",B2214/B2213-1,0)-IF(K2214=1,计算结果!B$17,0)</f>
        <v>-9.1914790397892299E-3</v>
      </c>
      <c r="M2214" s="2">
        <f t="shared" ca="1" si="173"/>
        <v>3.250939696091772</v>
      </c>
      <c r="N2214" s="3">
        <f ca="1">1-M2214/MAX(M$2:M2214)</f>
        <v>0.24613165546171256</v>
      </c>
    </row>
    <row r="2215" spans="1:14" x14ac:dyDescent="0.15">
      <c r="A2215" s="1">
        <v>41691</v>
      </c>
      <c r="B2215" s="2">
        <v>2264.29</v>
      </c>
      <c r="C2215" s="3">
        <f t="shared" si="171"/>
        <v>-1.01204840345539E-2</v>
      </c>
      <c r="D2215" s="3">
        <f>1-B2215/MAX(B$2:B2215)</f>
        <v>0.61473320628870898</v>
      </c>
      <c r="E2215" s="4">
        <f>E2214*(计算结果!B$18-1)/(计算结果!B$18+1)+B2215*2/(计算结果!B$18+1)</f>
        <v>2274.3128639154629</v>
      </c>
      <c r="F2215" s="4">
        <f>F2214*(计算结果!B$18-1)/(计算结果!B$18+1)+E2215*2/(计算结果!B$18+1)</f>
        <v>2257.6887247063155</v>
      </c>
      <c r="G2215" s="4">
        <f>G2214*(计算结果!B$18-1)/(计算结果!B$18+1)+F2215*2/(计算结果!B$18+1)</f>
        <v>2247.4119327474777</v>
      </c>
      <c r="H2215" s="3">
        <f t="shared" si="172"/>
        <v>8.3209596749644565E-2</v>
      </c>
      <c r="I2215" s="3">
        <f ca="1">IFERROR(AVERAGE(OFFSET(H2215,0,0,-计算结果!B$19,1)),AVERAGE(OFFSET(H2215,0,0,-ROW(),1)))</f>
        <v>-0.1363145193862618</v>
      </c>
      <c r="J2215" s="20" t="str">
        <f t="shared" ca="1" si="170"/>
        <v>买</v>
      </c>
      <c r="K2215" s="4" t="str">
        <f t="shared" ca="1" si="174"/>
        <v/>
      </c>
      <c r="L2215" s="3">
        <f ca="1">IF(J2214="买",B2215/B2214-1,0)-IF(K2215=1,计算结果!B$17,0)</f>
        <v>-1.01204840345539E-2</v>
      </c>
      <c r="M2215" s="2">
        <f t="shared" ca="1" si="173"/>
        <v>3.2180386128001777</v>
      </c>
      <c r="N2215" s="3">
        <f ca="1">1-M2215/MAX(M$2:M2215)</f>
        <v>0.25376116800676785</v>
      </c>
    </row>
    <row r="2216" spans="1:14" x14ac:dyDescent="0.15">
      <c r="A2216" s="1">
        <v>41694</v>
      </c>
      <c r="B2216" s="2">
        <v>2214.5100000000002</v>
      </c>
      <c r="C2216" s="3">
        <f t="shared" si="171"/>
        <v>-2.1984816432524035E-2</v>
      </c>
      <c r="D2216" s="3">
        <f>1-B2216/MAX(B$2:B2216)</f>
        <v>0.62320322602599876</v>
      </c>
      <c r="E2216" s="4">
        <f>E2215*(计算结果!B$18-1)/(计算结果!B$18+1)+B2216*2/(计算结果!B$18+1)</f>
        <v>2265.112423313084</v>
      </c>
      <c r="F2216" s="4">
        <f>F2215*(计算结果!B$18-1)/(计算结果!B$18+1)+E2216*2/(计算结果!B$18+1)</f>
        <v>2258.8308321842796</v>
      </c>
      <c r="G2216" s="4">
        <f>G2215*(计算结果!B$18-1)/(计算结果!B$18+1)+F2216*2/(计算结果!B$18+1)</f>
        <v>2249.1686865069855</v>
      </c>
      <c r="H2216" s="3">
        <f t="shared" si="172"/>
        <v>7.8167857610337121E-2</v>
      </c>
      <c r="I2216" s="3">
        <f ca="1">IFERROR(AVERAGE(OFFSET(H2216,0,0,-计算结果!B$19,1)),AVERAGE(OFFSET(H2216,0,0,-ROW(),1)))</f>
        <v>-0.11671658053813697</v>
      </c>
      <c r="J2216" s="20" t="str">
        <f t="shared" ca="1" si="170"/>
        <v>买</v>
      </c>
      <c r="K2216" s="4" t="str">
        <f t="shared" ca="1" si="174"/>
        <v/>
      </c>
      <c r="L2216" s="3">
        <f ca="1">IF(J2215="买",B2216/B2215-1,0)-IF(K2216=1,计算结果!B$17,0)</f>
        <v>-2.1984816432524035E-2</v>
      </c>
      <c r="M2216" s="2">
        <f t="shared" ca="1" si="173"/>
        <v>3.1472906246249917</v>
      </c>
      <c r="N2216" s="3">
        <f ca="1">1-M2216/MAX(M$2:M2216)</f>
        <v>0.27016709174296016</v>
      </c>
    </row>
    <row r="2217" spans="1:14" x14ac:dyDescent="0.15">
      <c r="A2217" s="1">
        <v>41695</v>
      </c>
      <c r="B2217" s="2">
        <v>2157.91</v>
      </c>
      <c r="C2217" s="3">
        <f t="shared" si="171"/>
        <v>-2.5558701473463841E-2</v>
      </c>
      <c r="D2217" s="3">
        <f>1-B2217/MAX(B$2:B2217)</f>
        <v>0.63283366228816451</v>
      </c>
      <c r="E2217" s="4">
        <f>E2216*(计算结果!B$18-1)/(计算结果!B$18+1)+B2217*2/(计算结果!B$18+1)</f>
        <v>2248.6197428033788</v>
      </c>
      <c r="F2217" s="4">
        <f>F2216*(计算结果!B$18-1)/(计算结果!B$18+1)+E2217*2/(计算结果!B$18+1)</f>
        <v>2257.2598953564489</v>
      </c>
      <c r="G2217" s="4">
        <f>G2216*(计算结果!B$18-1)/(计算结果!B$18+1)+F2217*2/(计算结果!B$18+1)</f>
        <v>2250.4134878684417</v>
      </c>
      <c r="H2217" s="3">
        <f t="shared" si="172"/>
        <v>5.5344953400957159E-2</v>
      </c>
      <c r="I2217" s="3">
        <f ca="1">IFERROR(AVERAGE(OFFSET(H2217,0,0,-计算结果!B$19,1)),AVERAGE(OFFSET(H2217,0,0,-ROW(),1)))</f>
        <v>-9.8142341890658819E-2</v>
      </c>
      <c r="J2217" s="20" t="str">
        <f t="shared" ca="1" si="170"/>
        <v>买</v>
      </c>
      <c r="K2217" s="4" t="str">
        <f t="shared" ca="1" si="174"/>
        <v/>
      </c>
      <c r="L2217" s="3">
        <f ca="1">IF(J2216="买",B2217/B2216-1,0)-IF(K2217=1,计算结果!B$17,0)</f>
        <v>-2.5558701473463841E-2</v>
      </c>
      <c r="M2217" s="2">
        <f t="shared" ca="1" si="173"/>
        <v>3.0668499630999699</v>
      </c>
      <c r="N2217" s="3">
        <f ca="1">1-M2217/MAX(M$2:M2217)</f>
        <v>0.28882067317061177</v>
      </c>
    </row>
    <row r="2218" spans="1:14" x14ac:dyDescent="0.15">
      <c r="A2218" s="1">
        <v>41696</v>
      </c>
      <c r="B2218" s="2">
        <v>2163.4</v>
      </c>
      <c r="C2218" s="3">
        <f t="shared" si="171"/>
        <v>2.54412834640938E-3</v>
      </c>
      <c r="D2218" s="3">
        <f>1-B2218/MAX(B$2:B2218)</f>
        <v>0.63189954400054438</v>
      </c>
      <c r="E2218" s="4">
        <f>E2217*(计算结果!B$18-1)/(计算结果!B$18+1)+B2218*2/(计算结果!B$18+1)</f>
        <v>2235.5090131413208</v>
      </c>
      <c r="F2218" s="4">
        <f>F2217*(计算结果!B$18-1)/(计算结果!B$18+1)+E2218*2/(计算结果!B$18+1)</f>
        <v>2253.9136057848905</v>
      </c>
      <c r="G2218" s="4">
        <f>G2217*(计算结果!B$18-1)/(计算结果!B$18+1)+F2218*2/(计算结果!B$18+1)</f>
        <v>2250.9519675478955</v>
      </c>
      <c r="H2218" s="3">
        <f t="shared" si="172"/>
        <v>2.3928032886249621E-2</v>
      </c>
      <c r="I2218" s="3">
        <f ca="1">IFERROR(AVERAGE(OFFSET(H2218,0,0,-计算结果!B$19,1)),AVERAGE(OFFSET(H2218,0,0,-ROW(),1)))</f>
        <v>-8.1651090662430204E-2</v>
      </c>
      <c r="J2218" s="20" t="str">
        <f t="shared" ca="1" si="170"/>
        <v>买</v>
      </c>
      <c r="K2218" s="4" t="str">
        <f t="shared" ca="1" si="174"/>
        <v/>
      </c>
      <c r="L2218" s="3">
        <f ca="1">IF(J2217="买",B2218/B2217-1,0)-IF(K2218=1,计算结果!B$17,0)</f>
        <v>2.54412834640938E-3</v>
      </c>
      <c r="M2218" s="2">
        <f t="shared" ca="1" si="173"/>
        <v>3.074652423025277</v>
      </c>
      <c r="N2218" s="3">
        <f ca="1">1-M2218/MAX(M$2:M2218)</f>
        <v>0.28701134168584486</v>
      </c>
    </row>
    <row r="2219" spans="1:14" x14ac:dyDescent="0.15">
      <c r="A2219" s="1">
        <v>41697</v>
      </c>
      <c r="B2219" s="2">
        <v>2154.11</v>
      </c>
      <c r="C2219" s="3">
        <f t="shared" si="171"/>
        <v>-4.2941665896274461E-3</v>
      </c>
      <c r="D2219" s="3">
        <f>1-B2219/MAX(B$2:B2219)</f>
        <v>0.63348022868032394</v>
      </c>
      <c r="E2219" s="4">
        <f>E2218*(计算结果!B$18-1)/(计算结果!B$18+1)+B2219*2/(计算结果!B$18+1)</f>
        <v>2222.9860880426563</v>
      </c>
      <c r="F2219" s="4">
        <f>F2218*(计算结果!B$18-1)/(计算结果!B$18+1)+E2219*2/(计算结果!B$18+1)</f>
        <v>2249.1555261322392</v>
      </c>
      <c r="G2219" s="4">
        <f>G2218*(计算结果!B$18-1)/(计算结果!B$18+1)+F2219*2/(计算结果!B$18+1)</f>
        <v>2250.6755919454868</v>
      </c>
      <c r="H2219" s="3">
        <f t="shared" si="172"/>
        <v>-1.2278165256000896E-2</v>
      </c>
      <c r="I2219" s="3">
        <f ca="1">IFERROR(AVERAGE(OFFSET(H2219,0,0,-计算结果!B$19,1)),AVERAGE(OFFSET(H2219,0,0,-ROW(),1)))</f>
        <v>-6.7795543853858733E-2</v>
      </c>
      <c r="J2219" s="20" t="str">
        <f t="shared" ca="1" si="170"/>
        <v>买</v>
      </c>
      <c r="K2219" s="4" t="str">
        <f t="shared" ca="1" si="174"/>
        <v/>
      </c>
      <c r="L2219" s="3">
        <f ca="1">IF(J2218="买",B2219/B2218-1,0)-IF(K2219=1,计算结果!B$17,0)</f>
        <v>-4.2941665896274461E-3</v>
      </c>
      <c r="M2219" s="2">
        <f t="shared" ca="1" si="173"/>
        <v>3.0614493533156049</v>
      </c>
      <c r="N2219" s="3">
        <f ca="1">1-M2219/MAX(M$2:M2219)</f>
        <v>0.29007303376116078</v>
      </c>
    </row>
    <row r="2220" spans="1:14" x14ac:dyDescent="0.15">
      <c r="A2220" s="1">
        <v>41698</v>
      </c>
      <c r="B2220" s="2">
        <v>2178.9699999999998</v>
      </c>
      <c r="C2220" s="3">
        <f t="shared" si="171"/>
        <v>1.1540729117825776E-2</v>
      </c>
      <c r="D2220" s="3">
        <f>1-B2220/MAX(B$2:B2220)</f>
        <v>0.62925032328319608</v>
      </c>
      <c r="E2220" s="4">
        <f>E2219*(计算结果!B$18-1)/(计算结果!B$18+1)+B2220*2/(计算结果!B$18+1)</f>
        <v>2216.2143821899399</v>
      </c>
      <c r="F2220" s="4">
        <f>F2219*(计算结果!B$18-1)/(计算结果!B$18+1)+E2220*2/(计算结果!B$18+1)</f>
        <v>2244.0876578334241</v>
      </c>
      <c r="G2220" s="4">
        <f>G2219*(计算结果!B$18-1)/(计算结果!B$18+1)+F2220*2/(计算结果!B$18+1)</f>
        <v>2249.6620636205544</v>
      </c>
      <c r="H2220" s="3">
        <f t="shared" si="172"/>
        <v>-4.5032181828403781E-2</v>
      </c>
      <c r="I2220" s="3">
        <f ca="1">IFERROR(AVERAGE(OFFSET(H2220,0,0,-计算结果!B$19,1)),AVERAGE(OFFSET(H2220,0,0,-ROW(),1)))</f>
        <v>-5.6705035346296652E-2</v>
      </c>
      <c r="J2220" s="20" t="str">
        <f t="shared" ca="1" si="170"/>
        <v>买</v>
      </c>
      <c r="K2220" s="4" t="str">
        <f t="shared" ca="1" si="174"/>
        <v/>
      </c>
      <c r="L2220" s="3">
        <f ca="1">IF(J2219="买",B2220/B2219-1,0)-IF(K2220=1,计算结果!B$17,0)</f>
        <v>1.1540729117825776E-2</v>
      </c>
      <c r="M2220" s="2">
        <f t="shared" ca="1" si="173"/>
        <v>3.0967807110101631</v>
      </c>
      <c r="N2220" s="3">
        <f ca="1">1-M2220/MAX(M$2:M2220)</f>
        <v>0.28187995895035844</v>
      </c>
    </row>
    <row r="2221" spans="1:14" x14ac:dyDescent="0.15">
      <c r="A2221" s="1">
        <v>41701</v>
      </c>
      <c r="B2221" s="2">
        <v>2190.37</v>
      </c>
      <c r="C2221" s="3">
        <f t="shared" si="171"/>
        <v>5.2318297177107453E-3</v>
      </c>
      <c r="D2221" s="3">
        <f>1-B2221/MAX(B$2:B2221)</f>
        <v>0.62731062410671745</v>
      </c>
      <c r="E2221" s="4">
        <f>E2220*(计算结果!B$18-1)/(计算结果!B$18+1)+B2221*2/(计算结果!B$18+1)</f>
        <v>2212.2383233914875</v>
      </c>
      <c r="F2221" s="4">
        <f>F2220*(计算结果!B$18-1)/(计算结果!B$18+1)+E2221*2/(计算结果!B$18+1)</f>
        <v>2239.1877602269724</v>
      </c>
      <c r="G2221" s="4">
        <f>G2220*(计算结果!B$18-1)/(计算结果!B$18+1)+F2221*2/(计算结果!B$18+1)</f>
        <v>2248.0506323292338</v>
      </c>
      <c r="H2221" s="3">
        <f t="shared" si="172"/>
        <v>-7.1629926884534539E-2</v>
      </c>
      <c r="I2221" s="3">
        <f ca="1">IFERROR(AVERAGE(OFFSET(H2221,0,0,-计算结果!B$19,1)),AVERAGE(OFFSET(H2221,0,0,-ROW(),1)))</f>
        <v>-4.7995925674654438E-2</v>
      </c>
      <c r="J2221" s="20" t="str">
        <f t="shared" ca="1" si="170"/>
        <v>卖</v>
      </c>
      <c r="K2221" s="4">
        <f t="shared" ca="1" si="174"/>
        <v>1</v>
      </c>
      <c r="L2221" s="3">
        <f ca="1">IF(J2220="买",B2221/B2220-1,0)-IF(K2221=1,计算结果!B$17,0)</f>
        <v>5.2318297177107453E-3</v>
      </c>
      <c r="M2221" s="2">
        <f t="shared" ca="1" si="173"/>
        <v>3.1129825403632596</v>
      </c>
      <c r="N2221" s="3">
        <f ca="1">1-M2221/MAX(M$2:M2221)</f>
        <v>0.27812287717871131</v>
      </c>
    </row>
    <row r="2222" spans="1:14" x14ac:dyDescent="0.15">
      <c r="A2222" s="1">
        <v>41702</v>
      </c>
      <c r="B2222" s="2">
        <v>2184.27</v>
      </c>
      <c r="C2222" s="3">
        <f t="shared" si="171"/>
        <v>-2.7849176166583334E-3</v>
      </c>
      <c r="D2222" s="3">
        <f>1-B2222/MAX(B$2:B2222)</f>
        <v>0.62834853331518414</v>
      </c>
      <c r="E2222" s="4">
        <f>E2221*(计算结果!B$18-1)/(计算结果!B$18+1)+B2222*2/(计算结果!B$18+1)</f>
        <v>2207.9355044081817</v>
      </c>
      <c r="F2222" s="4">
        <f>F2221*(计算结果!B$18-1)/(计算结果!B$18+1)+E2222*2/(计算结果!B$18+1)</f>
        <v>2234.3797208702354</v>
      </c>
      <c r="G2222" s="4">
        <f>G2221*(计算结果!B$18-1)/(计算结果!B$18+1)+F2222*2/(计算结果!B$18+1)</f>
        <v>2245.9474151816953</v>
      </c>
      <c r="H2222" s="3">
        <f t="shared" si="172"/>
        <v>-9.3557374433305085E-2</v>
      </c>
      <c r="I2222" s="3">
        <f ca="1">IFERROR(AVERAGE(OFFSET(H2222,0,0,-计算结果!B$19,1)),AVERAGE(OFFSET(H2222,0,0,-ROW(),1)))</f>
        <v>-4.1398033154158131E-2</v>
      </c>
      <c r="J2222" s="20" t="str">
        <f t="shared" ca="1" si="170"/>
        <v>卖</v>
      </c>
      <c r="K2222" s="4" t="str">
        <f t="shared" ca="1" si="174"/>
        <v/>
      </c>
      <c r="L2222" s="3">
        <f ca="1">IF(J2221="买",B2222/B2221-1,0)-IF(K2222=1,计算结果!B$17,0)</f>
        <v>0</v>
      </c>
      <c r="M2222" s="2">
        <f t="shared" ca="1" si="173"/>
        <v>3.1129825403632596</v>
      </c>
      <c r="N2222" s="3">
        <f ca="1">1-M2222/MAX(M$2:M2222)</f>
        <v>0.27812287717871131</v>
      </c>
    </row>
    <row r="2223" spans="1:14" x14ac:dyDescent="0.15">
      <c r="A2223" s="1">
        <v>41703</v>
      </c>
      <c r="B2223" s="2">
        <v>2163.98</v>
      </c>
      <c r="C2223" s="3">
        <f t="shared" si="171"/>
        <v>-9.2891446570250169E-3</v>
      </c>
      <c r="D2223" s="3">
        <f>1-B2223/MAX(B$2:B2223)</f>
        <v>0.63180085755121485</v>
      </c>
      <c r="E2223" s="4">
        <f>E2222*(计算结果!B$18-1)/(计算结果!B$18+1)+B2223*2/(计算结果!B$18+1)</f>
        <v>2201.1731191146155</v>
      </c>
      <c r="F2223" s="4">
        <f>F2222*(计算结果!B$18-1)/(计算结果!B$18+1)+E2223*2/(计算结果!B$18+1)</f>
        <v>2229.2710129078323</v>
      </c>
      <c r="G2223" s="4">
        <f>G2222*(计算结果!B$18-1)/(计算结果!B$18+1)+F2223*2/(计算结果!B$18+1)</f>
        <v>2243.3818148318701</v>
      </c>
      <c r="H2223" s="3">
        <f t="shared" si="172"/>
        <v>-0.11423243182288231</v>
      </c>
      <c r="I2223" s="3">
        <f ca="1">IFERROR(AVERAGE(OFFSET(H2223,0,0,-计算结果!B$19,1)),AVERAGE(OFFSET(H2223,0,0,-ROW(),1)))</f>
        <v>-3.6866799195998695E-2</v>
      </c>
      <c r="J2223" s="20" t="str">
        <f t="shared" ca="1" si="170"/>
        <v>卖</v>
      </c>
      <c r="K2223" s="4" t="str">
        <f t="shared" ca="1" si="174"/>
        <v/>
      </c>
      <c r="L2223" s="3">
        <f ca="1">IF(J2222="买",B2223/B2222-1,0)-IF(K2223=1,计算结果!B$17,0)</f>
        <v>0</v>
      </c>
      <c r="M2223" s="2">
        <f t="shared" ca="1" si="173"/>
        <v>3.1129825403632596</v>
      </c>
      <c r="N2223" s="3">
        <f ca="1">1-M2223/MAX(M$2:M2223)</f>
        <v>0.27812287717871131</v>
      </c>
    </row>
    <row r="2224" spans="1:14" x14ac:dyDescent="0.15">
      <c r="A2224" s="1">
        <v>41704</v>
      </c>
      <c r="B2224" s="2">
        <v>2173.63</v>
      </c>
      <c r="C2224" s="3">
        <f t="shared" si="171"/>
        <v>4.4593757798132572E-3</v>
      </c>
      <c r="D2224" s="3">
        <f>1-B2224/MAX(B$2:B2224)</f>
        <v>0.63015891921323075</v>
      </c>
      <c r="E2224" s="4">
        <f>E2223*(计算结果!B$18-1)/(计算结果!B$18+1)+B2224*2/(计算结果!B$18+1)</f>
        <v>2196.9357161739053</v>
      </c>
      <c r="F2224" s="4">
        <f>F2223*(计算结果!B$18-1)/(计算结果!B$18+1)+E2224*2/(计算结果!B$18+1)</f>
        <v>2224.2963518718434</v>
      </c>
      <c r="G2224" s="4">
        <f>G2223*(计算结果!B$18-1)/(计算结果!B$18+1)+F2224*2/(计算结果!B$18+1)</f>
        <v>2240.4455897610969</v>
      </c>
      <c r="H2224" s="3">
        <f t="shared" si="172"/>
        <v>-0.13088387591272405</v>
      </c>
      <c r="I2224" s="3">
        <f ca="1">IFERROR(AVERAGE(OFFSET(H2224,0,0,-计算结果!B$19,1)),AVERAGE(OFFSET(H2224,0,0,-ROW(),1)))</f>
        <v>-3.3980024071658843E-2</v>
      </c>
      <c r="J2224" s="20" t="str">
        <f t="shared" ca="1" si="170"/>
        <v>卖</v>
      </c>
      <c r="K2224" s="4" t="str">
        <f t="shared" ca="1" si="174"/>
        <v/>
      </c>
      <c r="L2224" s="3">
        <f ca="1">IF(J2223="买",B2224/B2223-1,0)-IF(K2224=1,计算结果!B$17,0)</f>
        <v>0</v>
      </c>
      <c r="M2224" s="2">
        <f t="shared" ca="1" si="173"/>
        <v>3.1129825403632596</v>
      </c>
      <c r="N2224" s="3">
        <f ca="1">1-M2224/MAX(M$2:M2224)</f>
        <v>0.27812287717871131</v>
      </c>
    </row>
    <row r="2225" spans="1:14" x14ac:dyDescent="0.15">
      <c r="A2225" s="1">
        <v>41705</v>
      </c>
      <c r="B2225" s="2">
        <v>2168.36</v>
      </c>
      <c r="C2225" s="3">
        <f t="shared" si="171"/>
        <v>-2.4245156719404637E-3</v>
      </c>
      <c r="D2225" s="3">
        <f>1-B2225/MAX(B$2:B2225)</f>
        <v>0.63105560470972566</v>
      </c>
      <c r="E2225" s="4">
        <f>E2224*(计算结果!B$18-1)/(计算结果!B$18+1)+B2225*2/(计算结果!B$18+1)</f>
        <v>2192.5394521471508</v>
      </c>
      <c r="F2225" s="4">
        <f>F2224*(计算结果!B$18-1)/(计算结果!B$18+1)+E2225*2/(计算结果!B$18+1)</f>
        <v>2219.4106749911216</v>
      </c>
      <c r="G2225" s="4">
        <f>G2224*(计算结果!B$18-1)/(计算结果!B$18+1)+F2225*2/(计算结果!B$18+1)</f>
        <v>2237.2094490272548</v>
      </c>
      <c r="H2225" s="3">
        <f t="shared" si="172"/>
        <v>-0.14444183552733475</v>
      </c>
      <c r="I2225" s="3">
        <f ca="1">IFERROR(AVERAGE(OFFSET(H2225,0,0,-计算结果!B$19,1)),AVERAGE(OFFSET(H2225,0,0,-ROW(),1)))</f>
        <v>-3.2511818338632106E-2</v>
      </c>
      <c r="J2225" s="20" t="str">
        <f t="shared" ca="1" si="170"/>
        <v>卖</v>
      </c>
      <c r="K2225" s="4" t="str">
        <f t="shared" ca="1" si="174"/>
        <v/>
      </c>
      <c r="L2225" s="3">
        <f ca="1">IF(J2224="买",B2225/B2224-1,0)-IF(K2225=1,计算结果!B$17,0)</f>
        <v>0</v>
      </c>
      <c r="M2225" s="2">
        <f t="shared" ca="1" si="173"/>
        <v>3.1129825403632596</v>
      </c>
      <c r="N2225" s="3">
        <f ca="1">1-M2225/MAX(M$2:M2225)</f>
        <v>0.27812287717871131</v>
      </c>
    </row>
    <row r="2226" spans="1:14" x14ac:dyDescent="0.15">
      <c r="A2226" s="1">
        <v>41708</v>
      </c>
      <c r="B2226" s="2">
        <v>2097.79</v>
      </c>
      <c r="C2226" s="3">
        <f t="shared" si="171"/>
        <v>-3.2545333800660492E-2</v>
      </c>
      <c r="D2226" s="3">
        <f>1-B2226/MAX(B$2:B2226)</f>
        <v>0.64306302320833053</v>
      </c>
      <c r="E2226" s="4">
        <f>E2225*(计算结果!B$18-1)/(计算结果!B$18+1)+B2226*2/(计算结果!B$18+1)</f>
        <v>2177.9626133552815</v>
      </c>
      <c r="F2226" s="4">
        <f>F2225*(计算结果!B$18-1)/(计算结果!B$18+1)+E2226*2/(计算结果!B$18+1)</f>
        <v>2213.0340501240689</v>
      </c>
      <c r="G2226" s="4">
        <f>G2225*(计算结果!B$18-1)/(计算结果!B$18+1)+F2226*2/(计算结果!B$18+1)</f>
        <v>2233.4901568883033</v>
      </c>
      <c r="H2226" s="3">
        <f t="shared" si="172"/>
        <v>-0.16624693501847218</v>
      </c>
      <c r="I2226" s="3">
        <f ca="1">IFERROR(AVERAGE(OFFSET(H2226,0,0,-计算结果!B$19,1)),AVERAGE(OFFSET(H2226,0,0,-ROW(),1)))</f>
        <v>-3.3260809787160686E-2</v>
      </c>
      <c r="J2226" s="20" t="str">
        <f t="shared" ca="1" si="170"/>
        <v>卖</v>
      </c>
      <c r="K2226" s="4" t="str">
        <f t="shared" ca="1" si="174"/>
        <v/>
      </c>
      <c r="L2226" s="3">
        <f ca="1">IF(J2225="买",B2226/B2225-1,0)-IF(K2226=1,计算结果!B$17,0)</f>
        <v>0</v>
      </c>
      <c r="M2226" s="2">
        <f t="shared" ca="1" si="173"/>
        <v>3.1129825403632596</v>
      </c>
      <c r="N2226" s="3">
        <f ca="1">1-M2226/MAX(M$2:M2226)</f>
        <v>0.27812287717871131</v>
      </c>
    </row>
    <row r="2227" spans="1:14" x14ac:dyDescent="0.15">
      <c r="A2227" s="1">
        <v>41709</v>
      </c>
      <c r="B2227" s="2">
        <v>2108.66</v>
      </c>
      <c r="C2227" s="3">
        <f t="shared" si="171"/>
        <v>5.1816435391529581E-3</v>
      </c>
      <c r="D2227" s="3">
        <f>1-B2227/MAX(B$2:B2227)</f>
        <v>0.6412135030286531</v>
      </c>
      <c r="E2227" s="4">
        <f>E2226*(计算结果!B$18-1)/(计算结果!B$18+1)+B2227*2/(计算结果!B$18+1)</f>
        <v>2167.3006728390842</v>
      </c>
      <c r="F2227" s="4">
        <f>F2226*(计算结果!B$18-1)/(计算结果!B$18+1)+E2227*2/(计算结果!B$18+1)</f>
        <v>2205.998145926379</v>
      </c>
      <c r="G2227" s="4">
        <f>G2226*(计算结果!B$18-1)/(计算结果!B$18+1)+F2227*2/(计算结果!B$18+1)</f>
        <v>2229.2606167403151</v>
      </c>
      <c r="H2227" s="3">
        <f t="shared" si="172"/>
        <v>-0.18936909728229284</v>
      </c>
      <c r="I2227" s="3">
        <f ca="1">IFERROR(AVERAGE(OFFSET(H2227,0,0,-计算结果!B$19,1)),AVERAGE(OFFSET(H2227,0,0,-ROW(),1)))</f>
        <v>-3.6630881503975789E-2</v>
      </c>
      <c r="J2227" s="20" t="str">
        <f t="shared" ca="1" si="170"/>
        <v>卖</v>
      </c>
      <c r="K2227" s="4" t="str">
        <f t="shared" ca="1" si="174"/>
        <v/>
      </c>
      <c r="L2227" s="3">
        <f ca="1">IF(J2226="买",B2227/B2226-1,0)-IF(K2227=1,计算结果!B$17,0)</f>
        <v>0</v>
      </c>
      <c r="M2227" s="2">
        <f t="shared" ca="1" si="173"/>
        <v>3.1129825403632596</v>
      </c>
      <c r="N2227" s="3">
        <f ca="1">1-M2227/MAX(M$2:M2227)</f>
        <v>0.27812287717871131</v>
      </c>
    </row>
    <row r="2228" spans="1:14" x14ac:dyDescent="0.15">
      <c r="A2228" s="1">
        <v>41710</v>
      </c>
      <c r="B2228" s="2">
        <v>2114.13</v>
      </c>
      <c r="C2228" s="3">
        <f t="shared" si="171"/>
        <v>2.5940644769666399E-3</v>
      </c>
      <c r="D2228" s="3">
        <f>1-B2228/MAX(B$2:B2228)</f>
        <v>0.6402827877220445</v>
      </c>
      <c r="E2228" s="4">
        <f>E2227*(计算结果!B$18-1)/(计算结果!B$18+1)+B2228*2/(计算结果!B$18+1)</f>
        <v>2159.1205693253787</v>
      </c>
      <c r="F2228" s="4">
        <f>F2227*(计算结果!B$18-1)/(计算结果!B$18+1)+E2228*2/(计算结果!B$18+1)</f>
        <v>2198.7862110646865</v>
      </c>
      <c r="G2228" s="4">
        <f>G2227*(计算结果!B$18-1)/(计算结果!B$18+1)+F2228*2/(计算结果!B$18+1)</f>
        <v>2224.5722466363723</v>
      </c>
      <c r="H2228" s="3">
        <f t="shared" si="172"/>
        <v>-0.21031054282016956</v>
      </c>
      <c r="I2228" s="3">
        <f ca="1">IFERROR(AVERAGE(OFFSET(H2228,0,0,-计算结果!B$19,1)),AVERAGE(OFFSET(H2228,0,0,-ROW(),1)))</f>
        <v>-4.2694738955752182E-2</v>
      </c>
      <c r="J2228" s="20" t="str">
        <f t="shared" ca="1" si="170"/>
        <v>卖</v>
      </c>
      <c r="K2228" s="4" t="str">
        <f t="shared" ca="1" si="174"/>
        <v/>
      </c>
      <c r="L2228" s="3">
        <f ca="1">IF(J2227="买",B2228/B2227-1,0)-IF(K2228=1,计算结果!B$17,0)</f>
        <v>0</v>
      </c>
      <c r="M2228" s="2">
        <f t="shared" ca="1" si="173"/>
        <v>3.1129825403632596</v>
      </c>
      <c r="N2228" s="3">
        <f ca="1">1-M2228/MAX(M$2:M2228)</f>
        <v>0.27812287717871131</v>
      </c>
    </row>
    <row r="2229" spans="1:14" x14ac:dyDescent="0.15">
      <c r="A2229" s="1">
        <v>41711</v>
      </c>
      <c r="B2229" s="2">
        <v>2140.33</v>
      </c>
      <c r="C2229" s="3">
        <f t="shared" si="171"/>
        <v>1.2392804605203978E-2</v>
      </c>
      <c r="D2229" s="3">
        <f>1-B2229/MAX(B$2:B2229)</f>
        <v>0.63582488259715508</v>
      </c>
      <c r="E2229" s="4">
        <f>E2228*(计算结果!B$18-1)/(计算结果!B$18+1)+B2229*2/(计算结果!B$18+1)</f>
        <v>2156.2297125060895</v>
      </c>
      <c r="F2229" s="4">
        <f>F2228*(计算结果!B$18-1)/(计算结果!B$18+1)+E2229*2/(计算结果!B$18+1)</f>
        <v>2192.2390574402871</v>
      </c>
      <c r="G2229" s="4">
        <f>G2228*(计算结果!B$18-1)/(计算结果!B$18+1)+F2229*2/(计算结果!B$18+1)</f>
        <v>2219.5979098369744</v>
      </c>
      <c r="H2229" s="3">
        <f t="shared" si="172"/>
        <v>-0.2236086873294057</v>
      </c>
      <c r="I2229" s="3">
        <f ca="1">IFERROR(AVERAGE(OFFSET(H2229,0,0,-计算结果!B$19,1)),AVERAGE(OFFSET(H2229,0,0,-ROW(),1)))</f>
        <v>-5.0997628042735568E-2</v>
      </c>
      <c r="J2229" s="20" t="str">
        <f t="shared" ca="1" si="170"/>
        <v>卖</v>
      </c>
      <c r="K2229" s="4" t="str">
        <f t="shared" ca="1" si="174"/>
        <v/>
      </c>
      <c r="L2229" s="3">
        <f ca="1">IF(J2228="买",B2229/B2228-1,0)-IF(K2229=1,计算结果!B$17,0)</f>
        <v>0</v>
      </c>
      <c r="M2229" s="2">
        <f t="shared" ca="1" si="173"/>
        <v>3.1129825403632596</v>
      </c>
      <c r="N2229" s="3">
        <f ca="1">1-M2229/MAX(M$2:M2229)</f>
        <v>0.27812287717871131</v>
      </c>
    </row>
    <row r="2230" spans="1:14" x14ac:dyDescent="0.15">
      <c r="A2230" s="1">
        <v>41712</v>
      </c>
      <c r="B2230" s="2">
        <v>2122.84</v>
      </c>
      <c r="C2230" s="3">
        <f t="shared" si="171"/>
        <v>-8.1716370840009267E-3</v>
      </c>
      <c r="D2230" s="3">
        <f>1-B2230/MAX(B$2:B2230)</f>
        <v>0.63880078949159458</v>
      </c>
      <c r="E2230" s="4">
        <f>E2229*(计算结果!B$18-1)/(计算结果!B$18+1)+B2230*2/(计算结果!B$18+1)</f>
        <v>2151.0928336589986</v>
      </c>
      <c r="F2230" s="4">
        <f>F2229*(计算结果!B$18-1)/(计算结果!B$18+1)+E2230*2/(计算结果!B$18+1)</f>
        <v>2185.9088691662428</v>
      </c>
      <c r="G2230" s="4">
        <f>G2229*(计算结果!B$18-1)/(计算结果!B$18+1)+F2230*2/(计算结果!B$18+1)</f>
        <v>2214.4149805030156</v>
      </c>
      <c r="H2230" s="3">
        <f t="shared" si="172"/>
        <v>-0.23350757860190358</v>
      </c>
      <c r="I2230" s="3">
        <f ca="1">IFERROR(AVERAGE(OFFSET(H2230,0,0,-计算结果!B$19,1)),AVERAGE(OFFSET(H2230,0,0,-ROW(),1)))</f>
        <v>-6.1365736914457555E-2</v>
      </c>
      <c r="J2230" s="20" t="str">
        <f t="shared" ca="1" si="170"/>
        <v>卖</v>
      </c>
      <c r="K2230" s="4" t="str">
        <f t="shared" ca="1" si="174"/>
        <v/>
      </c>
      <c r="L2230" s="3">
        <f ca="1">IF(J2229="买",B2230/B2229-1,0)-IF(K2230=1,计算结果!B$17,0)</f>
        <v>0</v>
      </c>
      <c r="M2230" s="2">
        <f t="shared" ca="1" si="173"/>
        <v>3.1129825403632596</v>
      </c>
      <c r="N2230" s="3">
        <f ca="1">1-M2230/MAX(M$2:M2230)</f>
        <v>0.27812287717871131</v>
      </c>
    </row>
    <row r="2231" spans="1:14" x14ac:dyDescent="0.15">
      <c r="A2231" s="1">
        <v>41715</v>
      </c>
      <c r="B2231" s="2">
        <v>2143.04</v>
      </c>
      <c r="C2231" s="3">
        <f t="shared" si="171"/>
        <v>9.5155546343577146E-3</v>
      </c>
      <c r="D2231" s="3">
        <f>1-B2231/MAX(B$2:B2231)</f>
        <v>0.63536377867011495</v>
      </c>
      <c r="E2231" s="4">
        <f>E2230*(计算结果!B$18-1)/(计算结果!B$18+1)+B2231*2/(计算结果!B$18+1)</f>
        <v>2149.8539361729986</v>
      </c>
      <c r="F2231" s="4">
        <f>F2230*(计算结果!B$18-1)/(计算结果!B$18+1)+E2231*2/(计算结果!B$18+1)</f>
        <v>2180.3619563980515</v>
      </c>
      <c r="G2231" s="4">
        <f>G2230*(计算结果!B$18-1)/(计算结果!B$18+1)+F2231*2/(计算结果!B$18+1)</f>
        <v>2209.1760537176365</v>
      </c>
      <c r="H2231" s="3">
        <f t="shared" si="172"/>
        <v>-0.23658288222874499</v>
      </c>
      <c r="I2231" s="3">
        <f ca="1">IFERROR(AVERAGE(OFFSET(H2231,0,0,-计算结果!B$19,1)),AVERAGE(OFFSET(H2231,0,0,-ROW(),1)))</f>
        <v>-7.3490489047526295E-2</v>
      </c>
      <c r="J2231" s="20" t="str">
        <f t="shared" ca="1" si="170"/>
        <v>卖</v>
      </c>
      <c r="K2231" s="4" t="str">
        <f t="shared" ca="1" si="174"/>
        <v/>
      </c>
      <c r="L2231" s="3">
        <f ca="1">IF(J2230="买",B2231/B2230-1,0)-IF(K2231=1,计算结果!B$17,0)</f>
        <v>0</v>
      </c>
      <c r="M2231" s="2">
        <f t="shared" ca="1" si="173"/>
        <v>3.1129825403632596</v>
      </c>
      <c r="N2231" s="3">
        <f ca="1">1-M2231/MAX(M$2:M2231)</f>
        <v>0.27812287717871131</v>
      </c>
    </row>
    <row r="2232" spans="1:14" x14ac:dyDescent="0.15">
      <c r="A2232" s="1">
        <v>41716</v>
      </c>
      <c r="B2232" s="2">
        <v>2138.13</v>
      </c>
      <c r="C2232" s="3">
        <f t="shared" si="171"/>
        <v>-2.2911378229056867E-3</v>
      </c>
      <c r="D2232" s="3">
        <f>1-B2232/MAX(B$2:B2232)</f>
        <v>0.63619921050840533</v>
      </c>
      <c r="E2232" s="4">
        <f>E2231*(计算结果!B$18-1)/(计算结果!B$18+1)+B2232*2/(计算结果!B$18+1)</f>
        <v>2148.0502536848453</v>
      </c>
      <c r="F2232" s="4">
        <f>F2231*(计算结果!B$18-1)/(计算结果!B$18+1)+E2232*2/(计算结果!B$18+1)</f>
        <v>2175.3909252114045</v>
      </c>
      <c r="G2232" s="4">
        <f>G2231*(计算结果!B$18-1)/(计算结果!B$18+1)+F2232*2/(计算结果!B$18+1)</f>
        <v>2203.9783416397545</v>
      </c>
      <c r="H2232" s="3">
        <f t="shared" si="172"/>
        <v>-0.23527830971801436</v>
      </c>
      <c r="I2232" s="3">
        <f ca="1">IFERROR(AVERAGE(OFFSET(H2232,0,0,-计算结果!B$19,1)),AVERAGE(OFFSET(H2232,0,0,-ROW(),1)))</f>
        <v>-8.6831378496790609E-2</v>
      </c>
      <c r="J2232" s="20" t="str">
        <f t="shared" ca="1" si="170"/>
        <v>卖</v>
      </c>
      <c r="K2232" s="4" t="str">
        <f t="shared" ca="1" si="174"/>
        <v/>
      </c>
      <c r="L2232" s="3">
        <f ca="1">IF(J2231="买",B2232/B2231-1,0)-IF(K2232=1,计算结果!B$17,0)</f>
        <v>0</v>
      </c>
      <c r="M2232" s="2">
        <f t="shared" ca="1" si="173"/>
        <v>3.1129825403632596</v>
      </c>
      <c r="N2232" s="3">
        <f ca="1">1-M2232/MAX(M$2:M2232)</f>
        <v>0.27812287717871131</v>
      </c>
    </row>
    <row r="2233" spans="1:14" x14ac:dyDescent="0.15">
      <c r="A2233" s="1">
        <v>41717</v>
      </c>
      <c r="B2233" s="2">
        <v>2120.87</v>
      </c>
      <c r="C2233" s="3">
        <f t="shared" si="171"/>
        <v>-8.0724745455141855E-3</v>
      </c>
      <c r="D2233" s="3">
        <f>1-B2233/MAX(B$2:B2233)</f>
        <v>0.63913598312121422</v>
      </c>
      <c r="E2233" s="4">
        <f>E2232*(计算结果!B$18-1)/(计算结果!B$18+1)+B2233*2/(计算结果!B$18+1)</f>
        <v>2143.8686761948693</v>
      </c>
      <c r="F2233" s="4">
        <f>F2232*(计算结果!B$18-1)/(计算结果!B$18+1)+E2233*2/(计算结果!B$18+1)</f>
        <v>2170.5413484396299</v>
      </c>
      <c r="G2233" s="4">
        <f>G2232*(计算结果!B$18-1)/(计算结果!B$18+1)+F2233*2/(计算结果!B$18+1)</f>
        <v>2198.8341888397354</v>
      </c>
      <c r="H2233" s="3">
        <f t="shared" si="172"/>
        <v>-0.23340305586632448</v>
      </c>
      <c r="I2233" s="3">
        <f ca="1">IFERROR(AVERAGE(OFFSET(H2233,0,0,-计算结果!B$19,1)),AVERAGE(OFFSET(H2233,0,0,-ROW(),1)))</f>
        <v>-0.10128962564270852</v>
      </c>
      <c r="J2233" s="20" t="str">
        <f t="shared" ca="1" si="170"/>
        <v>卖</v>
      </c>
      <c r="K2233" s="4" t="str">
        <f t="shared" ca="1" si="174"/>
        <v/>
      </c>
      <c r="L2233" s="3">
        <f ca="1">IF(J2232="买",B2233/B2232-1,0)-IF(K2233=1,计算结果!B$17,0)</f>
        <v>0</v>
      </c>
      <c r="M2233" s="2">
        <f t="shared" ca="1" si="173"/>
        <v>3.1129825403632596</v>
      </c>
      <c r="N2233" s="3">
        <f ca="1">1-M2233/MAX(M$2:M2233)</f>
        <v>0.27812287717871131</v>
      </c>
    </row>
    <row r="2234" spans="1:14" x14ac:dyDescent="0.15">
      <c r="A2234" s="1">
        <v>41718</v>
      </c>
      <c r="B2234" s="2">
        <v>2086.9699999999998</v>
      </c>
      <c r="C2234" s="3">
        <f t="shared" si="171"/>
        <v>-1.5984006563344311E-2</v>
      </c>
      <c r="D2234" s="3">
        <f>1-B2234/MAX(B$2:B2234)</f>
        <v>0.64490403593547951</v>
      </c>
      <c r="E2234" s="4">
        <f>E2233*(计算结果!B$18-1)/(计算结果!B$18+1)+B2234*2/(计算结果!B$18+1)</f>
        <v>2135.1150337033509</v>
      </c>
      <c r="F2234" s="4">
        <f>F2233*(计算结果!B$18-1)/(计算结果!B$18+1)+E2234*2/(计算结果!B$18+1)</f>
        <v>2165.09114617251</v>
      </c>
      <c r="G2234" s="4">
        <f>G2233*(计算结果!B$18-1)/(计算结果!B$18+1)+F2234*2/(计算结果!B$18+1)</f>
        <v>2193.6429515063164</v>
      </c>
      <c r="H2234" s="3">
        <f t="shared" si="172"/>
        <v>-0.23609044100584109</v>
      </c>
      <c r="I2234" s="3">
        <f ca="1">IFERROR(AVERAGE(OFFSET(H2234,0,0,-计算结果!B$19,1)),AVERAGE(OFFSET(H2234,0,0,-ROW(),1)))</f>
        <v>-0.11679014404445828</v>
      </c>
      <c r="J2234" s="20" t="str">
        <f t="shared" ca="1" si="170"/>
        <v>卖</v>
      </c>
      <c r="K2234" s="4" t="str">
        <f t="shared" ca="1" si="174"/>
        <v/>
      </c>
      <c r="L2234" s="3">
        <f ca="1">IF(J2233="买",B2234/B2233-1,0)-IF(K2234=1,计算结果!B$17,0)</f>
        <v>0</v>
      </c>
      <c r="M2234" s="2">
        <f t="shared" ca="1" si="173"/>
        <v>3.1129825403632596</v>
      </c>
      <c r="N2234" s="3">
        <f ca="1">1-M2234/MAX(M$2:M2234)</f>
        <v>0.27812287717871131</v>
      </c>
    </row>
    <row r="2235" spans="1:14" x14ac:dyDescent="0.15">
      <c r="A2235" s="1">
        <v>41719</v>
      </c>
      <c r="B2235" s="2">
        <v>2158.8000000000002</v>
      </c>
      <c r="C2235" s="3">
        <f t="shared" si="171"/>
        <v>3.4418319381687601E-2</v>
      </c>
      <c r="D2235" s="3">
        <f>1-B2235/MAX(B$2:B2235)</f>
        <v>0.63268222963315868</v>
      </c>
      <c r="E2235" s="4">
        <f>E2234*(计算结果!B$18-1)/(计算结果!B$18+1)+B2235*2/(计算结果!B$18+1)</f>
        <v>2138.7588746720662</v>
      </c>
      <c r="F2235" s="4">
        <f>F2234*(计算结果!B$18-1)/(计算结果!B$18+1)+E2235*2/(计算结果!B$18+1)</f>
        <v>2161.0400274801341</v>
      </c>
      <c r="G2235" s="4">
        <f>G2234*(计算结果!B$18-1)/(计算结果!B$18+1)+F2235*2/(计算结果!B$18+1)</f>
        <v>2188.6271170407499</v>
      </c>
      <c r="H2235" s="3">
        <f t="shared" si="172"/>
        <v>-0.22865318451766606</v>
      </c>
      <c r="I2235" s="3">
        <f ca="1">IFERROR(AVERAGE(OFFSET(H2235,0,0,-计算结果!B$19,1)),AVERAGE(OFFSET(H2235,0,0,-ROW(),1)))</f>
        <v>-0.13238328310782382</v>
      </c>
      <c r="J2235" s="20" t="str">
        <f t="shared" ca="1" si="170"/>
        <v>卖</v>
      </c>
      <c r="K2235" s="4" t="str">
        <f t="shared" ca="1" si="174"/>
        <v/>
      </c>
      <c r="L2235" s="3">
        <f ca="1">IF(J2234="买",B2235/B2234-1,0)-IF(K2235=1,计算结果!B$17,0)</f>
        <v>0</v>
      </c>
      <c r="M2235" s="2">
        <f t="shared" ca="1" si="173"/>
        <v>3.1129825403632596</v>
      </c>
      <c r="N2235" s="3">
        <f ca="1">1-M2235/MAX(M$2:M2235)</f>
        <v>0.27812287717871131</v>
      </c>
    </row>
    <row r="2236" spans="1:14" x14ac:dyDescent="0.15">
      <c r="A2236" s="1">
        <v>41722</v>
      </c>
      <c r="B2236" s="2">
        <v>2176.5500000000002</v>
      </c>
      <c r="C2236" s="3">
        <f t="shared" si="171"/>
        <v>8.2221604595145159E-3</v>
      </c>
      <c r="D2236" s="3">
        <f>1-B2236/MAX(B$2:B2236)</f>
        <v>0.62966208398557133</v>
      </c>
      <c r="E2236" s="4">
        <f>E2235*(计算结果!B$18-1)/(计算结果!B$18+1)+B2236*2/(计算结果!B$18+1)</f>
        <v>2144.5728939532869</v>
      </c>
      <c r="F2236" s="4">
        <f>F2235*(计算结果!B$18-1)/(计算结果!B$18+1)+E2236*2/(计算结果!B$18+1)</f>
        <v>2158.5066223221575</v>
      </c>
      <c r="G2236" s="4">
        <f>G2235*(计算结果!B$18-1)/(计算结果!B$18+1)+F2236*2/(计算结果!B$18+1)</f>
        <v>2183.9931947763512</v>
      </c>
      <c r="H2236" s="3">
        <f t="shared" si="172"/>
        <v>-0.21172735311185742</v>
      </c>
      <c r="I2236" s="3">
        <f ca="1">IFERROR(AVERAGE(OFFSET(H2236,0,0,-计算结果!B$19,1)),AVERAGE(OFFSET(H2236,0,0,-ROW(),1)))</f>
        <v>-0.14687804364393353</v>
      </c>
      <c r="J2236" s="20" t="str">
        <f t="shared" ca="1" si="170"/>
        <v>卖</v>
      </c>
      <c r="K2236" s="4" t="str">
        <f t="shared" ca="1" si="174"/>
        <v/>
      </c>
      <c r="L2236" s="3">
        <f ca="1">IF(J2235="买",B2236/B2235-1,0)-IF(K2236=1,计算结果!B$17,0)</f>
        <v>0</v>
      </c>
      <c r="M2236" s="2">
        <f t="shared" ca="1" si="173"/>
        <v>3.1129825403632596</v>
      </c>
      <c r="N2236" s="3">
        <f ca="1">1-M2236/MAX(M$2:M2236)</f>
        <v>0.27812287717871131</v>
      </c>
    </row>
    <row r="2237" spans="1:14" x14ac:dyDescent="0.15">
      <c r="A2237" s="1">
        <v>41723</v>
      </c>
      <c r="B2237" s="2">
        <v>2174.44</v>
      </c>
      <c r="C2237" s="3">
        <f t="shared" si="171"/>
        <v>-9.6942408858058382E-4</v>
      </c>
      <c r="D2237" s="3">
        <f>1-B2237/MAX(B$2:B2237)</f>
        <v>0.6300210984822705</v>
      </c>
      <c r="E2237" s="4">
        <f>E2236*(计算结果!B$18-1)/(计算结果!B$18+1)+B2237*2/(计算结果!B$18+1)</f>
        <v>2149.1678333450891</v>
      </c>
      <c r="F2237" s="4">
        <f>F2236*(计算结果!B$18-1)/(计算结果!B$18+1)+E2237*2/(计算结果!B$18+1)</f>
        <v>2157.0698855564547</v>
      </c>
      <c r="G2237" s="4">
        <f>G2236*(计算结果!B$18-1)/(计算结果!B$18+1)+F2237*2/(计算结果!B$18+1)</f>
        <v>2179.8511472040591</v>
      </c>
      <c r="H2237" s="3">
        <f t="shared" si="172"/>
        <v>-0.18965478382437204</v>
      </c>
      <c r="I2237" s="3">
        <f ca="1">IFERROR(AVERAGE(OFFSET(H2237,0,0,-计算结果!B$19,1)),AVERAGE(OFFSET(H2237,0,0,-ROW(),1)))</f>
        <v>-0.1591280305052</v>
      </c>
      <c r="J2237" s="20" t="str">
        <f t="shared" ca="1" si="170"/>
        <v>卖</v>
      </c>
      <c r="K2237" s="4" t="str">
        <f t="shared" ca="1" si="174"/>
        <v/>
      </c>
      <c r="L2237" s="3">
        <f ca="1">IF(J2236="买",B2237/B2236-1,0)-IF(K2237=1,计算结果!B$17,0)</f>
        <v>0</v>
      </c>
      <c r="M2237" s="2">
        <f t="shared" ca="1" si="173"/>
        <v>3.1129825403632596</v>
      </c>
      <c r="N2237" s="3">
        <f ca="1">1-M2237/MAX(M$2:M2237)</f>
        <v>0.27812287717871131</v>
      </c>
    </row>
    <row r="2238" spans="1:14" x14ac:dyDescent="0.15">
      <c r="A2238" s="1">
        <v>41724</v>
      </c>
      <c r="B2238" s="2">
        <v>2171.0500000000002</v>
      </c>
      <c r="C2238" s="3">
        <f t="shared" si="171"/>
        <v>-1.559022093044593E-3</v>
      </c>
      <c r="D2238" s="3">
        <f>1-B2238/MAX(B$2:B2238)</f>
        <v>0.63059790376369695</v>
      </c>
      <c r="E2238" s="4">
        <f>E2237*(计算结果!B$18-1)/(计算结果!B$18+1)+B2238*2/(计算结果!B$18+1)</f>
        <v>2152.5343205227678</v>
      </c>
      <c r="F2238" s="4">
        <f>F2237*(计算结果!B$18-1)/(计算结果!B$18+1)+E2238*2/(计算结果!B$18+1)</f>
        <v>2156.372106320503</v>
      </c>
      <c r="G2238" s="4">
        <f>G2237*(计算结果!B$18-1)/(计算结果!B$18+1)+F2238*2/(计算结果!B$18+1)</f>
        <v>2176.2389870681272</v>
      </c>
      <c r="H2238" s="3">
        <f t="shared" si="172"/>
        <v>-0.16570673371734151</v>
      </c>
      <c r="I2238" s="3">
        <f ca="1">IFERROR(AVERAGE(OFFSET(H2238,0,0,-计算结果!B$19,1)),AVERAGE(OFFSET(H2238,0,0,-ROW(),1)))</f>
        <v>-0.16860976883537956</v>
      </c>
      <c r="J2238" s="20" t="str">
        <f t="shared" ca="1" si="170"/>
        <v>买</v>
      </c>
      <c r="K2238" s="4">
        <f t="shared" ca="1" si="174"/>
        <v>1</v>
      </c>
      <c r="L2238" s="3">
        <f ca="1">IF(J2237="买",B2238/B2237-1,0)-IF(K2238=1,计算结果!B$17,0)</f>
        <v>0</v>
      </c>
      <c r="M2238" s="2">
        <f t="shared" ca="1" si="173"/>
        <v>3.1129825403632596</v>
      </c>
      <c r="N2238" s="3">
        <f ca="1">1-M2238/MAX(M$2:M2238)</f>
        <v>0.27812287717871131</v>
      </c>
    </row>
    <row r="2239" spans="1:14" x14ac:dyDescent="0.15">
      <c r="A2239" s="1">
        <v>41725</v>
      </c>
      <c r="B2239" s="2">
        <v>2155.71</v>
      </c>
      <c r="C2239" s="3">
        <f t="shared" si="171"/>
        <v>-7.0657055341886155E-3</v>
      </c>
      <c r="D2239" s="3">
        <f>1-B2239/MAX(B$2:B2239)</f>
        <v>0.63320799019941465</v>
      </c>
      <c r="E2239" s="4">
        <f>E2238*(计算结果!B$18-1)/(计算结果!B$18+1)+B2239*2/(计算结果!B$18+1)</f>
        <v>2153.0228865961881</v>
      </c>
      <c r="F2239" s="4">
        <f>F2238*(计算结果!B$18-1)/(计算结果!B$18+1)+E2239*2/(计算结果!B$18+1)</f>
        <v>2155.8568417475317</v>
      </c>
      <c r="G2239" s="4">
        <f>G2238*(计算结果!B$18-1)/(计算结果!B$18+1)+F2239*2/(计算结果!B$18+1)</f>
        <v>2173.1032724034203</v>
      </c>
      <c r="H2239" s="3">
        <f t="shared" si="172"/>
        <v>-0.1440887091601753</v>
      </c>
      <c r="I2239" s="3">
        <f ca="1">IFERROR(AVERAGE(OFFSET(H2239,0,0,-计算结果!B$19,1)),AVERAGE(OFFSET(H2239,0,0,-ROW(),1)))</f>
        <v>-0.17520029603058829</v>
      </c>
      <c r="J2239" s="20" t="str">
        <f t="shared" ca="1" si="170"/>
        <v>买</v>
      </c>
      <c r="K2239" s="4" t="str">
        <f t="shared" ca="1" si="174"/>
        <v/>
      </c>
      <c r="L2239" s="3">
        <f ca="1">IF(J2238="买",B2239/B2238-1,0)-IF(K2239=1,计算结果!B$17,0)</f>
        <v>-7.0657055341886155E-3</v>
      </c>
      <c r="M2239" s="2">
        <f t="shared" ca="1" si="173"/>
        <v>3.0909871223999823</v>
      </c>
      <c r="N2239" s="3">
        <f ca="1">1-M2239/MAX(M$2:M2239)</f>
        <v>0.28322344836043378</v>
      </c>
    </row>
    <row r="2240" spans="1:14" x14ac:dyDescent="0.15">
      <c r="A2240" s="1">
        <v>41726</v>
      </c>
      <c r="B2240" s="2">
        <v>2151.96</v>
      </c>
      <c r="C2240" s="3">
        <f t="shared" si="171"/>
        <v>-1.7395660826363679E-3</v>
      </c>
      <c r="D2240" s="3">
        <f>1-B2240/MAX(B$2:B2240)</f>
        <v>0.63384604913904585</v>
      </c>
      <c r="E2240" s="4">
        <f>E2239*(计算结果!B$18-1)/(计算结果!B$18+1)+B2240*2/(计算结果!B$18+1)</f>
        <v>2152.8593655813902</v>
      </c>
      <c r="F2240" s="4">
        <f>F2239*(计算结果!B$18-1)/(计算结果!B$18+1)+E2240*2/(计算结果!B$18+1)</f>
        <v>2155.3956915681251</v>
      </c>
      <c r="G2240" s="4">
        <f>G2239*(计算结果!B$18-1)/(计算结果!B$18+1)+F2240*2/(计算结果!B$18+1)</f>
        <v>2170.3790291979903</v>
      </c>
      <c r="H2240" s="3">
        <f t="shared" si="172"/>
        <v>-0.12536188408648355</v>
      </c>
      <c r="I2240" s="3">
        <f ca="1">IFERROR(AVERAGE(OFFSET(H2240,0,0,-计算结果!B$19,1)),AVERAGE(OFFSET(H2240,0,0,-ROW(),1)))</f>
        <v>-0.17921678114349227</v>
      </c>
      <c r="J2240" s="20" t="str">
        <f t="shared" ca="1" si="170"/>
        <v>买</v>
      </c>
      <c r="K2240" s="4" t="str">
        <f t="shared" ca="1" si="174"/>
        <v/>
      </c>
      <c r="L2240" s="3">
        <f ca="1">IF(J2239="买",B2240/B2239-1,0)-IF(K2240=1,计算结果!B$17,0)</f>
        <v>-1.7395660826363679E-3</v>
      </c>
      <c r="M2240" s="2">
        <f t="shared" ca="1" si="173"/>
        <v>3.0856101460399894</v>
      </c>
      <c r="N2240" s="3">
        <f ca="1">1-M2240/MAX(M$2:M2240)</f>
        <v>0.28447032853849508</v>
      </c>
    </row>
    <row r="2241" spans="1:14" x14ac:dyDescent="0.15">
      <c r="A2241" s="1">
        <v>41729</v>
      </c>
      <c r="B2241" s="2">
        <v>2146.3000000000002</v>
      </c>
      <c r="C2241" s="3">
        <f t="shared" si="171"/>
        <v>-2.6301604119034483E-3</v>
      </c>
      <c r="D2241" s="3">
        <f>1-B2241/MAX(B$2:B2241)</f>
        <v>0.63480909276526232</v>
      </c>
      <c r="E2241" s="4">
        <f>E2240*(计算结果!B$18-1)/(计算结果!B$18+1)+B2241*2/(计算结果!B$18+1)</f>
        <v>2151.8502324150227</v>
      </c>
      <c r="F2241" s="4">
        <f>F2240*(计算结果!B$18-1)/(计算结果!B$18+1)+E2241*2/(计算结果!B$18+1)</f>
        <v>2154.8502363138018</v>
      </c>
      <c r="G2241" s="4">
        <f>G2240*(计算结果!B$18-1)/(计算结果!B$18+1)+F2241*2/(计算结果!B$18+1)</f>
        <v>2167.9899841388842</v>
      </c>
      <c r="H2241" s="3">
        <f t="shared" si="172"/>
        <v>-0.11007501579062667</v>
      </c>
      <c r="I2241" s="3">
        <f ca="1">IFERROR(AVERAGE(OFFSET(H2241,0,0,-计算结果!B$19,1)),AVERAGE(OFFSET(H2241,0,0,-ROW(),1)))</f>
        <v>-0.1811390355887969</v>
      </c>
      <c r="J2241" s="20" t="str">
        <f t="shared" ca="1" si="170"/>
        <v>买</v>
      </c>
      <c r="K2241" s="4" t="str">
        <f t="shared" ca="1" si="174"/>
        <v/>
      </c>
      <c r="L2241" s="3">
        <f ca="1">IF(J2240="买",B2241/B2240-1,0)-IF(K2241=1,计算结果!B$17,0)</f>
        <v>-2.6301604119034483E-3</v>
      </c>
      <c r="M2241" s="2">
        <f t="shared" ca="1" si="173"/>
        <v>3.0774944963873074</v>
      </c>
      <c r="N2241" s="3">
        <f ca="1">1-M2241/MAX(M$2:M2241)</f>
        <v>0.28635228635391541</v>
      </c>
    </row>
    <row r="2242" spans="1:14" x14ac:dyDescent="0.15">
      <c r="A2242" s="1">
        <v>41730</v>
      </c>
      <c r="B2242" s="2">
        <v>2163.11</v>
      </c>
      <c r="C2242" s="3">
        <f t="shared" si="171"/>
        <v>7.8320831197875584E-3</v>
      </c>
      <c r="D2242" s="3">
        <f>1-B2242/MAX(B$2:B2242)</f>
        <v>0.63194888722520925</v>
      </c>
      <c r="E2242" s="4">
        <f>E2241*(计算结果!B$18-1)/(计算结果!B$18+1)+B2242*2/(计算结果!B$18+1)</f>
        <v>2153.5825043511732</v>
      </c>
      <c r="F2242" s="4">
        <f>F2241*(计算结果!B$18-1)/(计算结果!B$18+1)+E2242*2/(计算结果!B$18+1)</f>
        <v>2154.6552006272436</v>
      </c>
      <c r="G2242" s="4">
        <f>G2241*(计算结果!B$18-1)/(计算结果!B$18+1)+F2242*2/(计算结果!B$18+1)</f>
        <v>2165.9384789832475</v>
      </c>
      <c r="H2242" s="3">
        <f t="shared" si="172"/>
        <v>-9.4627058733925892E-2</v>
      </c>
      <c r="I2242" s="3">
        <f ca="1">IFERROR(AVERAGE(OFFSET(H2242,0,0,-计算结果!B$19,1)),AVERAGE(OFFSET(H2242,0,0,-ROW(),1)))</f>
        <v>-0.18119251980382794</v>
      </c>
      <c r="J2242" s="20" t="str">
        <f t="shared" ca="1" si="170"/>
        <v>买</v>
      </c>
      <c r="K2242" s="4" t="str">
        <f t="shared" ca="1" si="174"/>
        <v/>
      </c>
      <c r="L2242" s="3">
        <f ca="1">IF(J2241="买",B2242/B2241-1,0)-IF(K2242=1,计算结果!B$17,0)</f>
        <v>7.8320831197875584E-3</v>
      </c>
      <c r="M2242" s="2">
        <f t="shared" ca="1" si="173"/>
        <v>3.1015976890837016</v>
      </c>
      <c r="N2242" s="3">
        <f ca="1">1-M2242/MAX(M$2:M2242)</f>
        <v>0.28076293814239295</v>
      </c>
    </row>
    <row r="2243" spans="1:14" x14ac:dyDescent="0.15">
      <c r="A2243" s="1">
        <v>41731</v>
      </c>
      <c r="B2243" s="2">
        <v>2180.73</v>
      </c>
      <c r="C2243" s="3">
        <f t="shared" si="171"/>
        <v>8.1456791379079796E-3</v>
      </c>
      <c r="D2243" s="3">
        <f>1-B2243/MAX(B$2:B2243)</f>
        <v>0.62895086095419583</v>
      </c>
      <c r="E2243" s="4">
        <f>E2242*(计算结果!B$18-1)/(计算结果!B$18+1)+B2243*2/(计算结果!B$18+1)</f>
        <v>2157.7590421433006</v>
      </c>
      <c r="F2243" s="4">
        <f>F2242*(计算结果!B$18-1)/(计算结果!B$18+1)+E2243*2/(计算结果!B$18+1)</f>
        <v>2155.1327147066368</v>
      </c>
      <c r="G2243" s="4">
        <f>G2242*(计算结果!B$18-1)/(计算结果!B$18+1)+F2243*2/(计算结果!B$18+1)</f>
        <v>2164.276053709923</v>
      </c>
      <c r="H2243" s="3">
        <f t="shared" si="172"/>
        <v>-7.675311600285642E-2</v>
      </c>
      <c r="I2243" s="3">
        <f ca="1">IFERROR(AVERAGE(OFFSET(H2243,0,0,-计算结果!B$19,1)),AVERAGE(OFFSET(H2243,0,0,-ROW(),1)))</f>
        <v>-0.17931855401282665</v>
      </c>
      <c r="J2243" s="20" t="str">
        <f t="shared" ref="J2243:J2306" ca="1" si="175">IF(H2243&gt;I2243,"买","卖")</f>
        <v>买</v>
      </c>
      <c r="K2243" s="4" t="str">
        <f t="shared" ca="1" si="174"/>
        <v/>
      </c>
      <c r="L2243" s="3">
        <f ca="1">IF(J2242="买",B2243/B2242-1,0)-IF(K2243=1,计算结果!B$17,0)</f>
        <v>8.1456791379079796E-3</v>
      </c>
      <c r="M2243" s="2">
        <f t="shared" ca="1" si="173"/>
        <v>3.1268623086738545</v>
      </c>
      <c r="N2243" s="3">
        <f ca="1">1-M2243/MAX(M$2:M2243)</f>
        <v>0.27490426381240918</v>
      </c>
    </row>
    <row r="2244" spans="1:14" x14ac:dyDescent="0.15">
      <c r="A2244" s="1">
        <v>41732</v>
      </c>
      <c r="B2244" s="2">
        <v>2165.0100000000002</v>
      </c>
      <c r="C2244" s="3">
        <f t="shared" ref="C2244:C2307" si="176">B2244/B2243-1</f>
        <v>-7.2085952868992109E-3</v>
      </c>
      <c r="D2244" s="3">
        <f>1-B2244/MAX(B$2:B2244)</f>
        <v>0.63162560402912948</v>
      </c>
      <c r="E2244" s="4">
        <f>E2243*(计算结果!B$18-1)/(计算结果!B$18+1)+B2244*2/(计算结果!B$18+1)</f>
        <v>2158.8745741212542</v>
      </c>
      <c r="F2244" s="4">
        <f>F2243*(计算结果!B$18-1)/(计算结果!B$18+1)+E2244*2/(计算结果!B$18+1)</f>
        <v>2155.7083853858085</v>
      </c>
      <c r="G2244" s="4">
        <f>G2243*(计算结果!B$18-1)/(计算结果!B$18+1)+F2244*2/(计算结果!B$18+1)</f>
        <v>2162.9579508908282</v>
      </c>
      <c r="H2244" s="3">
        <f t="shared" ref="H2244:H2307" si="177">(G2244-G2243)/G2243*100</f>
        <v>-6.0902712333544676E-2</v>
      </c>
      <c r="I2244" s="3">
        <f ca="1">IFERROR(AVERAGE(OFFSET(H2244,0,0,-计算结果!B$19,1)),AVERAGE(OFFSET(H2244,0,0,-ROW(),1)))</f>
        <v>-0.17581949583386766</v>
      </c>
      <c r="J2244" s="20" t="str">
        <f t="shared" ca="1" si="175"/>
        <v>买</v>
      </c>
      <c r="K2244" s="4" t="str">
        <f t="shared" ca="1" si="174"/>
        <v/>
      </c>
      <c r="L2244" s="3">
        <f ca="1">IF(J2243="买",B2244/B2243-1,0)-IF(K2244=1,计算结果!B$17,0)</f>
        <v>-7.2085952868992109E-3</v>
      </c>
      <c r="M2244" s="2">
        <f t="shared" ref="M2244:M2307" ca="1" si="178">IFERROR(M2243*(1+L2244),M2243)</f>
        <v>3.1043220237727653</v>
      </c>
      <c r="N2244" s="3">
        <f ca="1">1-M2244/MAX(M$2:M2244)</f>
        <v>0.28013118551884175</v>
      </c>
    </row>
    <row r="2245" spans="1:14" x14ac:dyDescent="0.15">
      <c r="A2245" s="1">
        <v>41733</v>
      </c>
      <c r="B2245" s="2">
        <v>2185.4699999999998</v>
      </c>
      <c r="C2245" s="3">
        <f t="shared" si="176"/>
        <v>9.4503027699639475E-3</v>
      </c>
      <c r="D2245" s="3">
        <f>1-B2245/MAX(B$2:B2245)</f>
        <v>0.62814435445450223</v>
      </c>
      <c r="E2245" s="4">
        <f>E2244*(计算结果!B$18-1)/(计算结果!B$18+1)+B2245*2/(计算结果!B$18+1)</f>
        <v>2162.9661781025998</v>
      </c>
      <c r="F2245" s="4">
        <f>F2244*(计算结果!B$18-1)/(计算结果!B$18+1)+E2245*2/(计算结果!B$18+1)</f>
        <v>2156.8249688806991</v>
      </c>
      <c r="G2245" s="4">
        <f>G2244*(计算结果!B$18-1)/(计算结果!B$18+1)+F2245*2/(计算结果!B$18+1)</f>
        <v>2162.0144151969621</v>
      </c>
      <c r="H2245" s="3">
        <f t="shared" si="177"/>
        <v>-4.3622470491278993E-2</v>
      </c>
      <c r="I2245" s="3">
        <f ca="1">IFERROR(AVERAGE(OFFSET(H2245,0,0,-计算结果!B$19,1)),AVERAGE(OFFSET(H2245,0,0,-ROW(),1)))</f>
        <v>-0.17077852758206485</v>
      </c>
      <c r="J2245" s="20" t="str">
        <f t="shared" ca="1" si="175"/>
        <v>买</v>
      </c>
      <c r="K2245" s="4" t="str">
        <f t="shared" ref="K2245:K2308" ca="1" si="179">IF(J2244&lt;&gt;J2245,1,"")</f>
        <v/>
      </c>
      <c r="L2245" s="3">
        <f ca="1">IF(J2244="买",B2245/B2244-1,0)-IF(K2245=1,计算结果!B$17,0)</f>
        <v>9.4503027699639475E-3</v>
      </c>
      <c r="M2245" s="2">
        <f t="shared" ca="1" si="178"/>
        <v>3.133658806792885</v>
      </c>
      <c r="N2245" s="3">
        <f ca="1">1-M2245/MAX(M$2:M2245)</f>
        <v>0.27332820726733986</v>
      </c>
    </row>
    <row r="2246" spans="1:14" x14ac:dyDescent="0.15">
      <c r="A2246" s="1">
        <v>41737</v>
      </c>
      <c r="B2246" s="2">
        <v>2237.3200000000002</v>
      </c>
      <c r="C2246" s="3">
        <f t="shared" si="176"/>
        <v>2.3724873825767601E-2</v>
      </c>
      <c r="D2246" s="3">
        <f>1-B2246/MAX(B$2:B2246)</f>
        <v>0.6193221261825359</v>
      </c>
      <c r="E2246" s="4">
        <f>E2245*(计算结果!B$18-1)/(计算结果!B$18+1)+B2246*2/(计算结果!B$18+1)</f>
        <v>2174.4052276252769</v>
      </c>
      <c r="F2246" s="4">
        <f>F2245*(计算结果!B$18-1)/(计算结果!B$18+1)+E2246*2/(计算结果!B$18+1)</f>
        <v>2159.5296240721727</v>
      </c>
      <c r="G2246" s="4">
        <f>G2245*(计算结果!B$18-1)/(计算结果!B$18+1)+F2246*2/(计算结果!B$18+1)</f>
        <v>2161.6321396393023</v>
      </c>
      <c r="H2246" s="3">
        <f t="shared" si="177"/>
        <v>-1.768145276797194E-2</v>
      </c>
      <c r="I2246" s="3">
        <f ca="1">IFERROR(AVERAGE(OFFSET(H2246,0,0,-计算结果!B$19,1)),AVERAGE(OFFSET(H2246,0,0,-ROW(),1)))</f>
        <v>-0.16335025346953985</v>
      </c>
      <c r="J2246" s="20" t="str">
        <f t="shared" ca="1" si="175"/>
        <v>买</v>
      </c>
      <c r="K2246" s="4" t="str">
        <f t="shared" ca="1" si="179"/>
        <v/>
      </c>
      <c r="L2246" s="3">
        <f ca="1">IF(J2245="买",B2246/B2245-1,0)-IF(K2246=1,计算结果!B$17,0)</f>
        <v>2.3724873825767601E-2</v>
      </c>
      <c r="M2246" s="2">
        <f t="shared" ca="1" si="178"/>
        <v>3.2080044665970515</v>
      </c>
      <c r="N2246" s="3">
        <f ca="1">1-M2246/MAX(M$2:M2246)</f>
        <v>0.25608801067201314</v>
      </c>
    </row>
    <row r="2247" spans="1:14" x14ac:dyDescent="0.15">
      <c r="A2247" s="1">
        <v>41738</v>
      </c>
      <c r="B2247" s="2">
        <v>2238.62</v>
      </c>
      <c r="C2247" s="3">
        <f t="shared" si="176"/>
        <v>5.8105233046679139E-4</v>
      </c>
      <c r="D2247" s="3">
        <f>1-B2247/MAX(B$2:B2247)</f>
        <v>0.61910093241679709</v>
      </c>
      <c r="E2247" s="4">
        <f>E2246*(计算结果!B$18-1)/(计算结果!B$18+1)+B2247*2/(计算结果!B$18+1)</f>
        <v>2184.2844233752344</v>
      </c>
      <c r="F2247" s="4">
        <f>F2246*(计算结果!B$18-1)/(计算结果!B$18+1)+E2247*2/(计算结果!B$18+1)</f>
        <v>2163.3380547341822</v>
      </c>
      <c r="G2247" s="4">
        <f>G2246*(计算结果!B$18-1)/(计算结果!B$18+1)+F2247*2/(计算结果!B$18+1)</f>
        <v>2161.8945881154377</v>
      </c>
      <c r="H2247" s="3">
        <f t="shared" si="177"/>
        <v>1.2141218263863596E-2</v>
      </c>
      <c r="I2247" s="3">
        <f ca="1">IFERROR(AVERAGE(OFFSET(H2247,0,0,-计算结果!B$19,1)),AVERAGE(OFFSET(H2247,0,0,-ROW(),1)))</f>
        <v>-0.15327473769223204</v>
      </c>
      <c r="J2247" s="20" t="str">
        <f t="shared" ca="1" si="175"/>
        <v>买</v>
      </c>
      <c r="K2247" s="4" t="str">
        <f t="shared" ca="1" si="179"/>
        <v/>
      </c>
      <c r="L2247" s="3">
        <f ca="1">IF(J2246="买",B2247/B2246-1,0)-IF(K2247=1,计算结果!B$17,0)</f>
        <v>5.8105233046679139E-4</v>
      </c>
      <c r="M2247" s="2">
        <f t="shared" ca="1" si="178"/>
        <v>3.2098684850685157</v>
      </c>
      <c r="N2247" s="3">
        <f ca="1">1-M2247/MAX(M$2:M2247)</f>
        <v>0.25565575887695191</v>
      </c>
    </row>
    <row r="2248" spans="1:14" x14ac:dyDescent="0.15">
      <c r="A2248" s="1">
        <v>41739</v>
      </c>
      <c r="B2248" s="2">
        <v>2273.7600000000002</v>
      </c>
      <c r="C2248" s="3">
        <f t="shared" si="176"/>
        <v>1.5697170578302888E-2</v>
      </c>
      <c r="D2248" s="3">
        <f>1-B2248/MAX(B$2:B2248)</f>
        <v>0.61312189477982715</v>
      </c>
      <c r="E2248" s="4">
        <f>E2247*(计算结果!B$18-1)/(计算结果!B$18+1)+B2248*2/(计算结果!B$18+1)</f>
        <v>2198.0498967021213</v>
      </c>
      <c r="F2248" s="4">
        <f>F2247*(计算结果!B$18-1)/(计算结果!B$18+1)+E2248*2/(计算结果!B$18+1)</f>
        <v>2168.6783381138653</v>
      </c>
      <c r="G2248" s="4">
        <f>G2247*(计算结果!B$18-1)/(计算结果!B$18+1)+F2248*2/(计算结果!B$18+1)</f>
        <v>2162.9382419613498</v>
      </c>
      <c r="H2248" s="3">
        <f t="shared" si="177"/>
        <v>4.8274964544958485E-2</v>
      </c>
      <c r="I2248" s="3">
        <f ca="1">IFERROR(AVERAGE(OFFSET(H2248,0,0,-计算结果!B$19,1)),AVERAGE(OFFSET(H2248,0,0,-ROW(),1)))</f>
        <v>-0.14034546232397563</v>
      </c>
      <c r="J2248" s="20" t="str">
        <f t="shared" ca="1" si="175"/>
        <v>买</v>
      </c>
      <c r="K2248" s="4" t="str">
        <f t="shared" ca="1" si="179"/>
        <v/>
      </c>
      <c r="L2248" s="3">
        <f ca="1">IF(J2247="买",B2248/B2247-1,0)-IF(K2248=1,计算结果!B$17,0)</f>
        <v>1.5697170578302888E-2</v>
      </c>
      <c r="M2248" s="2">
        <f t="shared" ca="1" si="178"/>
        <v>3.2602543382125551</v>
      </c>
      <c r="N2248" s="3">
        <f ca="1">1-M2248/MAX(M$2:M2248)</f>
        <v>0.24397166035506601</v>
      </c>
    </row>
    <row r="2249" spans="1:14" x14ac:dyDescent="0.15">
      <c r="A2249" s="1">
        <v>41740</v>
      </c>
      <c r="B2249" s="2">
        <v>2270.67</v>
      </c>
      <c r="C2249" s="3">
        <f t="shared" si="176"/>
        <v>-1.3589824783618587E-3</v>
      </c>
      <c r="D2249" s="3">
        <f>1-B2249/MAX(B$2:B2249)</f>
        <v>0.61364765534608312</v>
      </c>
      <c r="E2249" s="4">
        <f>E2248*(计算结果!B$18-1)/(计算结果!B$18+1)+B2249*2/(计算结果!B$18+1)</f>
        <v>2209.2222202864104</v>
      </c>
      <c r="F2249" s="4">
        <f>F2248*(计算结果!B$18-1)/(计算结果!B$18+1)+E2249*2/(计算结果!B$18+1)</f>
        <v>2174.9158584481029</v>
      </c>
      <c r="G2249" s="4">
        <f>G2248*(计算结果!B$18-1)/(计算结果!B$18+1)+F2249*2/(计算结果!B$18+1)</f>
        <v>2164.7809521900813</v>
      </c>
      <c r="H2249" s="3">
        <f t="shared" si="177"/>
        <v>8.5194768532109402E-2</v>
      </c>
      <c r="I2249" s="3">
        <f ca="1">IFERROR(AVERAGE(OFFSET(H2249,0,0,-计算结果!B$19,1)),AVERAGE(OFFSET(H2249,0,0,-ROW(),1)))</f>
        <v>-0.12490528953089985</v>
      </c>
      <c r="J2249" s="20" t="str">
        <f t="shared" ca="1" si="175"/>
        <v>买</v>
      </c>
      <c r="K2249" s="4" t="str">
        <f t="shared" ca="1" si="179"/>
        <v/>
      </c>
      <c r="L2249" s="3">
        <f ca="1">IF(J2248="买",B2249/B2248-1,0)-IF(K2249=1,计算结果!B$17,0)</f>
        <v>-1.3589824783618587E-3</v>
      </c>
      <c r="M2249" s="2">
        <f t="shared" ca="1" si="178"/>
        <v>3.2558237096919211</v>
      </c>
      <c r="N2249" s="3">
        <f ca="1">1-M2249/MAX(M$2:M2249)</f>
        <v>0.2449990896217884</v>
      </c>
    </row>
    <row r="2250" spans="1:14" x14ac:dyDescent="0.15">
      <c r="A2250" s="1">
        <v>41743</v>
      </c>
      <c r="B2250" s="2">
        <v>2268.61</v>
      </c>
      <c r="C2250" s="3">
        <f t="shared" si="176"/>
        <v>-9.072212166453264E-4</v>
      </c>
      <c r="D2250" s="3">
        <f>1-B2250/MAX(B$2:B2250)</f>
        <v>0.61399816239025384</v>
      </c>
      <c r="E2250" s="4">
        <f>E2249*(计算结果!B$18-1)/(计算结果!B$18+1)+B2250*2/(计算结果!B$18+1)</f>
        <v>2218.3588017808088</v>
      </c>
      <c r="F2250" s="4">
        <f>F2249*(计算结果!B$18-1)/(计算结果!B$18+1)+E2250*2/(计算结果!B$18+1)</f>
        <v>2181.5993881915956</v>
      </c>
      <c r="G2250" s="4">
        <f>G2249*(计算结果!B$18-1)/(计算结果!B$18+1)+F2250*2/(计算结果!B$18+1)</f>
        <v>2167.3684038826218</v>
      </c>
      <c r="H2250" s="3">
        <f t="shared" si="177"/>
        <v>0.11952487340221808</v>
      </c>
      <c r="I2250" s="3">
        <f ca="1">IFERROR(AVERAGE(OFFSET(H2250,0,0,-计算结果!B$19,1)),AVERAGE(OFFSET(H2250,0,0,-ROW(),1)))</f>
        <v>-0.10725366693069376</v>
      </c>
      <c r="J2250" s="20" t="str">
        <f t="shared" ca="1" si="175"/>
        <v>买</v>
      </c>
      <c r="K2250" s="4" t="str">
        <f t="shared" ca="1" si="179"/>
        <v/>
      </c>
      <c r="L2250" s="3">
        <f ca="1">IF(J2249="买",B2250/B2249-1,0)-IF(K2250=1,计算结果!B$17,0)</f>
        <v>-9.072212166453264E-4</v>
      </c>
      <c r="M2250" s="2">
        <f t="shared" ca="1" si="178"/>
        <v>3.2528699573448319</v>
      </c>
      <c r="N2250" s="3">
        <f ca="1">1-M2250/MAX(M$2:M2250)</f>
        <v>0.24568404246626996</v>
      </c>
    </row>
    <row r="2251" spans="1:14" x14ac:dyDescent="0.15">
      <c r="A2251" s="1">
        <v>41744</v>
      </c>
      <c r="B2251" s="2">
        <v>2229.46</v>
      </c>
      <c r="C2251" s="3">
        <f t="shared" si="176"/>
        <v>-1.7257263258118494E-2</v>
      </c>
      <c r="D2251" s="3">
        <f>1-B2251/MAX(B$2:B2251)</f>
        <v>0.62065949772000273</v>
      </c>
      <c r="E2251" s="4">
        <f>E2250*(计算结果!B$18-1)/(计算结果!B$18+1)+B2251*2/(计算结果!B$18+1)</f>
        <v>2220.0666784299156</v>
      </c>
      <c r="F2251" s="4">
        <f>F2250*(计算结果!B$18-1)/(计算结果!B$18+1)+E2251*2/(计算结果!B$18+1)</f>
        <v>2187.5174328436447</v>
      </c>
      <c r="G2251" s="4">
        <f>G2250*(计算结果!B$18-1)/(计算结果!B$18+1)+F2251*2/(计算结果!B$18+1)</f>
        <v>2170.4682544920097</v>
      </c>
      <c r="H2251" s="3">
        <f t="shared" si="177"/>
        <v>0.14302370579154039</v>
      </c>
      <c r="I2251" s="3">
        <f ca="1">IFERROR(AVERAGE(OFFSET(H2251,0,0,-计算结果!B$19,1)),AVERAGE(OFFSET(H2251,0,0,-ROW(),1)))</f>
        <v>-8.8273337529679516E-2</v>
      </c>
      <c r="J2251" s="20" t="str">
        <f t="shared" ca="1" si="175"/>
        <v>买</v>
      </c>
      <c r="K2251" s="4" t="str">
        <f t="shared" ca="1" si="179"/>
        <v/>
      </c>
      <c r="L2251" s="3">
        <f ca="1">IF(J2250="买",B2251/B2250-1,0)-IF(K2251=1,计算结果!B$17,0)</f>
        <v>-1.7257263258118494E-2</v>
      </c>
      <c r="M2251" s="2">
        <f t="shared" ca="1" si="178"/>
        <v>3.1967343241465076</v>
      </c>
      <c r="N2251" s="3">
        <f ca="1">1-M2251/MAX(M$2:M2251)</f>
        <v>0.25870147152522927</v>
      </c>
    </row>
    <row r="2252" spans="1:14" x14ac:dyDescent="0.15">
      <c r="A2252" s="1">
        <v>41745</v>
      </c>
      <c r="B2252" s="2">
        <v>2232.5300000000002</v>
      </c>
      <c r="C2252" s="3">
        <f t="shared" si="176"/>
        <v>1.3770150619434318E-3</v>
      </c>
      <c r="D2252" s="3">
        <f>1-B2252/MAX(B$2:B2252)</f>
        <v>0.62013714013475796</v>
      </c>
      <c r="E2252" s="4">
        <f>E2251*(计算结果!B$18-1)/(计算结果!B$18+1)+B2252*2/(计算结果!B$18+1)</f>
        <v>2221.9841125176208</v>
      </c>
      <c r="F2252" s="4">
        <f>F2251*(计算结果!B$18-1)/(计算结果!B$18+1)+E2252*2/(计算结果!B$18+1)</f>
        <v>2192.8199989473333</v>
      </c>
      <c r="G2252" s="4">
        <f>G2251*(计算结果!B$18-1)/(计算结果!B$18+1)+F2252*2/(计算结果!B$18+1)</f>
        <v>2173.9069844082132</v>
      </c>
      <c r="H2252" s="3">
        <f t="shared" si="177"/>
        <v>0.15843262895399401</v>
      </c>
      <c r="I2252" s="3">
        <f ca="1">IFERROR(AVERAGE(OFFSET(H2252,0,0,-计算结果!B$19,1)),AVERAGE(OFFSET(H2252,0,0,-ROW(),1)))</f>
        <v>-6.8587790596079085E-2</v>
      </c>
      <c r="J2252" s="20" t="str">
        <f t="shared" ca="1" si="175"/>
        <v>买</v>
      </c>
      <c r="K2252" s="4" t="str">
        <f t="shared" ca="1" si="179"/>
        <v/>
      </c>
      <c r="L2252" s="3">
        <f ca="1">IF(J2251="买",B2252/B2251-1,0)-IF(K2252=1,计算结果!B$17,0)</f>
        <v>1.3770150619434318E-3</v>
      </c>
      <c r="M2252" s="2">
        <f t="shared" ca="1" si="178"/>
        <v>3.2011362754598891</v>
      </c>
      <c r="N2252" s="3">
        <f ca="1">1-M2252/MAX(M$2:M2252)</f>
        <v>0.257680692286123</v>
      </c>
    </row>
    <row r="2253" spans="1:14" x14ac:dyDescent="0.15">
      <c r="A2253" s="1">
        <v>41746</v>
      </c>
      <c r="B2253" s="2">
        <v>2224.8000000000002</v>
      </c>
      <c r="C2253" s="3">
        <f t="shared" si="176"/>
        <v>-3.4624394744975362E-3</v>
      </c>
      <c r="D2253" s="3">
        <f>1-B2253/MAX(B$2:B2253)</f>
        <v>0.62145239229565097</v>
      </c>
      <c r="E2253" s="4">
        <f>E2252*(计算结果!B$18-1)/(计算结果!B$18+1)+B2253*2/(计算结果!B$18+1)</f>
        <v>2222.4173259764484</v>
      </c>
      <c r="F2253" s="4">
        <f>F2252*(计算结果!B$18-1)/(计算结果!B$18+1)+E2253*2/(计算结果!B$18+1)</f>
        <v>2197.3734338748895</v>
      </c>
      <c r="G2253" s="4">
        <f>G2252*(计算结果!B$18-1)/(计算结果!B$18+1)+F2253*2/(计算结果!B$18+1)</f>
        <v>2177.5172074030866</v>
      </c>
      <c r="H2253" s="3">
        <f t="shared" si="177"/>
        <v>0.16607072063187173</v>
      </c>
      <c r="I2253" s="3">
        <f ca="1">IFERROR(AVERAGE(OFFSET(H2253,0,0,-计算结果!B$19,1)),AVERAGE(OFFSET(H2253,0,0,-ROW(),1)))</f>
        <v>-4.8614101771169302E-2</v>
      </c>
      <c r="J2253" s="20" t="str">
        <f t="shared" ca="1" si="175"/>
        <v>买</v>
      </c>
      <c r="K2253" s="4" t="str">
        <f t="shared" ca="1" si="179"/>
        <v/>
      </c>
      <c r="L2253" s="3">
        <f ca="1">IF(J2252="买",B2253/B2252-1,0)-IF(K2253=1,计算结果!B$17,0)</f>
        <v>-3.4624394744975362E-3</v>
      </c>
      <c r="M2253" s="2">
        <f t="shared" ca="1" si="178"/>
        <v>3.1900525348564908</v>
      </c>
      <c r="N2253" s="3">
        <f ca="1">1-M2253/MAX(M$2:M2253)</f>
        <v>0.26025092795983318</v>
      </c>
    </row>
    <row r="2254" spans="1:14" x14ac:dyDescent="0.15">
      <c r="A2254" s="1">
        <v>41747</v>
      </c>
      <c r="B2254" s="2">
        <v>2224.48</v>
      </c>
      <c r="C2254" s="3">
        <f t="shared" si="176"/>
        <v>-1.4383315354193904E-4</v>
      </c>
      <c r="D2254" s="3">
        <f>1-B2254/MAX(B$2:B2254)</f>
        <v>0.62150683999183287</v>
      </c>
      <c r="E2254" s="4">
        <f>E2253*(计算结果!B$18-1)/(计算结果!B$18+1)+B2254*2/(计算结果!B$18+1)</f>
        <v>2222.7346604416102</v>
      </c>
      <c r="F2254" s="4">
        <f>F2253*(计算结果!B$18-1)/(计算结果!B$18+1)+E2254*2/(计算结果!B$18+1)</f>
        <v>2201.2751610390005</v>
      </c>
      <c r="G2254" s="4">
        <f>G2253*(计算结果!B$18-1)/(计算结果!B$18+1)+F2254*2/(计算结果!B$18+1)</f>
        <v>2181.1722771932273</v>
      </c>
      <c r="H2254" s="3">
        <f t="shared" si="177"/>
        <v>0.16785492108692734</v>
      </c>
      <c r="I2254" s="3">
        <f ca="1">IFERROR(AVERAGE(OFFSET(H2254,0,0,-计算结果!B$19,1)),AVERAGE(OFFSET(H2254,0,0,-ROW(),1)))</f>
        <v>-2.8416833666530871E-2</v>
      </c>
      <c r="J2254" s="20" t="str">
        <f t="shared" ca="1" si="175"/>
        <v>买</v>
      </c>
      <c r="K2254" s="4" t="str">
        <f t="shared" ca="1" si="179"/>
        <v/>
      </c>
      <c r="L2254" s="3">
        <f ca="1">IF(J2253="买",B2254/B2253-1,0)-IF(K2254=1,计算结果!B$17,0)</f>
        <v>-1.4383315354193904E-4</v>
      </c>
      <c r="M2254" s="2">
        <f t="shared" ca="1" si="178"/>
        <v>3.1895936995404379</v>
      </c>
      <c r="N2254" s="3">
        <f ca="1">1-M2254/MAX(M$2:M2254)</f>
        <v>0.26035732840169445</v>
      </c>
    </row>
    <row r="2255" spans="1:14" x14ac:dyDescent="0.15">
      <c r="A2255" s="1">
        <v>41750</v>
      </c>
      <c r="B2255" s="2">
        <v>2187.25</v>
      </c>
      <c r="C2255" s="3">
        <f t="shared" si="176"/>
        <v>-1.6736495720348188E-2</v>
      </c>
      <c r="D2255" s="3">
        <f>1-B2255/MAX(B$2:B2255)</f>
        <v>0.62784148914449056</v>
      </c>
      <c r="E2255" s="4">
        <f>E2254*(计算结果!B$18-1)/(计算结果!B$18+1)+B2255*2/(计算结果!B$18+1)</f>
        <v>2217.2754819121319</v>
      </c>
      <c r="F2255" s="4">
        <f>F2254*(计算结果!B$18-1)/(计算结果!B$18+1)+E2255*2/(计算结果!B$18+1)</f>
        <v>2203.7367488656359</v>
      </c>
      <c r="G2255" s="4">
        <f>G2254*(计算结果!B$18-1)/(计算结果!B$18+1)+F2255*2/(计算结果!B$18+1)</f>
        <v>2184.6437343735979</v>
      </c>
      <c r="H2255" s="3">
        <f t="shared" si="177"/>
        <v>0.15915557045488263</v>
      </c>
      <c r="I2255" s="3">
        <f ca="1">IFERROR(AVERAGE(OFFSET(H2255,0,0,-计算结果!B$19,1)),AVERAGE(OFFSET(H2255,0,0,-ROW(),1)))</f>
        <v>-9.0263959179034282E-3</v>
      </c>
      <c r="J2255" s="20" t="str">
        <f t="shared" ca="1" si="175"/>
        <v>买</v>
      </c>
      <c r="K2255" s="4" t="str">
        <f t="shared" ca="1" si="179"/>
        <v/>
      </c>
      <c r="L2255" s="3">
        <f ca="1">IF(J2254="买",B2255/B2254-1,0)-IF(K2255=1,计算结果!B$17,0)</f>
        <v>-1.6736495720348188E-2</v>
      </c>
      <c r="M2255" s="2">
        <f t="shared" ca="1" si="178"/>
        <v>3.1362110782384298</v>
      </c>
      <c r="N2255" s="3">
        <f ca="1">1-M2255/MAX(M$2:M2255)</f>
        <v>0.27273635480948644</v>
      </c>
    </row>
    <row r="2256" spans="1:14" x14ac:dyDescent="0.15">
      <c r="A2256" s="1">
        <v>41751</v>
      </c>
      <c r="B2256" s="2">
        <v>2196.8000000000002</v>
      </c>
      <c r="C2256" s="3">
        <f t="shared" si="176"/>
        <v>4.3662132815178722E-3</v>
      </c>
      <c r="D2256" s="3">
        <f>1-B2256/MAX(B$2:B2256)</f>
        <v>0.62621656571156326</v>
      </c>
      <c r="E2256" s="4">
        <f>E2255*(计算结果!B$18-1)/(计算结果!B$18+1)+B2256*2/(计算结果!B$18+1)</f>
        <v>2214.125407771804</v>
      </c>
      <c r="F2256" s="4">
        <f>F2255*(计算结果!B$18-1)/(计算结果!B$18+1)+E2256*2/(计算结果!B$18+1)</f>
        <v>2205.3350040819696</v>
      </c>
      <c r="G2256" s="4">
        <f>G2255*(计算结果!B$18-1)/(计算结果!B$18+1)+F2256*2/(计算结果!B$18+1)</f>
        <v>2187.8270066364244</v>
      </c>
      <c r="H2256" s="3">
        <f t="shared" si="177"/>
        <v>0.14571127606484485</v>
      </c>
      <c r="I2256" s="3">
        <f ca="1">IFERROR(AVERAGE(OFFSET(H2256,0,0,-计算结果!B$19,1)),AVERAGE(OFFSET(H2256,0,0,-ROW(),1)))</f>
        <v>8.8455355409316778E-3</v>
      </c>
      <c r="J2256" s="20" t="str">
        <f t="shared" ca="1" si="175"/>
        <v>买</v>
      </c>
      <c r="K2256" s="4" t="str">
        <f t="shared" ca="1" si="179"/>
        <v/>
      </c>
      <c r="L2256" s="3">
        <f ca="1">IF(J2255="买",B2256/B2255-1,0)-IF(K2256=1,计算结果!B$17,0)</f>
        <v>4.3662132815178722E-3</v>
      </c>
      <c r="M2256" s="2">
        <f t="shared" ca="1" si="178"/>
        <v>3.1499044447018778</v>
      </c>
      <c r="N2256" s="3">
        <f ca="1">1-M2256/MAX(M$2:M2256)</f>
        <v>0.26956096662269047</v>
      </c>
    </row>
    <row r="2257" spans="1:14" x14ac:dyDescent="0.15">
      <c r="A2257" s="1">
        <v>41752</v>
      </c>
      <c r="B2257" s="2">
        <v>2194.67</v>
      </c>
      <c r="C2257" s="3">
        <f t="shared" si="176"/>
        <v>-9.6959213401315303E-4</v>
      </c>
      <c r="D2257" s="3">
        <f>1-B2257/MAX(B$2:B2257)</f>
        <v>0.62657898318927385</v>
      </c>
      <c r="E2257" s="4">
        <f>E2256*(计算结果!B$18-1)/(计算结果!B$18+1)+B2257*2/(计算结果!B$18+1)</f>
        <v>2211.1322681146034</v>
      </c>
      <c r="F2257" s="4">
        <f>F2256*(计算结果!B$18-1)/(计算结果!B$18+1)+E2257*2/(计算结果!B$18+1)</f>
        <v>2206.226890856221</v>
      </c>
      <c r="G2257" s="4">
        <f>G2256*(计算结果!B$18-1)/(计算结果!B$18+1)+F2257*2/(计算结果!B$18+1)</f>
        <v>2190.6577580548546</v>
      </c>
      <c r="H2257" s="3">
        <f t="shared" si="177"/>
        <v>0.12938643731170923</v>
      </c>
      <c r="I2257" s="3">
        <f ca="1">IFERROR(AVERAGE(OFFSET(H2257,0,0,-计算结果!B$19,1)),AVERAGE(OFFSET(H2257,0,0,-ROW(),1)))</f>
        <v>2.4797596597735741E-2</v>
      </c>
      <c r="J2257" s="20" t="str">
        <f t="shared" ca="1" si="175"/>
        <v>买</v>
      </c>
      <c r="K2257" s="4" t="str">
        <f t="shared" ca="1" si="179"/>
        <v/>
      </c>
      <c r="L2257" s="3">
        <f ca="1">IF(J2256="买",B2257/B2256-1,0)-IF(K2257=1,计算结果!B$17,0)</f>
        <v>-9.6959213401315303E-4</v>
      </c>
      <c r="M2257" s="2">
        <f t="shared" ca="1" si="178"/>
        <v>3.146850322129402</v>
      </c>
      <c r="N2257" s="3">
        <f ca="1">1-M2257/MAX(M$2:M2257)</f>
        <v>0.27026919456382925</v>
      </c>
    </row>
    <row r="2258" spans="1:14" x14ac:dyDescent="0.15">
      <c r="A2258" s="1">
        <v>41753</v>
      </c>
      <c r="B2258" s="2">
        <v>2190.4699999999998</v>
      </c>
      <c r="C2258" s="3">
        <f t="shared" si="176"/>
        <v>-1.9137273485309025E-3</v>
      </c>
      <c r="D2258" s="3">
        <f>1-B2258/MAX(B$2:B2258)</f>
        <v>0.62729360920166066</v>
      </c>
      <c r="E2258" s="4">
        <f>E2257*(计算结果!B$18-1)/(计算结果!B$18+1)+B2258*2/(计算结果!B$18+1)</f>
        <v>2207.9534576354336</v>
      </c>
      <c r="F2258" s="4">
        <f>F2257*(计算结果!B$18-1)/(计算结果!B$18+1)+E2258*2/(计算结果!B$18+1)</f>
        <v>2206.4925165145614</v>
      </c>
      <c r="G2258" s="4">
        <f>G2257*(计算结果!B$18-1)/(计算结果!B$18+1)+F2258*2/(计算结果!B$18+1)</f>
        <v>2193.0938747409632</v>
      </c>
      <c r="H2258" s="3">
        <f t="shared" si="177"/>
        <v>0.11120480491081625</v>
      </c>
      <c r="I2258" s="3">
        <f ca="1">IFERROR(AVERAGE(OFFSET(H2258,0,0,-计算结果!B$19,1)),AVERAGE(OFFSET(H2258,0,0,-ROW(),1)))</f>
        <v>3.8643173529143628E-2</v>
      </c>
      <c r="J2258" s="20" t="str">
        <f t="shared" ca="1" si="175"/>
        <v>买</v>
      </c>
      <c r="K2258" s="4" t="str">
        <f t="shared" ca="1" si="179"/>
        <v/>
      </c>
      <c r="L2258" s="3">
        <f ca="1">IF(J2257="买",B2258/B2257-1,0)-IF(K2258=1,计算结果!B$17,0)</f>
        <v>-1.9137273485309025E-3</v>
      </c>
      <c r="M2258" s="2">
        <f t="shared" ca="1" si="178"/>
        <v>3.1408281086062098</v>
      </c>
      <c r="N2258" s="3">
        <f ca="1">1-M2258/MAX(M$2:M2258)</f>
        <v>0.27166570036325788</v>
      </c>
    </row>
    <row r="2259" spans="1:14" x14ac:dyDescent="0.15">
      <c r="A2259" s="1">
        <v>41754</v>
      </c>
      <c r="B2259" s="2">
        <v>2167.83</v>
      </c>
      <c r="C2259" s="3">
        <f t="shared" si="176"/>
        <v>-1.0335681383447315E-2</v>
      </c>
      <c r="D2259" s="3">
        <f>1-B2259/MAX(B$2:B2259)</f>
        <v>0.63114578370652685</v>
      </c>
      <c r="E2259" s="4">
        <f>E2258*(计算结果!B$18-1)/(计算结果!B$18+1)+B2259*2/(计算结果!B$18+1)</f>
        <v>2201.7806179992131</v>
      </c>
      <c r="F2259" s="4">
        <f>F2258*(计算结果!B$18-1)/(计算结果!B$18+1)+E2259*2/(计算结果!B$18+1)</f>
        <v>2205.7676090506616</v>
      </c>
      <c r="G2259" s="4">
        <f>G2258*(计算结果!B$18-1)/(计算结果!B$18+1)+F2259*2/(计算结果!B$18+1)</f>
        <v>2195.0436800193784</v>
      </c>
      <c r="H2259" s="3">
        <f t="shared" si="177"/>
        <v>8.8906603628422898E-2</v>
      </c>
      <c r="I2259" s="3">
        <f ca="1">IFERROR(AVERAGE(OFFSET(H2259,0,0,-计算结果!B$19,1)),AVERAGE(OFFSET(H2259,0,0,-ROW(),1)))</f>
        <v>5.0292939168573546E-2</v>
      </c>
      <c r="J2259" s="20" t="str">
        <f t="shared" ca="1" si="175"/>
        <v>买</v>
      </c>
      <c r="K2259" s="4" t="str">
        <f t="shared" ca="1" si="179"/>
        <v/>
      </c>
      <c r="L2259" s="3">
        <f ca="1">IF(J2258="买",B2259/B2258-1,0)-IF(K2259=1,计算结果!B$17,0)</f>
        <v>-1.0335681383447315E-2</v>
      </c>
      <c r="M2259" s="2">
        <f t="shared" ca="1" si="178"/>
        <v>3.1083655099954806</v>
      </c>
      <c r="N2259" s="3">
        <f ca="1">1-M2259/MAX(M$2:M2259)</f>
        <v>0.27919353162493954</v>
      </c>
    </row>
    <row r="2260" spans="1:14" x14ac:dyDescent="0.15">
      <c r="A2260" s="1">
        <v>41757</v>
      </c>
      <c r="B2260" s="2">
        <v>2134.9699999999998</v>
      </c>
      <c r="C2260" s="3">
        <f t="shared" si="176"/>
        <v>-1.5158015158015181E-2</v>
      </c>
      <c r="D2260" s="3">
        <f>1-B2260/MAX(B$2:B2260)</f>
        <v>0.63673688150820118</v>
      </c>
      <c r="E2260" s="4">
        <f>E2259*(计算结果!B$18-1)/(计算结果!B$18+1)+B2260*2/(计算结果!B$18+1)</f>
        <v>2191.5020613839497</v>
      </c>
      <c r="F2260" s="4">
        <f>F2259*(计算结果!B$18-1)/(计算结果!B$18+1)+E2260*2/(计算结果!B$18+1)</f>
        <v>2203.5729094096291</v>
      </c>
      <c r="G2260" s="4">
        <f>G2259*(计算结果!B$18-1)/(计算结果!B$18+1)+F2260*2/(计算结果!B$18+1)</f>
        <v>2196.3558691563398</v>
      </c>
      <c r="H2260" s="3">
        <f t="shared" si="177"/>
        <v>5.9779636683580453E-2</v>
      </c>
      <c r="I2260" s="3">
        <f ca="1">IFERROR(AVERAGE(OFFSET(H2260,0,0,-计算结果!B$19,1)),AVERAGE(OFFSET(H2260,0,0,-ROW(),1)))</f>
        <v>5.9550015207076756E-2</v>
      </c>
      <c r="J2260" s="20" t="str">
        <f t="shared" ca="1" si="175"/>
        <v>买</v>
      </c>
      <c r="K2260" s="4" t="str">
        <f t="shared" ca="1" si="179"/>
        <v/>
      </c>
      <c r="L2260" s="3">
        <f ca="1">IF(J2259="买",B2260/B2259-1,0)-IF(K2260=1,计算结果!B$17,0)</f>
        <v>-1.5158015158015181E-2</v>
      </c>
      <c r="M2260" s="2">
        <f t="shared" ca="1" si="178"/>
        <v>3.0612488584783173</v>
      </c>
      <c r="N2260" s="3">
        <f ca="1">1-M2260/MAX(M$2:M2260)</f>
        <v>0.29011952699856414</v>
      </c>
    </row>
    <row r="2261" spans="1:14" x14ac:dyDescent="0.15">
      <c r="A2261" s="1">
        <v>41758</v>
      </c>
      <c r="B2261" s="2">
        <v>2158.4699999999998</v>
      </c>
      <c r="C2261" s="3">
        <f t="shared" si="176"/>
        <v>1.1007180428764807E-2</v>
      </c>
      <c r="D2261" s="3">
        <f>1-B2261/MAX(B$2:B2261)</f>
        <v>0.63273837881984618</v>
      </c>
      <c r="E2261" s="4">
        <f>E2260*(计算结果!B$18-1)/(计算结果!B$18+1)+B2261*2/(计算结果!B$18+1)</f>
        <v>2186.4202057864186</v>
      </c>
      <c r="F2261" s="4">
        <f>F2260*(计算结果!B$18-1)/(计算结果!B$18+1)+E2261*2/(计算结果!B$18+1)</f>
        <v>2200.934031929135</v>
      </c>
      <c r="G2261" s="4">
        <f>G2260*(计算结果!B$18-1)/(计算结果!B$18+1)+F2261*2/(计算结果!B$18+1)</f>
        <v>2197.0602018906161</v>
      </c>
      <c r="H2261" s="3">
        <f t="shared" si="177"/>
        <v>3.2068242863885099E-2</v>
      </c>
      <c r="I2261" s="3">
        <f ca="1">IFERROR(AVERAGE(OFFSET(H2261,0,0,-计算结果!B$19,1)),AVERAGE(OFFSET(H2261,0,0,-ROW(),1)))</f>
        <v>6.6657178139802348E-2</v>
      </c>
      <c r="J2261" s="20" t="str">
        <f t="shared" ca="1" si="175"/>
        <v>卖</v>
      </c>
      <c r="K2261" s="4">
        <f t="shared" ca="1" si="179"/>
        <v>1</v>
      </c>
      <c r="L2261" s="3">
        <f ca="1">IF(J2260="买",B2261/B2260-1,0)-IF(K2261=1,计算结果!B$17,0)</f>
        <v>1.1007180428764807E-2</v>
      </c>
      <c r="M2261" s="2">
        <f t="shared" ca="1" si="178"/>
        <v>3.0949445770009385</v>
      </c>
      <c r="N2261" s="3">
        <f ca="1">1-M2261/MAX(M$2:M2261)</f>
        <v>0.2823057445493804</v>
      </c>
    </row>
    <row r="2262" spans="1:14" x14ac:dyDescent="0.15">
      <c r="A2262" s="1">
        <v>41759</v>
      </c>
      <c r="B2262" s="2">
        <v>2158.66</v>
      </c>
      <c r="C2262" s="3">
        <f t="shared" si="176"/>
        <v>8.8025314227246909E-5</v>
      </c>
      <c r="D2262" s="3">
        <f>1-B2262/MAX(B$2:B2262)</f>
        <v>0.6327060505002382</v>
      </c>
      <c r="E2262" s="4">
        <f>E2261*(计算结果!B$18-1)/(计算结果!B$18+1)+B2262*2/(计算结果!B$18+1)</f>
        <v>2182.1494048962004</v>
      </c>
      <c r="F2262" s="4">
        <f>F2261*(计算结果!B$18-1)/(计算结果!B$18+1)+E2262*2/(计算结果!B$18+1)</f>
        <v>2198.0440893086834</v>
      </c>
      <c r="G2262" s="4">
        <f>G2261*(计算结果!B$18-1)/(计算结果!B$18+1)+F2262*2/(计算结果!B$18+1)</f>
        <v>2197.2115691857034</v>
      </c>
      <c r="H2262" s="3">
        <f t="shared" si="177"/>
        <v>6.8895378905437727E-3</v>
      </c>
      <c r="I2262" s="3">
        <f ca="1">IFERROR(AVERAGE(OFFSET(H2262,0,0,-计算结果!B$19,1)),AVERAGE(OFFSET(H2262,0,0,-ROW(),1)))</f>
        <v>7.1733007971025817E-2</v>
      </c>
      <c r="J2262" s="20" t="str">
        <f t="shared" ca="1" si="175"/>
        <v>卖</v>
      </c>
      <c r="K2262" s="4" t="str">
        <f t="shared" ca="1" si="179"/>
        <v/>
      </c>
      <c r="L2262" s="3">
        <f ca="1">IF(J2261="买",B2262/B2261-1,0)-IF(K2262=1,计算结果!B$17,0)</f>
        <v>0</v>
      </c>
      <c r="M2262" s="2">
        <f t="shared" ca="1" si="178"/>
        <v>3.0949445770009385</v>
      </c>
      <c r="N2262" s="3">
        <f ca="1">1-M2262/MAX(M$2:M2262)</f>
        <v>0.2823057445493804</v>
      </c>
    </row>
    <row r="2263" spans="1:14" x14ac:dyDescent="0.15">
      <c r="A2263" s="1">
        <v>41764</v>
      </c>
      <c r="B2263" s="2">
        <v>2156.4699999999998</v>
      </c>
      <c r="C2263" s="3">
        <f t="shared" si="176"/>
        <v>-1.0145182659613283E-3</v>
      </c>
      <c r="D2263" s="3">
        <f>1-B2263/MAX(B$2:B2263)</f>
        <v>0.63307867692098285</v>
      </c>
      <c r="E2263" s="4">
        <f>E2262*(计算结果!B$18-1)/(计算结果!B$18+1)+B2263*2/(计算结果!B$18+1)</f>
        <v>2178.1987272198617</v>
      </c>
      <c r="F2263" s="4">
        <f>F2262*(计算结果!B$18-1)/(计算结果!B$18+1)+E2263*2/(计算结果!B$18+1)</f>
        <v>2194.9909566796337</v>
      </c>
      <c r="G2263" s="4">
        <f>G2262*(计算结果!B$18-1)/(计算结果!B$18+1)+F2263*2/(计算结果!B$18+1)</f>
        <v>2196.8699364924619</v>
      </c>
      <c r="H2263" s="3">
        <f t="shared" si="177"/>
        <v>-1.5548465975361058E-2</v>
      </c>
      <c r="I2263" s="3">
        <f ca="1">IFERROR(AVERAGE(OFFSET(H2263,0,0,-计算结果!B$19,1)),AVERAGE(OFFSET(H2263,0,0,-ROW(),1)))</f>
        <v>7.4793240472400602E-2</v>
      </c>
      <c r="J2263" s="20" t="str">
        <f t="shared" ca="1" si="175"/>
        <v>卖</v>
      </c>
      <c r="K2263" s="4" t="str">
        <f t="shared" ca="1" si="179"/>
        <v/>
      </c>
      <c r="L2263" s="3">
        <f ca="1">IF(J2262="买",B2263/B2262-1,0)-IF(K2263=1,计算结果!B$17,0)</f>
        <v>0</v>
      </c>
      <c r="M2263" s="2">
        <f t="shared" ca="1" si="178"/>
        <v>3.0949445770009385</v>
      </c>
      <c r="N2263" s="3">
        <f ca="1">1-M2263/MAX(M$2:M2263)</f>
        <v>0.2823057445493804</v>
      </c>
    </row>
    <row r="2264" spans="1:14" x14ac:dyDescent="0.15">
      <c r="A2264" s="1">
        <v>41765</v>
      </c>
      <c r="B2264" s="2">
        <v>2157.33</v>
      </c>
      <c r="C2264" s="3">
        <f t="shared" si="176"/>
        <v>3.9879989056190723E-4</v>
      </c>
      <c r="D2264" s="3">
        <f>1-B2264/MAX(B$2:B2264)</f>
        <v>0.63293234873749404</v>
      </c>
      <c r="E2264" s="4">
        <f>E2263*(计算结果!B$18-1)/(计算结果!B$18+1)+B2264*2/(计算结果!B$18+1)</f>
        <v>2174.9881538014215</v>
      </c>
      <c r="F2264" s="4">
        <f>F2263*(计算结果!B$18-1)/(计算结果!B$18+1)+E2264*2/(计算结果!B$18+1)</f>
        <v>2191.9136023906781</v>
      </c>
      <c r="G2264" s="4">
        <f>G2263*(计算结果!B$18-1)/(计算结果!B$18+1)+F2264*2/(计算结果!B$18+1)</f>
        <v>2196.1074235537258</v>
      </c>
      <c r="H2264" s="3">
        <f t="shared" si="177"/>
        <v>-3.4709061563905873E-2</v>
      </c>
      <c r="I2264" s="3">
        <f ca="1">IFERROR(AVERAGE(OFFSET(H2264,0,0,-计算结果!B$19,1)),AVERAGE(OFFSET(H2264,0,0,-ROW(),1)))</f>
        <v>7.6102923010882534E-2</v>
      </c>
      <c r="J2264" s="20" t="str">
        <f t="shared" ca="1" si="175"/>
        <v>卖</v>
      </c>
      <c r="K2264" s="4" t="str">
        <f t="shared" ca="1" si="179"/>
        <v/>
      </c>
      <c r="L2264" s="3">
        <f ca="1">IF(J2263="买",B2264/B2263-1,0)-IF(K2264=1,计算结果!B$17,0)</f>
        <v>0</v>
      </c>
      <c r="M2264" s="2">
        <f t="shared" ca="1" si="178"/>
        <v>3.0949445770009385</v>
      </c>
      <c r="N2264" s="3">
        <f ca="1">1-M2264/MAX(M$2:M2264)</f>
        <v>0.2823057445493804</v>
      </c>
    </row>
    <row r="2265" spans="1:14" x14ac:dyDescent="0.15">
      <c r="A2265" s="1">
        <v>41766</v>
      </c>
      <c r="B2265" s="2">
        <v>2137.3200000000002</v>
      </c>
      <c r="C2265" s="3">
        <f t="shared" si="176"/>
        <v>-9.2753542573458247E-3</v>
      </c>
      <c r="D2265" s="3">
        <f>1-B2265/MAX(B$2:B2265)</f>
        <v>0.63633703123936569</v>
      </c>
      <c r="E2265" s="4">
        <f>E2264*(计算结果!B$18-1)/(计算结果!B$18+1)+B2265*2/(计算结果!B$18+1)</f>
        <v>2169.1930532165875</v>
      </c>
      <c r="F2265" s="4">
        <f>F2264*(计算结果!B$18-1)/(计算结果!B$18+1)+E2265*2/(计算结果!B$18+1)</f>
        <v>2188.4181332869716</v>
      </c>
      <c r="G2265" s="4">
        <f>G2264*(计算结果!B$18-1)/(计算结果!B$18+1)+F2265*2/(计算结果!B$18+1)</f>
        <v>2194.9244558203791</v>
      </c>
      <c r="H2265" s="3">
        <f t="shared" si="177"/>
        <v>-5.386656957938861E-2</v>
      </c>
      <c r="I2265" s="3">
        <f ca="1">IFERROR(AVERAGE(OFFSET(H2265,0,0,-计算结果!B$19,1)),AVERAGE(OFFSET(H2265,0,0,-ROW(),1)))</f>
        <v>7.559071805647706E-2</v>
      </c>
      <c r="J2265" s="20" t="str">
        <f t="shared" ca="1" si="175"/>
        <v>卖</v>
      </c>
      <c r="K2265" s="4" t="str">
        <f t="shared" ca="1" si="179"/>
        <v/>
      </c>
      <c r="L2265" s="3">
        <f ca="1">IF(J2264="买",B2265/B2264-1,0)-IF(K2265=1,计算结果!B$17,0)</f>
        <v>0</v>
      </c>
      <c r="M2265" s="2">
        <f t="shared" ca="1" si="178"/>
        <v>3.0949445770009385</v>
      </c>
      <c r="N2265" s="3">
        <f ca="1">1-M2265/MAX(M$2:M2265)</f>
        <v>0.2823057445493804</v>
      </c>
    </row>
    <row r="2266" spans="1:14" x14ac:dyDescent="0.15">
      <c r="A2266" s="1">
        <v>41767</v>
      </c>
      <c r="B2266" s="2">
        <v>2135.5</v>
      </c>
      <c r="C2266" s="3">
        <f t="shared" si="176"/>
        <v>-8.5153369640489363E-4</v>
      </c>
      <c r="D2266" s="3">
        <f>1-B2266/MAX(B$2:B2266)</f>
        <v>0.63664670251139999</v>
      </c>
      <c r="E2266" s="4">
        <f>E2265*(计算结果!B$18-1)/(计算结果!B$18+1)+B2266*2/(计算结果!B$18+1)</f>
        <v>2164.0095065678815</v>
      </c>
      <c r="F2266" s="4">
        <f>F2265*(计算结果!B$18-1)/(计算结果!B$18+1)+E2266*2/(计算结果!B$18+1)</f>
        <v>2184.6629599455732</v>
      </c>
      <c r="G2266" s="4">
        <f>G2265*(计算结果!B$18-1)/(计算结果!B$18+1)+F2266*2/(计算结果!B$18+1)</f>
        <v>2193.3457641473319</v>
      </c>
      <c r="H2266" s="3">
        <f t="shared" si="177"/>
        <v>-7.1924647286191246E-2</v>
      </c>
      <c r="I2266" s="3">
        <f ca="1">IFERROR(AVERAGE(OFFSET(H2266,0,0,-计算结果!B$19,1)),AVERAGE(OFFSET(H2266,0,0,-ROW(),1)))</f>
        <v>7.2878558330566098E-2</v>
      </c>
      <c r="J2266" s="20" t="str">
        <f t="shared" ca="1" si="175"/>
        <v>卖</v>
      </c>
      <c r="K2266" s="4" t="str">
        <f t="shared" ca="1" si="179"/>
        <v/>
      </c>
      <c r="L2266" s="3">
        <f ca="1">IF(J2265="买",B2266/B2265-1,0)-IF(K2266=1,计算结果!B$17,0)</f>
        <v>0</v>
      </c>
      <c r="M2266" s="2">
        <f t="shared" ca="1" si="178"/>
        <v>3.0949445770009385</v>
      </c>
      <c r="N2266" s="3">
        <f ca="1">1-M2266/MAX(M$2:M2266)</f>
        <v>0.2823057445493804</v>
      </c>
    </row>
    <row r="2267" spans="1:14" x14ac:dyDescent="0.15">
      <c r="A2267" s="1">
        <v>41768</v>
      </c>
      <c r="B2267" s="2">
        <v>2133.91</v>
      </c>
      <c r="C2267" s="3">
        <f t="shared" si="176"/>
        <v>-7.445563099977015E-4</v>
      </c>
      <c r="D2267" s="3">
        <f>1-B2267/MAX(B$2:B2267)</f>
        <v>0.63691723950180357</v>
      </c>
      <c r="E2267" s="4">
        <f>E2266*(计算结果!B$18-1)/(计算结果!B$18+1)+B2267*2/(计算结果!B$18+1)</f>
        <v>2159.3788132497457</v>
      </c>
      <c r="F2267" s="4">
        <f>F2266*(计算结果!B$18-1)/(计算结果!B$18+1)+E2267*2/(计算结果!B$18+1)</f>
        <v>2180.7730912231382</v>
      </c>
      <c r="G2267" s="4">
        <f>G2266*(计算结果!B$18-1)/(计算结果!B$18+1)+F2267*2/(计算结果!B$18+1)</f>
        <v>2191.4115067743792</v>
      </c>
      <c r="H2267" s="3">
        <f t="shared" si="177"/>
        <v>-8.8187526315746653E-2</v>
      </c>
      <c r="I2267" s="3">
        <f ca="1">IFERROR(AVERAGE(OFFSET(H2267,0,0,-计算结果!B$19,1)),AVERAGE(OFFSET(H2267,0,0,-ROW(),1)))</f>
        <v>6.7862121101585599E-2</v>
      </c>
      <c r="J2267" s="20" t="str">
        <f t="shared" ca="1" si="175"/>
        <v>卖</v>
      </c>
      <c r="K2267" s="4" t="str">
        <f t="shared" ca="1" si="179"/>
        <v/>
      </c>
      <c r="L2267" s="3">
        <f ca="1">IF(J2266="买",B2267/B2266-1,0)-IF(K2267=1,计算结果!B$17,0)</f>
        <v>0</v>
      </c>
      <c r="M2267" s="2">
        <f t="shared" ca="1" si="178"/>
        <v>3.0949445770009385</v>
      </c>
      <c r="N2267" s="3">
        <f ca="1">1-M2267/MAX(M$2:M2267)</f>
        <v>0.2823057445493804</v>
      </c>
    </row>
    <row r="2268" spans="1:14" x14ac:dyDescent="0.15">
      <c r="A2268" s="1">
        <v>41771</v>
      </c>
      <c r="B2268" s="2">
        <v>2180.0500000000002</v>
      </c>
      <c r="C2268" s="3">
        <f t="shared" si="176"/>
        <v>2.1622280227376223E-2</v>
      </c>
      <c r="D2268" s="3">
        <f>1-B2268/MAX(B$2:B2268)</f>
        <v>0.62906656230858227</v>
      </c>
      <c r="E2268" s="4">
        <f>E2267*(计算结果!B$18-1)/(计算结果!B$18+1)+B2268*2/(计算结果!B$18+1)</f>
        <v>2162.5589958267078</v>
      </c>
      <c r="F2268" s="4">
        <f>F2267*(计算结果!B$18-1)/(计算结果!B$18+1)+E2268*2/(计算结果!B$18+1)</f>
        <v>2177.9709227006106</v>
      </c>
      <c r="G2268" s="4">
        <f>G2267*(计算结果!B$18-1)/(计算结果!B$18+1)+F2268*2/(计算结果!B$18+1)</f>
        <v>2189.3437246091839</v>
      </c>
      <c r="H2268" s="3">
        <f t="shared" si="177"/>
        <v>-9.4358460690885312E-2</v>
      </c>
      <c r="I2268" s="3">
        <f ca="1">IFERROR(AVERAGE(OFFSET(H2268,0,0,-计算结果!B$19,1)),AVERAGE(OFFSET(H2268,0,0,-ROW(),1)))</f>
        <v>6.0730449839793386E-2</v>
      </c>
      <c r="J2268" s="20" t="str">
        <f t="shared" ca="1" si="175"/>
        <v>卖</v>
      </c>
      <c r="K2268" s="4" t="str">
        <f t="shared" ca="1" si="179"/>
        <v/>
      </c>
      <c r="L2268" s="3">
        <f ca="1">IF(J2267="买",B2268/B2267-1,0)-IF(K2268=1,计算结果!B$17,0)</f>
        <v>0</v>
      </c>
      <c r="M2268" s="2">
        <f t="shared" ca="1" si="178"/>
        <v>3.0949445770009385</v>
      </c>
      <c r="N2268" s="3">
        <f ca="1">1-M2268/MAX(M$2:M2268)</f>
        <v>0.2823057445493804</v>
      </c>
    </row>
    <row r="2269" spans="1:14" x14ac:dyDescent="0.15">
      <c r="A2269" s="1">
        <v>41772</v>
      </c>
      <c r="B2269" s="2">
        <v>2174.85</v>
      </c>
      <c r="C2269" s="3">
        <f t="shared" si="176"/>
        <v>-2.3852663929727624E-3</v>
      </c>
      <c r="D2269" s="3">
        <f>1-B2269/MAX(B$2:B2269)</f>
        <v>0.62995133737153752</v>
      </c>
      <c r="E2269" s="4">
        <f>E2268*(计算结果!B$18-1)/(计算结果!B$18+1)+B2269*2/(计算结果!B$18+1)</f>
        <v>2164.449919545676</v>
      </c>
      <c r="F2269" s="4">
        <f>F2268*(计算结果!B$18-1)/(计算结果!B$18+1)+E2269*2/(计算结果!B$18+1)</f>
        <v>2175.8907683690823</v>
      </c>
      <c r="G2269" s="4">
        <f>G2268*(计算结果!B$18-1)/(计算结果!B$18+1)+F2269*2/(计算结果!B$18+1)</f>
        <v>2187.2740390337835</v>
      </c>
      <c r="H2269" s="3">
        <f t="shared" si="177"/>
        <v>-9.4534519734668671E-2</v>
      </c>
      <c r="I2269" s="3">
        <f ca="1">IFERROR(AVERAGE(OFFSET(H2269,0,0,-计算结果!B$19,1)),AVERAGE(OFFSET(H2269,0,0,-ROW(),1)))</f>
        <v>5.1743985426454475E-2</v>
      </c>
      <c r="J2269" s="20" t="str">
        <f t="shared" ca="1" si="175"/>
        <v>卖</v>
      </c>
      <c r="K2269" s="4" t="str">
        <f t="shared" ca="1" si="179"/>
        <v/>
      </c>
      <c r="L2269" s="3">
        <f ca="1">IF(J2268="买",B2269/B2268-1,0)-IF(K2269=1,计算结果!B$17,0)</f>
        <v>0</v>
      </c>
      <c r="M2269" s="2">
        <f t="shared" ca="1" si="178"/>
        <v>3.0949445770009385</v>
      </c>
      <c r="N2269" s="3">
        <f ca="1">1-M2269/MAX(M$2:M2269)</f>
        <v>0.2823057445493804</v>
      </c>
    </row>
    <row r="2270" spans="1:14" x14ac:dyDescent="0.15">
      <c r="A2270" s="1">
        <v>41773</v>
      </c>
      <c r="B2270" s="2">
        <v>2172.37</v>
      </c>
      <c r="C2270" s="3">
        <f t="shared" si="176"/>
        <v>-1.140308527024847E-3</v>
      </c>
      <c r="D2270" s="3">
        <f>1-B2270/MAX(B$2:B2270)</f>
        <v>0.63037330701694683</v>
      </c>
      <c r="E2270" s="4">
        <f>E2269*(计算结果!B$18-1)/(计算结果!B$18+1)+B2270*2/(计算结果!B$18+1)</f>
        <v>2165.6683934617258</v>
      </c>
      <c r="F2270" s="4">
        <f>F2269*(计算结果!B$18-1)/(计算结果!B$18+1)+E2270*2/(计算结果!B$18+1)</f>
        <v>2174.318095306412</v>
      </c>
      <c r="G2270" s="4">
        <f>G2269*(计算结果!B$18-1)/(计算结果!B$18+1)+F2270*2/(计算结果!B$18+1)</f>
        <v>2185.2808169218802</v>
      </c>
      <c r="H2270" s="3">
        <f t="shared" si="177"/>
        <v>-9.1128138328010949E-2</v>
      </c>
      <c r="I2270" s="3">
        <f ca="1">IFERROR(AVERAGE(OFFSET(H2270,0,0,-计算结果!B$19,1)),AVERAGE(OFFSET(H2270,0,0,-ROW(),1)))</f>
        <v>4.1211334839943041E-2</v>
      </c>
      <c r="J2270" s="20" t="str">
        <f t="shared" ca="1" si="175"/>
        <v>卖</v>
      </c>
      <c r="K2270" s="4" t="str">
        <f t="shared" ca="1" si="179"/>
        <v/>
      </c>
      <c r="L2270" s="3">
        <f ca="1">IF(J2269="买",B2270/B2269-1,0)-IF(K2270=1,计算结果!B$17,0)</f>
        <v>0</v>
      </c>
      <c r="M2270" s="2">
        <f t="shared" ca="1" si="178"/>
        <v>3.0949445770009385</v>
      </c>
      <c r="N2270" s="3">
        <f ca="1">1-M2270/MAX(M$2:M2270)</f>
        <v>0.2823057445493804</v>
      </c>
    </row>
    <row r="2271" spans="1:14" x14ac:dyDescent="0.15">
      <c r="A2271" s="1">
        <v>41774</v>
      </c>
      <c r="B2271" s="2">
        <v>2144.08</v>
      </c>
      <c r="C2271" s="3">
        <f t="shared" si="176"/>
        <v>-1.3022643472336615E-2</v>
      </c>
      <c r="D2271" s="3">
        <f>1-B2271/MAX(B$2:B2271)</f>
        <v>0.63518682365752399</v>
      </c>
      <c r="E2271" s="4">
        <f>E2270*(计算结果!B$18-1)/(计算结果!B$18+1)+B2271*2/(计算结果!B$18+1)</f>
        <v>2162.3471021599221</v>
      </c>
      <c r="F2271" s="4">
        <f>F2270*(计算结果!B$18-1)/(计算结果!B$18+1)+E2271*2/(计算结果!B$18+1)</f>
        <v>2172.4764040531059</v>
      </c>
      <c r="G2271" s="4">
        <f>G2270*(计算结果!B$18-1)/(计算结果!B$18+1)+F2271*2/(计算结果!B$18+1)</f>
        <v>2183.3109072497609</v>
      </c>
      <c r="H2271" s="3">
        <f t="shared" si="177"/>
        <v>-9.0144463670988689E-2</v>
      </c>
      <c r="I2271" s="3">
        <f ca="1">IFERROR(AVERAGE(OFFSET(H2271,0,0,-计算结果!B$19,1)),AVERAGE(OFFSET(H2271,0,0,-ROW(),1)))</f>
        <v>2.9552926366816595E-2</v>
      </c>
      <c r="J2271" s="20" t="str">
        <f t="shared" ca="1" si="175"/>
        <v>卖</v>
      </c>
      <c r="K2271" s="4" t="str">
        <f t="shared" ca="1" si="179"/>
        <v/>
      </c>
      <c r="L2271" s="3">
        <f ca="1">IF(J2270="买",B2271/B2270-1,0)-IF(K2271=1,计算结果!B$17,0)</f>
        <v>0</v>
      </c>
      <c r="M2271" s="2">
        <f t="shared" ca="1" si="178"/>
        <v>3.0949445770009385</v>
      </c>
      <c r="N2271" s="3">
        <f ca="1">1-M2271/MAX(M$2:M2271)</f>
        <v>0.2823057445493804</v>
      </c>
    </row>
    <row r="2272" spans="1:14" x14ac:dyDescent="0.15">
      <c r="A2272" s="1">
        <v>41775</v>
      </c>
      <c r="B2272" s="2">
        <v>2145.9499999999998</v>
      </c>
      <c r="C2272" s="3">
        <f t="shared" si="176"/>
        <v>8.7216894891972707E-4</v>
      </c>
      <c r="D2272" s="3">
        <f>1-B2272/MAX(B$2:B2272)</f>
        <v>0.63486864493296125</v>
      </c>
      <c r="E2272" s="4">
        <f>E2271*(计算结果!B$18-1)/(计算结果!B$18+1)+B2272*2/(计算结果!B$18+1)</f>
        <v>2159.8244710583954</v>
      </c>
      <c r="F2272" s="4">
        <f>F2271*(计算结果!B$18-1)/(计算结果!B$18+1)+E2272*2/(计算结果!B$18+1)</f>
        <v>2170.5299528231503</v>
      </c>
      <c r="G2272" s="4">
        <f>G2271*(计算结果!B$18-1)/(计算结果!B$18+1)+F2272*2/(计算结果!B$18+1)</f>
        <v>2181.344606568744</v>
      </c>
      <c r="H2272" s="3">
        <f t="shared" si="177"/>
        <v>-9.0060498231734898E-2</v>
      </c>
      <c r="I2272" s="3">
        <f ca="1">IFERROR(AVERAGE(OFFSET(H2272,0,0,-计算结果!B$19,1)),AVERAGE(OFFSET(H2272,0,0,-ROW(),1)))</f>
        <v>1.7128270007530134E-2</v>
      </c>
      <c r="J2272" s="20" t="str">
        <f t="shared" ca="1" si="175"/>
        <v>卖</v>
      </c>
      <c r="K2272" s="4" t="str">
        <f t="shared" ca="1" si="179"/>
        <v/>
      </c>
      <c r="L2272" s="3">
        <f ca="1">IF(J2271="买",B2272/B2271-1,0)-IF(K2272=1,计算结果!B$17,0)</f>
        <v>0</v>
      </c>
      <c r="M2272" s="2">
        <f t="shared" ca="1" si="178"/>
        <v>3.0949445770009385</v>
      </c>
      <c r="N2272" s="3">
        <f ca="1">1-M2272/MAX(M$2:M2272)</f>
        <v>0.2823057445493804</v>
      </c>
    </row>
    <row r="2273" spans="1:14" x14ac:dyDescent="0.15">
      <c r="A2273" s="1">
        <v>41778</v>
      </c>
      <c r="B2273" s="2">
        <v>2115.14</v>
      </c>
      <c r="C2273" s="3">
        <f t="shared" si="176"/>
        <v>-1.4357277662573664E-2</v>
      </c>
      <c r="D2273" s="3">
        <f>1-B2273/MAX(B$2:B2273)</f>
        <v>0.64011093718097056</v>
      </c>
      <c r="E2273" s="4">
        <f>E2272*(计算结果!B$18-1)/(计算结果!B$18+1)+B2273*2/(计算结果!B$18+1)</f>
        <v>2152.9499370494113</v>
      </c>
      <c r="F2273" s="4">
        <f>F2272*(计算结果!B$18-1)/(计算结果!B$18+1)+E2273*2/(计算结果!B$18+1)</f>
        <v>2167.8253350118057</v>
      </c>
      <c r="G2273" s="4">
        <f>G2272*(计算结果!B$18-1)/(计算结果!B$18+1)+F2273*2/(计算结果!B$18+1)</f>
        <v>2179.2647186369072</v>
      </c>
      <c r="H2273" s="3">
        <f t="shared" si="177"/>
        <v>-9.5348892860556769E-2</v>
      </c>
      <c r="I2273" s="3">
        <f ca="1">IFERROR(AVERAGE(OFFSET(H2273,0,0,-计算结果!B$19,1)),AVERAGE(OFFSET(H2273,0,0,-ROW(),1)))</f>
        <v>4.0572893329086888E-3</v>
      </c>
      <c r="J2273" s="20" t="str">
        <f t="shared" ca="1" si="175"/>
        <v>卖</v>
      </c>
      <c r="K2273" s="4" t="str">
        <f t="shared" ca="1" si="179"/>
        <v/>
      </c>
      <c r="L2273" s="3">
        <f ca="1">IF(J2272="买",B2273/B2272-1,0)-IF(K2273=1,计算结果!B$17,0)</f>
        <v>0</v>
      </c>
      <c r="M2273" s="2">
        <f t="shared" ca="1" si="178"/>
        <v>3.0949445770009385</v>
      </c>
      <c r="N2273" s="3">
        <f ca="1">1-M2273/MAX(M$2:M2273)</f>
        <v>0.2823057445493804</v>
      </c>
    </row>
    <row r="2274" spans="1:14" x14ac:dyDescent="0.15">
      <c r="A2274" s="1">
        <v>41779</v>
      </c>
      <c r="B2274" s="2">
        <v>2115.77</v>
      </c>
      <c r="C2274" s="3">
        <f t="shared" si="176"/>
        <v>2.9785262441262006E-4</v>
      </c>
      <c r="D2274" s="3">
        <f>1-B2274/MAX(B$2:B2274)</f>
        <v>0.64000374327911247</v>
      </c>
      <c r="E2274" s="4">
        <f>E2273*(计算结果!B$18-1)/(计算结果!B$18+1)+B2274*2/(计算结果!B$18+1)</f>
        <v>2147.2299467341172</v>
      </c>
      <c r="F2274" s="4">
        <f>F2273*(计算结果!B$18-1)/(计算结果!B$18+1)+E2274*2/(计算结果!B$18+1)</f>
        <v>2164.6568137383151</v>
      </c>
      <c r="G2274" s="4">
        <f>G2273*(计算结果!B$18-1)/(计算结果!B$18+1)+F2274*2/(计算结果!B$18+1)</f>
        <v>2177.0173486525082</v>
      </c>
      <c r="H2274" s="3">
        <f t="shared" si="177"/>
        <v>-0.10312514882564246</v>
      </c>
      <c r="I2274" s="3">
        <f ca="1">IFERROR(AVERAGE(OFFSET(H2274,0,0,-计算结果!B$19,1)),AVERAGE(OFFSET(H2274,0,0,-ROW(),1)))</f>
        <v>-9.4917141627198064E-3</v>
      </c>
      <c r="J2274" s="20" t="str">
        <f t="shared" ca="1" si="175"/>
        <v>卖</v>
      </c>
      <c r="K2274" s="4" t="str">
        <f t="shared" ca="1" si="179"/>
        <v/>
      </c>
      <c r="L2274" s="3">
        <f ca="1">IF(J2273="买",B2274/B2273-1,0)-IF(K2274=1,计算结果!B$17,0)</f>
        <v>0</v>
      </c>
      <c r="M2274" s="2">
        <f t="shared" ca="1" si="178"/>
        <v>3.0949445770009385</v>
      </c>
      <c r="N2274" s="3">
        <f ca="1">1-M2274/MAX(M$2:M2274)</f>
        <v>0.2823057445493804</v>
      </c>
    </row>
    <row r="2275" spans="1:14" x14ac:dyDescent="0.15">
      <c r="A2275" s="1">
        <v>41780</v>
      </c>
      <c r="B2275" s="2">
        <v>2135.9</v>
      </c>
      <c r="C2275" s="3">
        <f t="shared" si="176"/>
        <v>9.5142666735987813E-3</v>
      </c>
      <c r="D2275" s="3">
        <f>1-B2275/MAX(B$2:B2275)</f>
        <v>0.63657864289117261</v>
      </c>
      <c r="E2275" s="4">
        <f>E2274*(计算结果!B$18-1)/(计算结果!B$18+1)+B2275*2/(计算结果!B$18+1)</f>
        <v>2145.4868780057914</v>
      </c>
      <c r="F2275" s="4">
        <f>F2274*(计算结果!B$18-1)/(计算结果!B$18+1)+E2275*2/(计算结果!B$18+1)</f>
        <v>2161.7075928563881</v>
      </c>
      <c r="G2275" s="4">
        <f>G2274*(计算结果!B$18-1)/(计算结果!B$18+1)+F2275*2/(计算结果!B$18+1)</f>
        <v>2174.662001606951</v>
      </c>
      <c r="H2275" s="3">
        <f t="shared" si="177"/>
        <v>-0.10819146880088396</v>
      </c>
      <c r="I2275" s="3">
        <f ca="1">IFERROR(AVERAGE(OFFSET(H2275,0,0,-计算结果!B$19,1)),AVERAGE(OFFSET(H2275,0,0,-ROW(),1)))</f>
        <v>-2.2859066125508132E-2</v>
      </c>
      <c r="J2275" s="20" t="str">
        <f t="shared" ca="1" si="175"/>
        <v>卖</v>
      </c>
      <c r="K2275" s="4" t="str">
        <f t="shared" ca="1" si="179"/>
        <v/>
      </c>
      <c r="L2275" s="3">
        <f ca="1">IF(J2274="买",B2275/B2274-1,0)-IF(K2275=1,计算结果!B$17,0)</f>
        <v>0</v>
      </c>
      <c r="M2275" s="2">
        <f t="shared" ca="1" si="178"/>
        <v>3.0949445770009385</v>
      </c>
      <c r="N2275" s="3">
        <f ca="1">1-M2275/MAX(M$2:M2275)</f>
        <v>0.2823057445493804</v>
      </c>
    </row>
    <row r="2276" spans="1:14" x14ac:dyDescent="0.15">
      <c r="A2276" s="1">
        <v>41781</v>
      </c>
      <c r="B2276" s="2">
        <v>2130.87</v>
      </c>
      <c r="C2276" s="3">
        <f t="shared" si="176"/>
        <v>-2.3549791656913843E-3</v>
      </c>
      <c r="D2276" s="3">
        <f>1-B2276/MAX(B$2:B2276)</f>
        <v>0.6374344926155312</v>
      </c>
      <c r="E2276" s="4">
        <f>E2275*(计算结果!B$18-1)/(计算结果!B$18+1)+B2276*2/(计算结果!B$18+1)</f>
        <v>2143.2381275433618</v>
      </c>
      <c r="F2276" s="4">
        <f>F2275*(计算结果!B$18-1)/(计算结果!B$18+1)+E2276*2/(计算结果!B$18+1)</f>
        <v>2158.8661366543843</v>
      </c>
      <c r="G2276" s="4">
        <f>G2275*(计算结果!B$18-1)/(计算结果!B$18+1)+F2276*2/(计算结果!B$18+1)</f>
        <v>2172.2318685373252</v>
      </c>
      <c r="H2276" s="3">
        <f t="shared" si="177"/>
        <v>-0.11174762182950841</v>
      </c>
      <c r="I2276" s="3">
        <f ca="1">IFERROR(AVERAGE(OFFSET(H2276,0,0,-计算结果!B$19,1)),AVERAGE(OFFSET(H2276,0,0,-ROW(),1)))</f>
        <v>-3.5732011020225787E-2</v>
      </c>
      <c r="J2276" s="20" t="str">
        <f t="shared" ca="1" si="175"/>
        <v>卖</v>
      </c>
      <c r="K2276" s="4" t="str">
        <f t="shared" ca="1" si="179"/>
        <v/>
      </c>
      <c r="L2276" s="3">
        <f ca="1">IF(J2275="买",B2276/B2275-1,0)-IF(K2276=1,计算结果!B$17,0)</f>
        <v>0</v>
      </c>
      <c r="M2276" s="2">
        <f t="shared" ca="1" si="178"/>
        <v>3.0949445770009385</v>
      </c>
      <c r="N2276" s="3">
        <f ca="1">1-M2276/MAX(M$2:M2276)</f>
        <v>0.2823057445493804</v>
      </c>
    </row>
    <row r="2277" spans="1:14" x14ac:dyDescent="0.15">
      <c r="A2277" s="1">
        <v>41782</v>
      </c>
      <c r="B2277" s="2">
        <v>2148.41</v>
      </c>
      <c r="C2277" s="3">
        <f t="shared" si="176"/>
        <v>8.231379671214123E-3</v>
      </c>
      <c r="D2277" s="3">
        <f>1-B2277/MAX(B$2:B2277)</f>
        <v>0.63445007826856326</v>
      </c>
      <c r="E2277" s="4">
        <f>E2276*(计算结果!B$18-1)/(计算结果!B$18+1)+B2277*2/(计算结果!B$18+1)</f>
        <v>2144.0338002289982</v>
      </c>
      <c r="F2277" s="4">
        <f>F2276*(计算结果!B$18-1)/(计算结果!B$18+1)+E2277*2/(计算结果!B$18+1)</f>
        <v>2156.5842387427865</v>
      </c>
      <c r="G2277" s="4">
        <f>G2276*(计算结果!B$18-1)/(计算结果!B$18+1)+F2277*2/(计算结果!B$18+1)</f>
        <v>2169.824540876627</v>
      </c>
      <c r="H2277" s="3">
        <f t="shared" si="177"/>
        <v>-0.11082277613021145</v>
      </c>
      <c r="I2277" s="3">
        <f ca="1">IFERROR(AVERAGE(OFFSET(H2277,0,0,-计算结果!B$19,1)),AVERAGE(OFFSET(H2277,0,0,-ROW(),1)))</f>
        <v>-4.7742471692321826E-2</v>
      </c>
      <c r="J2277" s="20" t="str">
        <f t="shared" ca="1" si="175"/>
        <v>卖</v>
      </c>
      <c r="K2277" s="4" t="str">
        <f t="shared" ca="1" si="179"/>
        <v/>
      </c>
      <c r="L2277" s="3">
        <f ca="1">IF(J2276="买",B2277/B2276-1,0)-IF(K2277=1,计算结果!B$17,0)</f>
        <v>0</v>
      </c>
      <c r="M2277" s="2">
        <f t="shared" ca="1" si="178"/>
        <v>3.0949445770009385</v>
      </c>
      <c r="N2277" s="3">
        <f ca="1">1-M2277/MAX(M$2:M2277)</f>
        <v>0.2823057445493804</v>
      </c>
    </row>
    <row r="2278" spans="1:14" x14ac:dyDescent="0.15">
      <c r="A2278" s="1">
        <v>41785</v>
      </c>
      <c r="B2278" s="2">
        <v>2155.98</v>
      </c>
      <c r="C2278" s="3">
        <f t="shared" si="176"/>
        <v>3.5235360103518243E-3</v>
      </c>
      <c r="D2278" s="3">
        <f>1-B2278/MAX(B$2:B2278)</f>
        <v>0.63316204995576131</v>
      </c>
      <c r="E2278" s="4">
        <f>E2277*(计算结果!B$18-1)/(计算结果!B$18+1)+B2278*2/(计算结果!B$18+1)</f>
        <v>2145.8716771168447</v>
      </c>
      <c r="F2278" s="4">
        <f>F2277*(计算结果!B$18-1)/(计算结果!B$18+1)+E2278*2/(计算结果!B$18+1)</f>
        <v>2154.9361523387956</v>
      </c>
      <c r="G2278" s="4">
        <f>G2277*(计算结果!B$18-1)/(计算结果!B$18+1)+F2278*2/(计算结果!B$18+1)</f>
        <v>2167.5340195631143</v>
      </c>
      <c r="H2278" s="3">
        <f t="shared" si="177"/>
        <v>-0.10556251302178274</v>
      </c>
      <c r="I2278" s="3">
        <f ca="1">IFERROR(AVERAGE(OFFSET(H2278,0,0,-计算结果!B$19,1)),AVERAGE(OFFSET(H2278,0,0,-ROW(),1)))</f>
        <v>-5.8580837588951787E-2</v>
      </c>
      <c r="J2278" s="20" t="str">
        <f t="shared" ca="1" si="175"/>
        <v>卖</v>
      </c>
      <c r="K2278" s="4" t="str">
        <f t="shared" ca="1" si="179"/>
        <v/>
      </c>
      <c r="L2278" s="3">
        <f ca="1">IF(J2277="买",B2278/B2277-1,0)-IF(K2278=1,计算结果!B$17,0)</f>
        <v>0</v>
      </c>
      <c r="M2278" s="2">
        <f t="shared" ca="1" si="178"/>
        <v>3.0949445770009385</v>
      </c>
      <c r="N2278" s="3">
        <f ca="1">1-M2278/MAX(M$2:M2278)</f>
        <v>0.2823057445493804</v>
      </c>
    </row>
    <row r="2279" spans="1:14" x14ac:dyDescent="0.15">
      <c r="A2279" s="1">
        <v>41786</v>
      </c>
      <c r="B2279" s="2">
        <v>2147.2800000000002</v>
      </c>
      <c r="C2279" s="3">
        <f t="shared" si="176"/>
        <v>-4.0352878969192041E-3</v>
      </c>
      <c r="D2279" s="3">
        <f>1-B2279/MAX(B$2:B2279)</f>
        <v>0.63464234669570541</v>
      </c>
      <c r="E2279" s="4">
        <f>E2278*(计算结果!B$18-1)/(计算结果!B$18+1)+B2279*2/(计算结果!B$18+1)</f>
        <v>2146.0883421757917</v>
      </c>
      <c r="F2279" s="4">
        <f>F2278*(计算结果!B$18-1)/(计算结果!B$18+1)+E2279*2/(计算结果!B$18+1)</f>
        <v>2153.5749507752566</v>
      </c>
      <c r="G2279" s="4">
        <f>G2278*(计算结果!B$18-1)/(计算结果!B$18+1)+F2279*2/(计算结果!B$18+1)</f>
        <v>2165.3864705188284</v>
      </c>
      <c r="H2279" s="3">
        <f t="shared" si="177"/>
        <v>-9.9077985623435907E-2</v>
      </c>
      <c r="I2279" s="3">
        <f ca="1">IFERROR(AVERAGE(OFFSET(H2279,0,0,-计算结果!B$19,1)),AVERAGE(OFFSET(H2279,0,0,-ROW(),1)))</f>
        <v>-6.7980067051544718E-2</v>
      </c>
      <c r="J2279" s="20" t="str">
        <f t="shared" ca="1" si="175"/>
        <v>卖</v>
      </c>
      <c r="K2279" s="4" t="str">
        <f t="shared" ca="1" si="179"/>
        <v/>
      </c>
      <c r="L2279" s="3">
        <f ca="1">IF(J2278="买",B2279/B2278-1,0)-IF(K2279=1,计算结果!B$17,0)</f>
        <v>0</v>
      </c>
      <c r="M2279" s="2">
        <f t="shared" ca="1" si="178"/>
        <v>3.0949445770009385</v>
      </c>
      <c r="N2279" s="3">
        <f ca="1">1-M2279/MAX(M$2:M2279)</f>
        <v>0.2823057445493804</v>
      </c>
    </row>
    <row r="2280" spans="1:14" x14ac:dyDescent="0.15">
      <c r="A2280" s="1">
        <v>41787</v>
      </c>
      <c r="B2280" s="2">
        <v>2169.35</v>
      </c>
      <c r="C2280" s="3">
        <f t="shared" si="176"/>
        <v>1.0278119295108024E-2</v>
      </c>
      <c r="D2280" s="3">
        <f>1-B2280/MAX(B$2:B2280)</f>
        <v>0.63088715714966304</v>
      </c>
      <c r="E2280" s="4">
        <f>E2279*(计算结果!B$18-1)/(计算结果!B$18+1)+B2280*2/(计算结果!B$18+1)</f>
        <v>2149.6670587641315</v>
      </c>
      <c r="F2280" s="4">
        <f>F2279*(计算结果!B$18-1)/(计算结果!B$18+1)+E2280*2/(计算结果!B$18+1)</f>
        <v>2152.9737366196987</v>
      </c>
      <c r="G2280" s="4">
        <f>G2279*(计算结果!B$18-1)/(计算结果!B$18+1)+F2280*2/(计算结果!B$18+1)</f>
        <v>2163.4768191497315</v>
      </c>
      <c r="H2280" s="3">
        <f t="shared" si="177"/>
        <v>-8.8189863338318408E-2</v>
      </c>
      <c r="I2280" s="3">
        <f ca="1">IFERROR(AVERAGE(OFFSET(H2280,0,0,-计算结果!B$19,1)),AVERAGE(OFFSET(H2280,0,0,-ROW(),1)))</f>
        <v>-7.5378542052639663E-2</v>
      </c>
      <c r="J2280" s="20" t="str">
        <f t="shared" ca="1" si="175"/>
        <v>卖</v>
      </c>
      <c r="K2280" s="4" t="str">
        <f t="shared" ca="1" si="179"/>
        <v/>
      </c>
      <c r="L2280" s="3">
        <f ca="1">IF(J2279="买",B2280/B2279-1,0)-IF(K2280=1,计算结果!B$17,0)</f>
        <v>0</v>
      </c>
      <c r="M2280" s="2">
        <f t="shared" ca="1" si="178"/>
        <v>3.0949445770009385</v>
      </c>
      <c r="N2280" s="3">
        <f ca="1">1-M2280/MAX(M$2:M2280)</f>
        <v>0.2823057445493804</v>
      </c>
    </row>
    <row r="2281" spans="1:14" x14ac:dyDescent="0.15">
      <c r="A2281" s="1">
        <v>41788</v>
      </c>
      <c r="B2281" s="2">
        <v>2155.16</v>
      </c>
      <c r="C2281" s="3">
        <f t="shared" si="176"/>
        <v>-6.5411298315163346E-3</v>
      </c>
      <c r="D2281" s="3">
        <f>1-B2281/MAX(B$2:B2281)</f>
        <v>0.63330157217722727</v>
      </c>
      <c r="E2281" s="4">
        <f>E2280*(计算结果!B$18-1)/(计算结果!B$18+1)+B2281*2/(计算结果!B$18+1)</f>
        <v>2150.5121266465726</v>
      </c>
      <c r="F2281" s="4">
        <f>F2280*(计算结果!B$18-1)/(计算结果!B$18+1)+E2281*2/(计算结果!B$18+1)</f>
        <v>2152.5950273930639</v>
      </c>
      <c r="G2281" s="4">
        <f>G2280*(计算结果!B$18-1)/(计算结果!B$18+1)+F2281*2/(计算结果!B$18+1)</f>
        <v>2161.8026973410133</v>
      </c>
      <c r="H2281" s="3">
        <f t="shared" si="177"/>
        <v>-7.7381083721345445E-2</v>
      </c>
      <c r="I2281" s="3">
        <f ca="1">IFERROR(AVERAGE(OFFSET(H2281,0,0,-计算结果!B$19,1)),AVERAGE(OFFSET(H2281,0,0,-ROW(),1)))</f>
        <v>-8.0851008381901179E-2</v>
      </c>
      <c r="J2281" s="20" t="str">
        <f t="shared" ca="1" si="175"/>
        <v>买</v>
      </c>
      <c r="K2281" s="4">
        <f t="shared" ca="1" si="179"/>
        <v>1</v>
      </c>
      <c r="L2281" s="3">
        <f ca="1">IF(J2280="买",B2281/B2280-1,0)-IF(K2281=1,计算结果!B$17,0)</f>
        <v>0</v>
      </c>
      <c r="M2281" s="2">
        <f t="shared" ca="1" si="178"/>
        <v>3.0949445770009385</v>
      </c>
      <c r="N2281" s="3">
        <f ca="1">1-M2281/MAX(M$2:M2281)</f>
        <v>0.2823057445493804</v>
      </c>
    </row>
    <row r="2282" spans="1:14" x14ac:dyDescent="0.15">
      <c r="A2282" s="1">
        <v>41789</v>
      </c>
      <c r="B2282" s="2">
        <v>2156.46</v>
      </c>
      <c r="C2282" s="3">
        <f t="shared" si="176"/>
        <v>6.0320347445208533E-4</v>
      </c>
      <c r="D2282" s="3">
        <f>1-B2282/MAX(B$2:B2282)</f>
        <v>0.63308037841148845</v>
      </c>
      <c r="E2282" s="4">
        <f>E2281*(计算结果!B$18-1)/(计算结果!B$18+1)+B2282*2/(计算结果!B$18+1)</f>
        <v>2151.4271840855613</v>
      </c>
      <c r="F2282" s="4">
        <f>F2281*(计算结果!B$18-1)/(计算结果!B$18+1)+E2282*2/(计算结果!B$18+1)</f>
        <v>2152.4153591919094</v>
      </c>
      <c r="G2282" s="4">
        <f>G2281*(计算结果!B$18-1)/(计算结果!B$18+1)+F2282*2/(计算结果!B$18+1)</f>
        <v>2160.3584914719204</v>
      </c>
      <c r="H2282" s="3">
        <f t="shared" si="177"/>
        <v>-6.6805628046873303E-2</v>
      </c>
      <c r="I2282" s="3">
        <f ca="1">IFERROR(AVERAGE(OFFSET(H2282,0,0,-计算结果!B$19,1)),AVERAGE(OFFSET(H2282,0,0,-ROW(),1)))</f>
        <v>-8.4535766678772037E-2</v>
      </c>
      <c r="J2282" s="20" t="str">
        <f t="shared" ca="1" si="175"/>
        <v>买</v>
      </c>
      <c r="K2282" s="4" t="str">
        <f t="shared" ca="1" si="179"/>
        <v/>
      </c>
      <c r="L2282" s="3">
        <f ca="1">IF(J2281="买",B2282/B2281-1,0)-IF(K2282=1,计算结果!B$17,0)</f>
        <v>6.0320347445208533E-4</v>
      </c>
      <c r="M2282" s="2">
        <f t="shared" ca="1" si="178"/>
        <v>3.096811458323022</v>
      </c>
      <c r="N2282" s="3">
        <f ca="1">1-M2282/MAX(M$2:M2282)</f>
        <v>0.28187282888089826</v>
      </c>
    </row>
    <row r="2283" spans="1:14" x14ac:dyDescent="0.15">
      <c r="A2283" s="1">
        <v>41793</v>
      </c>
      <c r="B2283" s="2">
        <v>2149.92</v>
      </c>
      <c r="C2283" s="3">
        <f t="shared" si="176"/>
        <v>-3.0327481149662328E-3</v>
      </c>
      <c r="D2283" s="3">
        <f>1-B2283/MAX(B$2:B2283)</f>
        <v>0.63419315320220515</v>
      </c>
      <c r="E2283" s="4">
        <f>E2282*(计算结果!B$18-1)/(计算结果!B$18+1)+B2283*2/(计算结果!B$18+1)</f>
        <v>2151.1953096108596</v>
      </c>
      <c r="F2283" s="4">
        <f>F2282*(计算结果!B$18-1)/(计算结果!B$18+1)+E2283*2/(计算结果!B$18+1)</f>
        <v>2152.227659256363</v>
      </c>
      <c r="G2283" s="4">
        <f>G2282*(计算结果!B$18-1)/(计算结果!B$18+1)+F2283*2/(计算结果!B$18+1)</f>
        <v>2159.1075942079883</v>
      </c>
      <c r="H2283" s="3">
        <f t="shared" si="177"/>
        <v>-5.7902300422361788E-2</v>
      </c>
      <c r="I2283" s="3">
        <f ca="1">IFERROR(AVERAGE(OFFSET(H2283,0,0,-计算结果!B$19,1)),AVERAGE(OFFSET(H2283,0,0,-ROW(),1)))</f>
        <v>-8.6653458401122083E-2</v>
      </c>
      <c r="J2283" s="20" t="str">
        <f t="shared" ca="1" si="175"/>
        <v>买</v>
      </c>
      <c r="K2283" s="4" t="str">
        <f t="shared" ca="1" si="179"/>
        <v/>
      </c>
      <c r="L2283" s="3">
        <f ca="1">IF(J2282="买",B2283/B2282-1,0)-IF(K2283=1,计算结果!B$17,0)</f>
        <v>-3.0327481149662328E-3</v>
      </c>
      <c r="M2283" s="2">
        <f t="shared" ca="1" si="178"/>
        <v>3.0874196092103872</v>
      </c>
      <c r="N2283" s="3">
        <f ca="1">1-M2283/MAX(M$2:M2283)</f>
        <v>0.28405072770541573</v>
      </c>
    </row>
    <row r="2284" spans="1:14" x14ac:dyDescent="0.15">
      <c r="A2284" s="1">
        <v>41794</v>
      </c>
      <c r="B2284" s="2">
        <v>2128.27</v>
      </c>
      <c r="C2284" s="3">
        <f t="shared" si="176"/>
        <v>-1.0070142144824046E-2</v>
      </c>
      <c r="D2284" s="3">
        <f>1-B2284/MAX(B$2:B2284)</f>
        <v>0.63787688014700872</v>
      </c>
      <c r="E2284" s="4">
        <f>E2283*(计算结果!B$18-1)/(计算结果!B$18+1)+B2284*2/(计算结果!B$18+1)</f>
        <v>2147.6683389014966</v>
      </c>
      <c r="F2284" s="4">
        <f>F2283*(计算结果!B$18-1)/(计算结果!B$18+1)+E2284*2/(计算结果!B$18+1)</f>
        <v>2151.5262253556143</v>
      </c>
      <c r="G2284" s="4">
        <f>G2283*(计算结果!B$18-1)/(计算结果!B$18+1)+F2284*2/(计算结果!B$18+1)</f>
        <v>2157.9412297691615</v>
      </c>
      <c r="H2284" s="3">
        <f t="shared" si="177"/>
        <v>-5.4020672334981708E-2</v>
      </c>
      <c r="I2284" s="3">
        <f ca="1">IFERROR(AVERAGE(OFFSET(H2284,0,0,-计算结果!B$19,1)),AVERAGE(OFFSET(H2284,0,0,-ROW(),1)))</f>
        <v>-8.7619038939675875E-2</v>
      </c>
      <c r="J2284" s="20" t="str">
        <f t="shared" ca="1" si="175"/>
        <v>买</v>
      </c>
      <c r="K2284" s="4" t="str">
        <f t="shared" ca="1" si="179"/>
        <v/>
      </c>
      <c r="L2284" s="3">
        <f ca="1">IF(J2283="买",B2284/B2283-1,0)-IF(K2284=1,计算结果!B$17,0)</f>
        <v>-1.0070142144824046E-2</v>
      </c>
      <c r="M2284" s="2">
        <f t="shared" ca="1" si="178"/>
        <v>3.0563288548849217</v>
      </c>
      <c r="N2284" s="3">
        <f ca="1">1-M2284/MAX(M$2:M2284)</f>
        <v>0.29126043864590556</v>
      </c>
    </row>
    <row r="2285" spans="1:14" x14ac:dyDescent="0.15">
      <c r="A2285" s="1">
        <v>41795</v>
      </c>
      <c r="B2285" s="2">
        <v>2150.6</v>
      </c>
      <c r="C2285" s="3">
        <f t="shared" si="176"/>
        <v>1.0492089819430728E-2</v>
      </c>
      <c r="D2285" s="3">
        <f>1-B2285/MAX(B$2:B2285)</f>
        <v>0.63407745184781872</v>
      </c>
      <c r="E2285" s="4">
        <f>E2284*(计算结果!B$18-1)/(计算结果!B$18+1)+B2285*2/(计算结果!B$18+1)</f>
        <v>2148.1193636858816</v>
      </c>
      <c r="F2285" s="4">
        <f>F2284*(计算结果!B$18-1)/(计算结果!B$18+1)+E2285*2/(计算结果!B$18+1)</f>
        <v>2151.00209279104</v>
      </c>
      <c r="G2285" s="4">
        <f>G2284*(计算结果!B$18-1)/(计算结果!B$18+1)+F2285*2/(计算结果!B$18+1)</f>
        <v>2156.8736702340661</v>
      </c>
      <c r="H2285" s="3">
        <f t="shared" si="177"/>
        <v>-4.9471205256575432E-2</v>
      </c>
      <c r="I2285" s="3">
        <f ca="1">IFERROR(AVERAGE(OFFSET(H2285,0,0,-计算结果!B$19,1)),AVERAGE(OFFSET(H2285,0,0,-ROW(),1)))</f>
        <v>-8.7399270723535205E-2</v>
      </c>
      <c r="J2285" s="20" t="str">
        <f t="shared" ca="1" si="175"/>
        <v>买</v>
      </c>
      <c r="K2285" s="4" t="str">
        <f t="shared" ca="1" si="179"/>
        <v/>
      </c>
      <c r="L2285" s="3">
        <f ca="1">IF(J2284="买",B2285/B2284-1,0)-IF(K2285=1,计算结果!B$17,0)</f>
        <v>1.0492089819430728E-2</v>
      </c>
      <c r="M2285" s="2">
        <f t="shared" ca="1" si="178"/>
        <v>3.0883961317480924</v>
      </c>
      <c r="N2285" s="3">
        <f ca="1">1-M2285/MAX(M$2:M2285)</f>
        <v>0.28382427950959432</v>
      </c>
    </row>
    <row r="2286" spans="1:14" x14ac:dyDescent="0.15">
      <c r="A2286" s="1">
        <v>41796</v>
      </c>
      <c r="B2286" s="2">
        <v>2134.7199999999998</v>
      </c>
      <c r="C2286" s="3">
        <f t="shared" si="176"/>
        <v>-7.3839858644100254E-3</v>
      </c>
      <c r="D2286" s="3">
        <f>1-B2286/MAX(B$2:B2286)</f>
        <v>0.63677941877084332</v>
      </c>
      <c r="E2286" s="4">
        <f>E2285*(计算结果!B$18-1)/(计算结果!B$18+1)+B2286*2/(计算结果!B$18+1)</f>
        <v>2146.0579231188231</v>
      </c>
      <c r="F2286" s="4">
        <f>F2285*(计算结果!B$18-1)/(计算结果!B$18+1)+E2286*2/(计算结果!B$18+1)</f>
        <v>2150.2414513030067</v>
      </c>
      <c r="G2286" s="4">
        <f>G2285*(计算结果!B$18-1)/(计算结果!B$18+1)+F2286*2/(计算结果!B$18+1)</f>
        <v>2155.853328860057</v>
      </c>
      <c r="H2286" s="3">
        <f t="shared" si="177"/>
        <v>-4.7306496810191979E-2</v>
      </c>
      <c r="I2286" s="3">
        <f ca="1">IFERROR(AVERAGE(OFFSET(H2286,0,0,-计算结果!B$19,1)),AVERAGE(OFFSET(H2286,0,0,-ROW(),1)))</f>
        <v>-8.6168363199735254E-2</v>
      </c>
      <c r="J2286" s="20" t="str">
        <f t="shared" ca="1" si="175"/>
        <v>买</v>
      </c>
      <c r="K2286" s="4" t="str">
        <f t="shared" ca="1" si="179"/>
        <v/>
      </c>
      <c r="L2286" s="3">
        <f ca="1">IF(J2285="买",B2286/B2285-1,0)-IF(K2286=1,计算结果!B$17,0)</f>
        <v>-7.3839858644100254E-3</v>
      </c>
      <c r="M2286" s="2">
        <f t="shared" ca="1" si="178"/>
        <v>3.0655914583675656</v>
      </c>
      <c r="N2286" s="3">
        <f ca="1">1-M2286/MAX(M$2:M2286)</f>
        <v>0.28911251090612922</v>
      </c>
    </row>
    <row r="2287" spans="1:14" x14ac:dyDescent="0.15">
      <c r="A2287" s="1">
        <v>41799</v>
      </c>
      <c r="B2287" s="2">
        <v>2134.2800000000002</v>
      </c>
      <c r="C2287" s="3">
        <f t="shared" si="176"/>
        <v>-2.0611602458386891E-4</v>
      </c>
      <c r="D2287" s="3">
        <f>1-B2287/MAX(B$2:B2287)</f>
        <v>0.63685428435309333</v>
      </c>
      <c r="E2287" s="4">
        <f>E2286*(计算结果!B$18-1)/(计算结果!B$18+1)+B2287*2/(计算结果!B$18+1)</f>
        <v>2144.2459349466963</v>
      </c>
      <c r="F2287" s="4">
        <f>F2286*(计算结果!B$18-1)/(计算结果!B$18+1)+E2287*2/(计算结果!B$18+1)</f>
        <v>2149.3190641712667</v>
      </c>
      <c r="G2287" s="4">
        <f>G2286*(计算结果!B$18-1)/(计算结果!B$18+1)+F2287*2/(计算结果!B$18+1)</f>
        <v>2154.8480573694737</v>
      </c>
      <c r="H2287" s="3">
        <f t="shared" si="177"/>
        <v>-4.6629864709525876E-2</v>
      </c>
      <c r="I2287" s="3">
        <f ca="1">IFERROR(AVERAGE(OFFSET(H2287,0,0,-计算结果!B$19,1)),AVERAGE(OFFSET(H2287,0,0,-ROW(),1)))</f>
        <v>-8.4090480119424188E-2</v>
      </c>
      <c r="J2287" s="20" t="str">
        <f t="shared" ca="1" si="175"/>
        <v>买</v>
      </c>
      <c r="K2287" s="4" t="str">
        <f t="shared" ca="1" si="179"/>
        <v/>
      </c>
      <c r="L2287" s="3">
        <f ca="1">IF(J2286="买",B2287/B2286-1,0)-IF(K2287=1,计算结果!B$17,0)</f>
        <v>-2.0611602458386891E-4</v>
      </c>
      <c r="M2287" s="2">
        <f t="shared" ca="1" si="178"/>
        <v>3.0649595908431686</v>
      </c>
      <c r="N2287" s="3">
        <f ca="1">1-M2287/MAX(M$2:M2287)</f>
        <v>0.28925903620930771</v>
      </c>
    </row>
    <row r="2288" spans="1:14" x14ac:dyDescent="0.15">
      <c r="A2288" s="1">
        <v>41800</v>
      </c>
      <c r="B2288" s="2">
        <v>2161.27</v>
      </c>
      <c r="C2288" s="3">
        <f t="shared" si="176"/>
        <v>1.2645950859305977E-2</v>
      </c>
      <c r="D2288" s="3">
        <f>1-B2288/MAX(B$2:B2288)</f>
        <v>0.63226196147825497</v>
      </c>
      <c r="E2288" s="4">
        <f>E2287*(计算结果!B$18-1)/(计算结果!B$18+1)+B2288*2/(计算结果!B$18+1)</f>
        <v>2146.865021877974</v>
      </c>
      <c r="F2288" s="4">
        <f>F2287*(计算结果!B$18-1)/(计算结果!B$18+1)+E2288*2/(计算结果!B$18+1)</f>
        <v>2148.9415192030679</v>
      </c>
      <c r="G2288" s="4">
        <f>G2287*(计算结果!B$18-1)/(计算结果!B$18+1)+F2288*2/(计算结果!B$18+1)</f>
        <v>2153.9393591900266</v>
      </c>
      <c r="H2288" s="3">
        <f t="shared" si="177"/>
        <v>-4.2169942160860285E-2</v>
      </c>
      <c r="I2288" s="3">
        <f ca="1">IFERROR(AVERAGE(OFFSET(H2288,0,0,-计算结果!B$19,1)),AVERAGE(OFFSET(H2288,0,0,-ROW(),1)))</f>
        <v>-8.1481054192922925E-2</v>
      </c>
      <c r="J2288" s="20" t="str">
        <f t="shared" ca="1" si="175"/>
        <v>买</v>
      </c>
      <c r="K2288" s="4" t="str">
        <f t="shared" ca="1" si="179"/>
        <v/>
      </c>
      <c r="L2288" s="3">
        <f ca="1">IF(J2287="买",B2288/B2287-1,0)-IF(K2288=1,计算结果!B$17,0)</f>
        <v>1.2645950859305977E-2</v>
      </c>
      <c r="M2288" s="2">
        <f t="shared" ca="1" si="178"/>
        <v>3.1037189192147299</v>
      </c>
      <c r="N2288" s="3">
        <f ca="1">1-M2288/MAX(M$2:M2288)</f>
        <v>0.28027104090751487</v>
      </c>
    </row>
    <row r="2289" spans="1:14" x14ac:dyDescent="0.15">
      <c r="A2289" s="1">
        <v>41801</v>
      </c>
      <c r="B2289" s="2">
        <v>2160.77</v>
      </c>
      <c r="C2289" s="3">
        <f t="shared" si="176"/>
        <v>-2.3134545892000702E-4</v>
      </c>
      <c r="D2289" s="3">
        <f>1-B2289/MAX(B$2:B2289)</f>
        <v>0.63234703600353903</v>
      </c>
      <c r="E2289" s="4">
        <f>E2288*(计算结果!B$18-1)/(计算结果!B$18+1)+B2289*2/(计算结果!B$18+1)</f>
        <v>2149.0042492813627</v>
      </c>
      <c r="F2289" s="4">
        <f>F2288*(计算结果!B$18-1)/(计算结果!B$18+1)+E2289*2/(计算结果!B$18+1)</f>
        <v>2148.9511699843442</v>
      </c>
      <c r="G2289" s="4">
        <f>G2288*(计算结果!B$18-1)/(计算结果!B$18+1)+F2289*2/(计算结果!B$18+1)</f>
        <v>2153.1719454660752</v>
      </c>
      <c r="H2289" s="3">
        <f t="shared" si="177"/>
        <v>-3.5628381118400186E-2</v>
      </c>
      <c r="I2289" s="3">
        <f ca="1">IFERROR(AVERAGE(OFFSET(H2289,0,0,-计算结果!B$19,1)),AVERAGE(OFFSET(H2289,0,0,-ROW(),1)))</f>
        <v>-7.8535747262109518E-2</v>
      </c>
      <c r="J2289" s="20" t="str">
        <f t="shared" ca="1" si="175"/>
        <v>买</v>
      </c>
      <c r="K2289" s="4" t="str">
        <f t="shared" ca="1" si="179"/>
        <v/>
      </c>
      <c r="L2289" s="3">
        <f ca="1">IF(J2288="买",B2289/B2288-1,0)-IF(K2289=1,计算结果!B$17,0)</f>
        <v>-2.3134545892000702E-4</v>
      </c>
      <c r="M2289" s="2">
        <f t="shared" ca="1" si="178"/>
        <v>3.1030008879370055</v>
      </c>
      <c r="N2289" s="3">
        <f ca="1">1-M2289/MAX(M$2:M2289)</f>
        <v>0.28043754693385403</v>
      </c>
    </row>
    <row r="2290" spans="1:14" x14ac:dyDescent="0.15">
      <c r="A2290" s="1">
        <v>41802</v>
      </c>
      <c r="B2290" s="2">
        <v>2153.41</v>
      </c>
      <c r="C2290" s="3">
        <f t="shared" si="176"/>
        <v>-3.4061931626226949E-3</v>
      </c>
      <c r="D2290" s="3">
        <f>1-B2290/MAX(B$2:B2290)</f>
        <v>0.6335993330157218</v>
      </c>
      <c r="E2290" s="4">
        <f>E2289*(计算结果!B$18-1)/(计算结果!B$18+1)+B2290*2/(计算结果!B$18+1)</f>
        <v>2149.6820570842301</v>
      </c>
      <c r="F2290" s="4">
        <f>F2289*(计算结果!B$18-1)/(计算结果!B$18+1)+E2290*2/(计算结果!B$18+1)</f>
        <v>2149.0636141535579</v>
      </c>
      <c r="G2290" s="4">
        <f>G2289*(计算结果!B$18-1)/(计算结果!B$18+1)+F2290*2/(计算结果!B$18+1)</f>
        <v>2152.5398944949188</v>
      </c>
      <c r="H2290" s="3">
        <f t="shared" si="177"/>
        <v>-2.9354412335124411E-2</v>
      </c>
      <c r="I2290" s="3">
        <f ca="1">IFERROR(AVERAGE(OFFSET(H2290,0,0,-计算结果!B$19,1)),AVERAGE(OFFSET(H2290,0,0,-ROW(),1)))</f>
        <v>-7.5447060962465201E-2</v>
      </c>
      <c r="J2290" s="20" t="str">
        <f t="shared" ca="1" si="175"/>
        <v>买</v>
      </c>
      <c r="K2290" s="4" t="str">
        <f t="shared" ca="1" si="179"/>
        <v/>
      </c>
      <c r="L2290" s="3">
        <f ca="1">IF(J2289="买",B2290/B2289-1,0)-IF(K2290=1,计算结果!B$17,0)</f>
        <v>-3.4061931626226949E-3</v>
      </c>
      <c r="M2290" s="2">
        <f t="shared" ca="1" si="178"/>
        <v>3.0924314675289022</v>
      </c>
      <c r="N2290" s="3">
        <f ca="1">1-M2290/MAX(M$2:M2290)</f>
        <v>0.28288851564156803</v>
      </c>
    </row>
    <row r="2291" spans="1:14" x14ac:dyDescent="0.15">
      <c r="A2291" s="1">
        <v>41803</v>
      </c>
      <c r="B2291" s="2">
        <v>2176.2399999999998</v>
      </c>
      <c r="C2291" s="3">
        <f t="shared" si="176"/>
        <v>1.0601789719560939E-2</v>
      </c>
      <c r="D2291" s="3">
        <f>1-B2291/MAX(B$2:B2291)</f>
        <v>0.62971483019124763</v>
      </c>
      <c r="E2291" s="4">
        <f>E2290*(计算结果!B$18-1)/(计算结果!B$18+1)+B2291*2/(计算结果!B$18+1)</f>
        <v>2153.7678944558866</v>
      </c>
      <c r="F2291" s="4">
        <f>F2290*(计算结果!B$18-1)/(计算结果!B$18+1)+E2291*2/(计算结果!B$18+1)</f>
        <v>2149.7873495846852</v>
      </c>
      <c r="G2291" s="4">
        <f>G2290*(计算结果!B$18-1)/(计算结果!B$18+1)+F2291*2/(计算结果!B$18+1)</f>
        <v>2152.1164260471905</v>
      </c>
      <c r="H2291" s="3">
        <f t="shared" si="177"/>
        <v>-1.9672966285609637E-2</v>
      </c>
      <c r="I2291" s="3">
        <f ca="1">IFERROR(AVERAGE(OFFSET(H2291,0,0,-计算结果!B$19,1)),AVERAGE(OFFSET(H2291,0,0,-ROW(),1)))</f>
        <v>-7.1923486093196237E-2</v>
      </c>
      <c r="J2291" s="20" t="str">
        <f t="shared" ca="1" si="175"/>
        <v>买</v>
      </c>
      <c r="K2291" s="4" t="str">
        <f t="shared" ca="1" si="179"/>
        <v/>
      </c>
      <c r="L2291" s="3">
        <f ca="1">IF(J2290="买",B2291/B2290-1,0)-IF(K2291=1,计算结果!B$17,0)</f>
        <v>1.0601789719560939E-2</v>
      </c>
      <c r="M2291" s="2">
        <f t="shared" ca="1" si="178"/>
        <v>3.1252167756697968</v>
      </c>
      <c r="N2291" s="3">
        <f ca="1">1-M2291/MAX(M$2:M2291)</f>
        <v>0.27528585047891774</v>
      </c>
    </row>
    <row r="2292" spans="1:14" x14ac:dyDescent="0.15">
      <c r="A2292" s="1">
        <v>41806</v>
      </c>
      <c r="B2292" s="2">
        <v>2191.86</v>
      </c>
      <c r="C2292" s="3">
        <f t="shared" si="176"/>
        <v>7.1775171856047759E-3</v>
      </c>
      <c r="D2292" s="3">
        <f>1-B2292/MAX(B$2:B2292)</f>
        <v>0.62705710202137066</v>
      </c>
      <c r="E2292" s="4">
        <f>E2291*(计算结果!B$18-1)/(计算结果!B$18+1)+B2292*2/(计算结果!B$18+1)</f>
        <v>2159.6282183857502</v>
      </c>
      <c r="F2292" s="4">
        <f>F2291*(计算结果!B$18-1)/(计算结果!B$18+1)+E2292*2/(计算结果!B$18+1)</f>
        <v>2151.3013294002335</v>
      </c>
      <c r="G2292" s="4">
        <f>G2291*(计算结果!B$18-1)/(计算结果!B$18+1)+F2292*2/(计算结果!B$18+1)</f>
        <v>2151.9910265630433</v>
      </c>
      <c r="H2292" s="3">
        <f t="shared" si="177"/>
        <v>-5.8267983381159313E-3</v>
      </c>
      <c r="I2292" s="3">
        <f ca="1">IFERROR(AVERAGE(OFFSET(H2292,0,0,-计算结果!B$19,1)),AVERAGE(OFFSET(H2292,0,0,-ROW(),1)))</f>
        <v>-6.7711801098515295E-2</v>
      </c>
      <c r="J2292" s="20" t="str">
        <f t="shared" ca="1" si="175"/>
        <v>买</v>
      </c>
      <c r="K2292" s="4" t="str">
        <f t="shared" ca="1" si="179"/>
        <v/>
      </c>
      <c r="L2292" s="3">
        <f ca="1">IF(J2291="买",B2292/B2291-1,0)-IF(K2292=1,计算结果!B$17,0)</f>
        <v>7.1775171856047759E-3</v>
      </c>
      <c r="M2292" s="2">
        <f t="shared" ca="1" si="178"/>
        <v>3.1476480727859073</v>
      </c>
      <c r="N2292" s="3">
        <f ca="1">1-M2292/MAX(M$2:M2292)</f>
        <v>0.27008420221607921</v>
      </c>
    </row>
    <row r="2293" spans="1:14" x14ac:dyDescent="0.15">
      <c r="A2293" s="1">
        <v>41807</v>
      </c>
      <c r="B2293" s="2">
        <v>2169.67</v>
      </c>
      <c r="C2293" s="3">
        <f t="shared" si="176"/>
        <v>-1.012382177693838E-2</v>
      </c>
      <c r="D2293" s="3">
        <f>1-B2293/MAX(B$2:B2293)</f>
        <v>0.63083270945348124</v>
      </c>
      <c r="E2293" s="4">
        <f>E2292*(计算结果!B$18-1)/(计算结果!B$18+1)+B2293*2/(计算结果!B$18+1)</f>
        <v>2161.1731078648654</v>
      </c>
      <c r="F2293" s="4">
        <f>F2292*(计算结果!B$18-1)/(计算结果!B$18+1)+E2293*2/(计算结果!B$18+1)</f>
        <v>2152.8200645486386</v>
      </c>
      <c r="G2293" s="4">
        <f>G2292*(计算结果!B$18-1)/(计算结果!B$18+1)+F2293*2/(计算结果!B$18+1)</f>
        <v>2152.1185708685198</v>
      </c>
      <c r="H2293" s="3">
        <f t="shared" si="177"/>
        <v>5.9268047079256711E-3</v>
      </c>
      <c r="I2293" s="3">
        <f ca="1">IFERROR(AVERAGE(OFFSET(H2293,0,0,-计算结果!B$19,1)),AVERAGE(OFFSET(H2293,0,0,-ROW(),1)))</f>
        <v>-6.2648016220091182E-2</v>
      </c>
      <c r="J2293" s="20" t="str">
        <f t="shared" ca="1" si="175"/>
        <v>买</v>
      </c>
      <c r="K2293" s="4" t="str">
        <f t="shared" ca="1" si="179"/>
        <v/>
      </c>
      <c r="L2293" s="3">
        <f ca="1">IF(J2292="买",B2293/B2292-1,0)-IF(K2293=1,计算结果!B$17,0)</f>
        <v>-1.012382177693838E-2</v>
      </c>
      <c r="M2293" s="2">
        <f t="shared" ca="1" si="178"/>
        <v>3.115781844680499</v>
      </c>
      <c r="N2293" s="3">
        <f ca="1">1-M2293/MAX(M$2:M2293)</f>
        <v>0.27747373966501543</v>
      </c>
    </row>
    <row r="2294" spans="1:14" x14ac:dyDescent="0.15">
      <c r="A2294" s="1">
        <v>41808</v>
      </c>
      <c r="B2294" s="2">
        <v>2160.2399999999998</v>
      </c>
      <c r="C2294" s="3">
        <f t="shared" si="176"/>
        <v>-4.3462830753064896E-3</v>
      </c>
      <c r="D2294" s="3">
        <f>1-B2294/MAX(B$2:B2294)</f>
        <v>0.63243721500034034</v>
      </c>
      <c r="E2294" s="4">
        <f>E2293*(计算结果!B$18-1)/(计算结果!B$18+1)+B2294*2/(计算结果!B$18+1)</f>
        <v>2161.0295528087322</v>
      </c>
      <c r="F2294" s="4">
        <f>F2293*(计算结果!B$18-1)/(计算结果!B$18+1)+E2294*2/(计算结果!B$18+1)</f>
        <v>2154.0830627424994</v>
      </c>
      <c r="G2294" s="4">
        <f>G2293*(计算结果!B$18-1)/(计算结果!B$18+1)+F2294*2/(计算结果!B$18+1)</f>
        <v>2152.4208003875938</v>
      </c>
      <c r="H2294" s="3">
        <f t="shared" si="177"/>
        <v>1.4043348873292812E-2</v>
      </c>
      <c r="I2294" s="3">
        <f ca="1">IFERROR(AVERAGE(OFFSET(H2294,0,0,-计算结果!B$19,1)),AVERAGE(OFFSET(H2294,0,0,-ROW(),1)))</f>
        <v>-5.678959133514442E-2</v>
      </c>
      <c r="J2294" s="20" t="str">
        <f t="shared" ca="1" si="175"/>
        <v>买</v>
      </c>
      <c r="K2294" s="4" t="str">
        <f t="shared" ca="1" si="179"/>
        <v/>
      </c>
      <c r="L2294" s="3">
        <f ca="1">IF(J2293="买",B2294/B2293-1,0)-IF(K2294=1,计算结果!B$17,0)</f>
        <v>-4.3462830753064896E-3</v>
      </c>
      <c r="M2294" s="2">
        <f t="shared" ca="1" si="178"/>
        <v>3.1022397747826171</v>
      </c>
      <c r="N2294" s="3">
        <f ca="1">1-M2294/MAX(M$2:M2294)</f>
        <v>0.28061404332177375</v>
      </c>
    </row>
    <row r="2295" spans="1:14" x14ac:dyDescent="0.15">
      <c r="A2295" s="1">
        <v>41809</v>
      </c>
      <c r="B2295" s="2">
        <v>2126.91</v>
      </c>
      <c r="C2295" s="3">
        <f t="shared" si="176"/>
        <v>-1.5428841239862212E-2</v>
      </c>
      <c r="D2295" s="3">
        <f>1-B2295/MAX(B$2:B2295)</f>
        <v>0.63810828285578169</v>
      </c>
      <c r="E2295" s="4">
        <f>E2294*(计算结果!B$18-1)/(计算结果!B$18+1)+B2295*2/(计算结果!B$18+1)</f>
        <v>2155.7803908381579</v>
      </c>
      <c r="F2295" s="4">
        <f>F2294*(计算结果!B$18-1)/(计算结果!B$18+1)+E2295*2/(计算结果!B$18+1)</f>
        <v>2154.3441901418314</v>
      </c>
      <c r="G2295" s="4">
        <f>G2294*(计算结果!B$18-1)/(计算结果!B$18+1)+F2295*2/(计算结果!B$18+1)</f>
        <v>2152.7167065036301</v>
      </c>
      <c r="H2295" s="3">
        <f t="shared" si="177"/>
        <v>1.3747596008320685E-2</v>
      </c>
      <c r="I2295" s="3">
        <f ca="1">IFERROR(AVERAGE(OFFSET(H2295,0,0,-计算结果!B$19,1)),AVERAGE(OFFSET(H2295,0,0,-ROW(),1)))</f>
        <v>-5.0692638094684182E-2</v>
      </c>
      <c r="J2295" s="20" t="str">
        <f t="shared" ca="1" si="175"/>
        <v>买</v>
      </c>
      <c r="K2295" s="4" t="str">
        <f t="shared" ca="1" si="179"/>
        <v/>
      </c>
      <c r="L2295" s="3">
        <f ca="1">IF(J2294="买",B2295/B2294-1,0)-IF(K2295=1,计算结果!B$17,0)</f>
        <v>-1.5428841239862212E-2</v>
      </c>
      <c r="M2295" s="2">
        <f t="shared" ca="1" si="178"/>
        <v>3.0543758098095104</v>
      </c>
      <c r="N2295" s="3">
        <f ca="1">1-M2295/MAX(M$2:M2295)</f>
        <v>0.29171333503754848</v>
      </c>
    </row>
    <row r="2296" spans="1:14" x14ac:dyDescent="0.15">
      <c r="A2296" s="1">
        <v>41810</v>
      </c>
      <c r="B2296" s="2">
        <v>2136.73</v>
      </c>
      <c r="C2296" s="3">
        <f t="shared" si="176"/>
        <v>4.6170265784637454E-3</v>
      </c>
      <c r="D2296" s="3">
        <f>1-B2296/MAX(B$2:B2296)</f>
        <v>0.63643741917920105</v>
      </c>
      <c r="E2296" s="4">
        <f>E2295*(计算结果!B$18-1)/(计算结果!B$18+1)+B2296*2/(计算结果!B$18+1)</f>
        <v>2152.849561478441</v>
      </c>
      <c r="F2296" s="4">
        <f>F2295*(计算结果!B$18-1)/(计算结果!B$18+1)+E2296*2/(计算结果!B$18+1)</f>
        <v>2154.1142472705405</v>
      </c>
      <c r="G2296" s="4">
        <f>G2295*(计算结果!B$18-1)/(计算结果!B$18+1)+F2296*2/(计算结果!B$18+1)</f>
        <v>2152.9317127754625</v>
      </c>
      <c r="H2296" s="3">
        <f t="shared" si="177"/>
        <v>9.9876714470996924E-3</v>
      </c>
      <c r="I2296" s="3">
        <f ca="1">IFERROR(AVERAGE(OFFSET(H2296,0,0,-计算结果!B$19,1)),AVERAGE(OFFSET(H2296,0,0,-ROW(),1)))</f>
        <v>-4.4605873430853774E-2</v>
      </c>
      <c r="J2296" s="20" t="str">
        <f t="shared" ca="1" si="175"/>
        <v>买</v>
      </c>
      <c r="K2296" s="4" t="str">
        <f t="shared" ca="1" si="179"/>
        <v/>
      </c>
      <c r="L2296" s="3">
        <f ca="1">IF(J2295="买",B2296/B2295-1,0)-IF(K2296=1,计算结果!B$17,0)</f>
        <v>4.6170265784637454E-3</v>
      </c>
      <c r="M2296" s="2">
        <f t="shared" ca="1" si="178"/>
        <v>3.0684779441040178</v>
      </c>
      <c r="N2296" s="3">
        <f ca="1">1-M2296/MAX(M$2:M2296)</f>
        <v>0.28844315668024545</v>
      </c>
    </row>
    <row r="2297" spans="1:14" x14ac:dyDescent="0.15">
      <c r="A2297" s="1">
        <v>41813</v>
      </c>
      <c r="B2297" s="2">
        <v>2134.11</v>
      </c>
      <c r="C2297" s="3">
        <f t="shared" si="176"/>
        <v>-1.2261727031491754E-3</v>
      </c>
      <c r="D2297" s="3">
        <f>1-B2297/MAX(B$2:B2297)</f>
        <v>0.63688320969168988</v>
      </c>
      <c r="E2297" s="4">
        <f>E2296*(计算结果!B$18-1)/(计算结果!B$18+1)+B2297*2/(计算结果!B$18+1)</f>
        <v>2149.9665520202193</v>
      </c>
      <c r="F2297" s="4">
        <f>F2296*(计算结果!B$18-1)/(计算结果!B$18+1)+E2297*2/(计算结果!B$18+1)</f>
        <v>2153.4761403089528</v>
      </c>
      <c r="G2297" s="4">
        <f>G2296*(计算结果!B$18-1)/(计算结果!B$18+1)+F2297*2/(计算结果!B$18+1)</f>
        <v>2153.0154708575378</v>
      </c>
      <c r="H2297" s="3">
        <f t="shared" si="177"/>
        <v>3.8904198204835188E-3</v>
      </c>
      <c r="I2297" s="3">
        <f ca="1">IFERROR(AVERAGE(OFFSET(H2297,0,0,-计算结果!B$19,1)),AVERAGE(OFFSET(H2297,0,0,-ROW(),1)))</f>
        <v>-3.887021363331903E-2</v>
      </c>
      <c r="J2297" s="20" t="str">
        <f t="shared" ca="1" si="175"/>
        <v>买</v>
      </c>
      <c r="K2297" s="4" t="str">
        <f t="shared" ca="1" si="179"/>
        <v/>
      </c>
      <c r="L2297" s="3">
        <f ca="1">IF(J2296="买",B2297/B2296-1,0)-IF(K2297=1,计算结果!B$17,0)</f>
        <v>-1.2261727031491754E-3</v>
      </c>
      <c r="M2297" s="2">
        <f t="shared" ca="1" si="178"/>
        <v>3.0647154602087423</v>
      </c>
      <c r="N2297" s="3">
        <f ca="1">1-M2297/MAX(M$2:M2297)</f>
        <v>0.28931564825826306</v>
      </c>
    </row>
    <row r="2298" spans="1:14" x14ac:dyDescent="0.15">
      <c r="A2298" s="1">
        <v>41814</v>
      </c>
      <c r="B2298" s="2">
        <v>2144.8200000000002</v>
      </c>
      <c r="C2298" s="3">
        <f t="shared" si="176"/>
        <v>5.0184854576380555E-3</v>
      </c>
      <c r="D2298" s="3">
        <f>1-B2298/MAX(B$2:B2298)</f>
        <v>0.6350609133601034</v>
      </c>
      <c r="E2298" s="4">
        <f>E2297*(计算结果!B$18-1)/(计算结果!B$18+1)+B2298*2/(计算结果!B$18+1)</f>
        <v>2149.1747747863392</v>
      </c>
      <c r="F2298" s="4">
        <f>F2297*(计算结果!B$18-1)/(计算结果!B$18+1)+E2298*2/(计算结果!B$18+1)</f>
        <v>2152.8143917670122</v>
      </c>
      <c r="G2298" s="4">
        <f>G2297*(计算结果!B$18-1)/(计算结果!B$18+1)+F2298*2/(计算结果!B$18+1)</f>
        <v>2152.9845356128417</v>
      </c>
      <c r="H2298" s="3">
        <f t="shared" si="177"/>
        <v>-1.4368333676588495E-3</v>
      </c>
      <c r="I2298" s="3">
        <f ca="1">IFERROR(AVERAGE(OFFSET(H2298,0,0,-计算结果!B$19,1)),AVERAGE(OFFSET(H2298,0,0,-ROW(),1)))</f>
        <v>-3.3663929650612837E-2</v>
      </c>
      <c r="J2298" s="20" t="str">
        <f t="shared" ca="1" si="175"/>
        <v>买</v>
      </c>
      <c r="K2298" s="4" t="str">
        <f t="shared" ca="1" si="179"/>
        <v/>
      </c>
      <c r="L2298" s="3">
        <f ca="1">IF(J2297="买",B2298/B2297-1,0)-IF(K2298=1,计算结果!B$17,0)</f>
        <v>5.0184854576380555E-3</v>
      </c>
      <c r="M2298" s="2">
        <f t="shared" ca="1" si="178"/>
        <v>3.0800956901775982</v>
      </c>
      <c r="N2298" s="3">
        <f ca="1">1-M2298/MAX(M$2:M2298)</f>
        <v>0.28574908917407627</v>
      </c>
    </row>
    <row r="2299" spans="1:14" x14ac:dyDescent="0.15">
      <c r="A2299" s="1">
        <v>41815</v>
      </c>
      <c r="B2299" s="2">
        <v>2133.37</v>
      </c>
      <c r="C2299" s="3">
        <f t="shared" si="176"/>
        <v>-5.3384433192530389E-3</v>
      </c>
      <c r="D2299" s="3">
        <f>1-B2299/MAX(B$2:B2299)</f>
        <v>0.63700911998911047</v>
      </c>
      <c r="E2299" s="4">
        <f>E2298*(计算结果!B$18-1)/(计算结果!B$18+1)+B2299*2/(计算结果!B$18+1)</f>
        <v>2146.743270973056</v>
      </c>
      <c r="F2299" s="4">
        <f>F2298*(计算结果!B$18-1)/(计算结果!B$18+1)+E2299*2/(计算结果!B$18+1)</f>
        <v>2151.8803731833268</v>
      </c>
      <c r="G2299" s="4">
        <f>G2298*(计算结果!B$18-1)/(计算结果!B$18+1)+F2299*2/(计算结果!B$18+1)</f>
        <v>2152.814664469839</v>
      </c>
      <c r="H2299" s="3">
        <f t="shared" si="177"/>
        <v>-7.8900308010937219E-3</v>
      </c>
      <c r="I2299" s="3">
        <f ca="1">IFERROR(AVERAGE(OFFSET(H2299,0,0,-计算结果!B$19,1)),AVERAGE(OFFSET(H2299,0,0,-ROW(),1)))</f>
        <v>-2.9104531909495728E-2</v>
      </c>
      <c r="J2299" s="20" t="str">
        <f t="shared" ca="1" si="175"/>
        <v>买</v>
      </c>
      <c r="K2299" s="4" t="str">
        <f t="shared" ca="1" si="179"/>
        <v/>
      </c>
      <c r="L2299" s="3">
        <f ca="1">IF(J2298="买",B2299/B2298-1,0)-IF(K2299=1,计算结果!B$17,0)</f>
        <v>-5.3384433192530389E-3</v>
      </c>
      <c r="M2299" s="2">
        <f t="shared" ca="1" si="178"/>
        <v>3.0636527739177097</v>
      </c>
      <c r="N2299" s="3">
        <f ca="1">1-M2299/MAX(M$2:M2299)</f>
        <v>0.28956207717724525</v>
      </c>
    </row>
    <row r="2300" spans="1:14" x14ac:dyDescent="0.15">
      <c r="A2300" s="1">
        <v>41816</v>
      </c>
      <c r="B2300" s="2">
        <v>2149.08</v>
      </c>
      <c r="C2300" s="3">
        <f t="shared" si="176"/>
        <v>7.3639359323511844E-3</v>
      </c>
      <c r="D2300" s="3">
        <f>1-B2300/MAX(B$2:B2300)</f>
        <v>0.63433607840468254</v>
      </c>
      <c r="E2300" s="4">
        <f>E2299*(计算结果!B$18-1)/(计算结果!B$18+1)+B2300*2/(计算结果!B$18+1)</f>
        <v>2147.1027677464322</v>
      </c>
      <c r="F2300" s="4">
        <f>F2299*(计算结果!B$18-1)/(计算结果!B$18+1)+E2300*2/(计算结果!B$18+1)</f>
        <v>2151.1453569622663</v>
      </c>
      <c r="G2300" s="4">
        <f>G2299*(计算结果!B$18-1)/(计算结果!B$18+1)+F2300*2/(计算结果!B$18+1)</f>
        <v>2152.5578479302121</v>
      </c>
      <c r="H2300" s="3">
        <f t="shared" si="177"/>
        <v>-1.1929338083088995E-2</v>
      </c>
      <c r="I2300" s="3">
        <f ca="1">IFERROR(AVERAGE(OFFSET(H2300,0,0,-计算结果!B$19,1)),AVERAGE(OFFSET(H2300,0,0,-ROW(),1)))</f>
        <v>-2.5291505646734262E-2</v>
      </c>
      <c r="J2300" s="20" t="str">
        <f t="shared" ca="1" si="175"/>
        <v>买</v>
      </c>
      <c r="K2300" s="4" t="str">
        <f t="shared" ca="1" si="179"/>
        <v/>
      </c>
      <c r="L2300" s="3">
        <f ca="1">IF(J2299="买",B2300/B2299-1,0)-IF(K2300=1,计算结果!B$17,0)</f>
        <v>7.3639359323511844E-3</v>
      </c>
      <c r="M2300" s="2">
        <f t="shared" ca="1" si="178"/>
        <v>3.0862133166638097</v>
      </c>
      <c r="N2300" s="3">
        <f ca="1">1-M2300/MAX(M$2:M2300)</f>
        <v>0.28433045782966582</v>
      </c>
    </row>
    <row r="2301" spans="1:14" x14ac:dyDescent="0.15">
      <c r="A2301" s="1">
        <v>41817</v>
      </c>
      <c r="B2301" s="2">
        <v>2150.2600000000002</v>
      </c>
      <c r="C2301" s="3">
        <f t="shared" si="176"/>
        <v>5.4907216111099721E-4</v>
      </c>
      <c r="D2301" s="3">
        <f>1-B2301/MAX(B$2:B2301)</f>
        <v>0.63413530252501182</v>
      </c>
      <c r="E2301" s="4">
        <f>E2300*(计算结果!B$18-1)/(计算结果!B$18+1)+B2301*2/(计算结果!B$18+1)</f>
        <v>2147.5884957854428</v>
      </c>
      <c r="F2301" s="4">
        <f>F2300*(计算结果!B$18-1)/(计算结果!B$18+1)+E2301*2/(计算结果!B$18+1)</f>
        <v>2150.5981475504473</v>
      </c>
      <c r="G2301" s="4">
        <f>G2300*(计算结果!B$18-1)/(计算结果!B$18+1)+F2301*2/(计算结果!B$18+1)</f>
        <v>2152.2563555640945</v>
      </c>
      <c r="H2301" s="3">
        <f t="shared" si="177"/>
        <v>-1.4006237574869324E-2</v>
      </c>
      <c r="I2301" s="3">
        <f ca="1">IFERROR(AVERAGE(OFFSET(H2301,0,0,-计算结果!B$19,1)),AVERAGE(OFFSET(H2301,0,0,-ROW(),1)))</f>
        <v>-2.2122763339410455E-2</v>
      </c>
      <c r="J2301" s="20" t="str">
        <f t="shared" ca="1" si="175"/>
        <v>买</v>
      </c>
      <c r="K2301" s="4" t="str">
        <f t="shared" ca="1" si="179"/>
        <v/>
      </c>
      <c r="L2301" s="3">
        <f ca="1">IF(J2300="买",B2301/B2300-1,0)-IF(K2301=1,计算结果!B$17,0)</f>
        <v>5.4907216111099721E-4</v>
      </c>
      <c r="M2301" s="2">
        <f t="shared" ca="1" si="178"/>
        <v>3.0879078704792398</v>
      </c>
      <c r="N2301" s="3">
        <f ca="1">1-M2301/MAX(M$2:M2301)</f>
        <v>0.28393750360750503</v>
      </c>
    </row>
    <row r="2302" spans="1:14" x14ac:dyDescent="0.15">
      <c r="A2302" s="1">
        <v>41820</v>
      </c>
      <c r="B2302" s="2">
        <v>2165.12</v>
      </c>
      <c r="C2302" s="3">
        <f t="shared" si="176"/>
        <v>6.9107921832707309E-3</v>
      </c>
      <c r="D2302" s="3">
        <f>1-B2302/MAX(B$2:B2302)</f>
        <v>0.63160688763356698</v>
      </c>
      <c r="E2302" s="4">
        <f>E2301*(计算结果!B$18-1)/(计算结果!B$18+1)+B2302*2/(计算结果!B$18+1)</f>
        <v>2150.28565027999</v>
      </c>
      <c r="F2302" s="4">
        <f>F2301*(计算结果!B$18-1)/(计算结果!B$18+1)+E2302*2/(计算结果!B$18+1)</f>
        <v>2150.5500710473002</v>
      </c>
      <c r="G2302" s="4">
        <f>G2301*(计算结果!B$18-1)/(计算结果!B$18+1)+F2302*2/(计算结果!B$18+1)</f>
        <v>2151.9938502538184</v>
      </c>
      <c r="H2302" s="3">
        <f t="shared" si="177"/>
        <v>-1.219674922076287E-2</v>
      </c>
      <c r="I2302" s="3">
        <f ca="1">IFERROR(AVERAGE(OFFSET(H2302,0,0,-计算结果!B$19,1)),AVERAGE(OFFSET(H2302,0,0,-ROW(),1)))</f>
        <v>-1.9392319398104936E-2</v>
      </c>
      <c r="J2302" s="20" t="str">
        <f t="shared" ca="1" si="175"/>
        <v>买</v>
      </c>
      <c r="K2302" s="4" t="str">
        <f t="shared" ca="1" si="179"/>
        <v/>
      </c>
      <c r="L2302" s="3">
        <f ca="1">IF(J2301="买",B2302/B2301-1,0)-IF(K2302=1,计算结果!B$17,0)</f>
        <v>6.9107921832707309E-3</v>
      </c>
      <c r="M2302" s="2">
        <f t="shared" ca="1" si="178"/>
        <v>3.1092477600532078</v>
      </c>
      <c r="N2302" s="3">
        <f ca="1">1-M2302/MAX(M$2:M2302)</f>
        <v>0.27898894450470246</v>
      </c>
    </row>
    <row r="2303" spans="1:14" x14ac:dyDescent="0.15">
      <c r="A2303" s="1">
        <v>41821</v>
      </c>
      <c r="B2303" s="2">
        <v>2164.56</v>
      </c>
      <c r="C2303" s="3">
        <f t="shared" si="176"/>
        <v>-2.586461720366362E-4</v>
      </c>
      <c r="D2303" s="3">
        <f>1-B2303/MAX(B$2:B2303)</f>
        <v>0.63170217110188531</v>
      </c>
      <c r="E2303" s="4">
        <f>E2302*(计算结果!B$18-1)/(计算结果!B$18+1)+B2303*2/(计算结果!B$18+1)</f>
        <v>2152.4817040830685</v>
      </c>
      <c r="F2303" s="4">
        <f>F2302*(计算结果!B$18-1)/(计算结果!B$18+1)+E2303*2/(计算结果!B$18+1)</f>
        <v>2150.8472453604954</v>
      </c>
      <c r="G2303" s="4">
        <f>G2302*(计算结果!B$18-1)/(计算结果!B$18+1)+F2303*2/(计算结果!B$18+1)</f>
        <v>2151.8174495009994</v>
      </c>
      <c r="H2303" s="3">
        <f t="shared" si="177"/>
        <v>-8.1970844293192333E-3</v>
      </c>
      <c r="I2303" s="3">
        <f ca="1">IFERROR(AVERAGE(OFFSET(H2303,0,0,-计算结果!B$19,1)),AVERAGE(OFFSET(H2303,0,0,-ROW(),1)))</f>
        <v>-1.6907058598452807E-2</v>
      </c>
      <c r="J2303" s="20" t="str">
        <f t="shared" ca="1" si="175"/>
        <v>买</v>
      </c>
      <c r="K2303" s="4" t="str">
        <f t="shared" ca="1" si="179"/>
        <v/>
      </c>
      <c r="L2303" s="3">
        <f ca="1">IF(J2302="买",B2303/B2302-1,0)-IF(K2303=1,计算结果!B$17,0)</f>
        <v>-2.586461720366362E-4</v>
      </c>
      <c r="M2303" s="2">
        <f t="shared" ca="1" si="178"/>
        <v>3.1084435650221565</v>
      </c>
      <c r="N2303" s="3">
        <f ca="1">1-M2303/MAX(M$2:M2303)</f>
        <v>0.27917543125420252</v>
      </c>
    </row>
    <row r="2304" spans="1:14" x14ac:dyDescent="0.15">
      <c r="A2304" s="1">
        <v>41822</v>
      </c>
      <c r="B2304" s="2">
        <v>2170.87</v>
      </c>
      <c r="C2304" s="3">
        <f t="shared" si="176"/>
        <v>2.9151421074029571E-3</v>
      </c>
      <c r="D2304" s="3">
        <f>1-B2304/MAX(B$2:B2304)</f>
        <v>0.63062853059279922</v>
      </c>
      <c r="E2304" s="4">
        <f>E2303*(计算结果!B$18-1)/(计算结果!B$18+1)+B2304*2/(计算结果!B$18+1)</f>
        <v>2155.3106726856731</v>
      </c>
      <c r="F2304" s="4">
        <f>F2303*(计算结果!B$18-1)/(计算结果!B$18+1)+E2304*2/(计算结果!B$18+1)</f>
        <v>2151.5339264874456</v>
      </c>
      <c r="G2304" s="4">
        <f>G2303*(计算结果!B$18-1)/(计算结果!B$18+1)+F2304*2/(计算结果!B$18+1)</f>
        <v>2151.7738305758371</v>
      </c>
      <c r="H2304" s="3">
        <f t="shared" si="177"/>
        <v>-2.0270736800827938E-3</v>
      </c>
      <c r="I2304" s="3">
        <f ca="1">IFERROR(AVERAGE(OFFSET(H2304,0,0,-计算结果!B$19,1)),AVERAGE(OFFSET(H2304,0,0,-ROW(),1)))</f>
        <v>-1.4307378665707856E-2</v>
      </c>
      <c r="J2304" s="20" t="str">
        <f t="shared" ca="1" si="175"/>
        <v>买</v>
      </c>
      <c r="K2304" s="4" t="str">
        <f t="shared" ca="1" si="179"/>
        <v/>
      </c>
      <c r="L2304" s="3">
        <f ca="1">IF(J2303="买",B2304/B2303-1,0)-IF(K2304=1,计算结果!B$17,0)</f>
        <v>2.9151421074029571E-3</v>
      </c>
      <c r="M2304" s="2">
        <f t="shared" ca="1" si="178"/>
        <v>3.1175051197470385</v>
      </c>
      <c r="N2304" s="3">
        <f ca="1">1-M2304/MAX(M$2:M2304)</f>
        <v>0.27707412520180097</v>
      </c>
    </row>
    <row r="2305" spans="1:14" x14ac:dyDescent="0.15">
      <c r="A2305" s="1">
        <v>41823</v>
      </c>
      <c r="B2305" s="2">
        <v>2180.19</v>
      </c>
      <c r="C2305" s="3">
        <f t="shared" si="176"/>
        <v>4.2932096348469173E-3</v>
      </c>
      <c r="D2305" s="3">
        <f>1-B2305/MAX(B$2:B2305)</f>
        <v>0.62904274144150274</v>
      </c>
      <c r="E2305" s="4">
        <f>E2304*(计算结果!B$18-1)/(计算结果!B$18+1)+B2305*2/(计算结果!B$18+1)</f>
        <v>2159.1382615032621</v>
      </c>
      <c r="F2305" s="4">
        <f>F2304*(计算结果!B$18-1)/(计算结果!B$18+1)+E2305*2/(计算结果!B$18+1)</f>
        <v>2152.7038241821865</v>
      </c>
      <c r="G2305" s="4">
        <f>G2304*(计算结果!B$18-1)/(计算结果!B$18+1)+F2305*2/(计算结果!B$18+1)</f>
        <v>2151.9169065152755</v>
      </c>
      <c r="H2305" s="3">
        <f t="shared" si="177"/>
        <v>6.6492090109728404E-3</v>
      </c>
      <c r="I2305" s="3">
        <f ca="1">IFERROR(AVERAGE(OFFSET(H2305,0,0,-计算结果!B$19,1)),AVERAGE(OFFSET(H2305,0,0,-ROW(),1)))</f>
        <v>-1.150135795233044E-2</v>
      </c>
      <c r="J2305" s="20" t="str">
        <f t="shared" ca="1" si="175"/>
        <v>买</v>
      </c>
      <c r="K2305" s="4" t="str">
        <f t="shared" ca="1" si="179"/>
        <v/>
      </c>
      <c r="L2305" s="3">
        <f ca="1">IF(J2304="买",B2305/B2304-1,0)-IF(K2305=1,计算结果!B$17,0)</f>
        <v>4.2932096348469173E-3</v>
      </c>
      <c r="M2305" s="2">
        <f t="shared" ca="1" si="178"/>
        <v>3.130889222763821</v>
      </c>
      <c r="N2305" s="3">
        <f ca="1">1-M2305/MAX(M$2:M2305)</f>
        <v>0.27397045287083721</v>
      </c>
    </row>
    <row r="2306" spans="1:14" x14ac:dyDescent="0.15">
      <c r="A2306" s="1">
        <v>41824</v>
      </c>
      <c r="B2306" s="2">
        <v>2178.69</v>
      </c>
      <c r="C2306" s="3">
        <f t="shared" si="176"/>
        <v>-6.8801343002211635E-4</v>
      </c>
      <c r="D2306" s="3">
        <f>1-B2306/MAX(B$2:B2306)</f>
        <v>0.62929796501735513</v>
      </c>
      <c r="E2306" s="4">
        <f>E2305*(计算结果!B$18-1)/(计算结果!B$18+1)+B2306*2/(计算结果!B$18+1)</f>
        <v>2162.1462212719912</v>
      </c>
      <c r="F2306" s="4">
        <f>F2305*(计算结果!B$18-1)/(计算结果!B$18+1)+E2306*2/(计算结果!B$18+1)</f>
        <v>2154.1565006575411</v>
      </c>
      <c r="G2306" s="4">
        <f>G2305*(计算结果!B$18-1)/(计算结果!B$18+1)+F2306*2/(计算结果!B$18+1)</f>
        <v>2152.2614594602396</v>
      </c>
      <c r="H2306" s="3">
        <f t="shared" si="177"/>
        <v>1.6011442817374481E-2</v>
      </c>
      <c r="I2306" s="3">
        <f ca="1">IFERROR(AVERAGE(OFFSET(H2306,0,0,-计算结果!B$19,1)),AVERAGE(OFFSET(H2306,0,0,-ROW(),1)))</f>
        <v>-8.3354609709521185E-3</v>
      </c>
      <c r="J2306" s="20" t="str">
        <f t="shared" ca="1" si="175"/>
        <v>买</v>
      </c>
      <c r="K2306" s="4" t="str">
        <f t="shared" ca="1" si="179"/>
        <v/>
      </c>
      <c r="L2306" s="3">
        <f ca="1">IF(J2305="买",B2306/B2305-1,0)-IF(K2306=1,计算结果!B$17,0)</f>
        <v>-6.8801343002211635E-4</v>
      </c>
      <c r="M2306" s="2">
        <f t="shared" ca="1" si="178"/>
        <v>3.1287351289306478</v>
      </c>
      <c r="N2306" s="3">
        <f ca="1">1-M2306/MAX(M$2:M2306)</f>
        <v>0.27446997094985504</v>
      </c>
    </row>
    <row r="2307" spans="1:14" x14ac:dyDescent="0.15">
      <c r="A2307" s="1">
        <v>41827</v>
      </c>
      <c r="B2307" s="2">
        <v>2176.29</v>
      </c>
      <c r="C2307" s="3">
        <f t="shared" si="176"/>
        <v>-1.1015793894496584E-3</v>
      </c>
      <c r="D2307" s="3">
        <f>1-B2307/MAX(B$2:B2307)</f>
        <v>0.62970632273871918</v>
      </c>
      <c r="E2307" s="4">
        <f>E2306*(计算结果!B$18-1)/(计算结果!B$18+1)+B2307*2/(计算结果!B$18+1)</f>
        <v>2164.3221872301465</v>
      </c>
      <c r="F2307" s="4">
        <f>F2306*(计算结果!B$18-1)/(计算结果!B$18+1)+E2307*2/(计算结果!B$18+1)</f>
        <v>2155.7204524379422</v>
      </c>
      <c r="G2307" s="4">
        <f>G2306*(计算结果!B$18-1)/(计算结果!B$18+1)+F2307*2/(计算结果!B$18+1)</f>
        <v>2152.7936122260398</v>
      </c>
      <c r="H2307" s="3">
        <f t="shared" si="177"/>
        <v>2.4725284349684767E-2</v>
      </c>
      <c r="I2307" s="3">
        <f ca="1">IFERROR(AVERAGE(OFFSET(H2307,0,0,-计算结果!B$19,1)),AVERAGE(OFFSET(H2307,0,0,-ROW(),1)))</f>
        <v>-4.7677035179915879E-3</v>
      </c>
      <c r="J2307" s="20" t="str">
        <f t="shared" ref="J2307:J2370" ca="1" si="180">IF(H2307&gt;I2307,"买","卖")</f>
        <v>买</v>
      </c>
      <c r="K2307" s="4" t="str">
        <f t="shared" ca="1" si="179"/>
        <v/>
      </c>
      <c r="L2307" s="3">
        <f ca="1">IF(J2306="买",B2307/B2306-1,0)-IF(K2307=1,计算结果!B$17,0)</f>
        <v>-1.1015793894496584E-3</v>
      </c>
      <c r="M2307" s="2">
        <f t="shared" ca="1" si="178"/>
        <v>3.1252885787975706</v>
      </c>
      <c r="N2307" s="3">
        <f ca="1">1-M2307/MAX(M$2:M2307)</f>
        <v>0.27526919987628351</v>
      </c>
    </row>
    <row r="2308" spans="1:14" x14ac:dyDescent="0.15">
      <c r="A2308" s="1">
        <v>41828</v>
      </c>
      <c r="B2308" s="2">
        <v>2180.4699999999998</v>
      </c>
      <c r="C2308" s="3">
        <f t="shared" ref="C2308:C2371" si="181">B2308/B2307-1</f>
        <v>1.9206999067218344E-3</v>
      </c>
      <c r="D2308" s="3">
        <f>1-B2308/MAX(B$2:B2308)</f>
        <v>0.62899509970734369</v>
      </c>
      <c r="E2308" s="4">
        <f>E2307*(计算结果!B$18-1)/(计算结果!B$18+1)+B2308*2/(计算结果!B$18+1)</f>
        <v>2166.8064661178164</v>
      </c>
      <c r="F2308" s="4">
        <f>F2307*(计算结果!B$18-1)/(计算结果!B$18+1)+E2308*2/(计算结果!B$18+1)</f>
        <v>2157.4259930040766</v>
      </c>
      <c r="G2308" s="4">
        <f>G2307*(计算结果!B$18-1)/(计算结果!B$18+1)+F2308*2/(计算结果!B$18+1)</f>
        <v>2153.5062861918914</v>
      </c>
      <c r="H2308" s="3">
        <f t="shared" ref="H2308:H2371" si="182">(G2308-G2307)/G2307*100</f>
        <v>3.3104611691717828E-2</v>
      </c>
      <c r="I2308" s="3">
        <f ca="1">IFERROR(AVERAGE(OFFSET(H2308,0,0,-计算结果!B$19,1)),AVERAGE(OFFSET(H2308,0,0,-ROW(),1)))</f>
        <v>-1.0039758253626823E-3</v>
      </c>
      <c r="J2308" s="20" t="str">
        <f t="shared" ca="1" si="180"/>
        <v>买</v>
      </c>
      <c r="K2308" s="4" t="str">
        <f t="shared" ca="1" si="179"/>
        <v/>
      </c>
      <c r="L2308" s="3">
        <f ca="1">IF(J2307="买",B2308/B2307-1,0)-IF(K2308=1,计算结果!B$17,0)</f>
        <v>1.9206999067218344E-3</v>
      </c>
      <c r="M2308" s="2">
        <f t="shared" ref="M2308:M2371" ca="1" si="183">IFERROR(M2307*(1+L2308),M2307)</f>
        <v>3.1312913202793458</v>
      </c>
      <c r="N2308" s="3">
        <f ca="1">1-M2308/MAX(M$2:M2308)</f>
        <v>0.2738772094960874</v>
      </c>
    </row>
    <row r="2309" spans="1:14" x14ac:dyDescent="0.15">
      <c r="A2309" s="1">
        <v>41829</v>
      </c>
      <c r="B2309" s="2">
        <v>2148.71</v>
      </c>
      <c r="C2309" s="3">
        <f t="shared" si="181"/>
        <v>-1.4565667035088659E-2</v>
      </c>
      <c r="D2309" s="3">
        <f>1-B2309/MAX(B$2:B2309)</f>
        <v>0.63439903355339278</v>
      </c>
      <c r="E2309" s="4">
        <f>E2308*(计算结果!B$18-1)/(计算结果!B$18+1)+B2309*2/(计算结果!B$18+1)</f>
        <v>2164.0223944073832</v>
      </c>
      <c r="F2309" s="4">
        <f>F2308*(计算结果!B$18-1)/(计算结果!B$18+1)+E2309*2/(计算结果!B$18+1)</f>
        <v>2158.4408239892009</v>
      </c>
      <c r="G2309" s="4">
        <f>G2308*(计算结果!B$18-1)/(计算结果!B$18+1)+F2309*2/(计算结果!B$18+1)</f>
        <v>2154.265445853016</v>
      </c>
      <c r="H2309" s="3">
        <f t="shared" si="182"/>
        <v>3.525226120732889E-2</v>
      </c>
      <c r="I2309" s="3">
        <f ca="1">IFERROR(AVERAGE(OFFSET(H2309,0,0,-计算结果!B$19,1)),AVERAGE(OFFSET(H2309,0,0,-ROW(),1)))</f>
        <v>2.5400562909237701E-3</v>
      </c>
      <c r="J2309" s="20" t="str">
        <f t="shared" ca="1" si="180"/>
        <v>买</v>
      </c>
      <c r="K2309" s="4" t="str">
        <f t="shared" ref="K2309:K2372" ca="1" si="184">IF(J2308&lt;&gt;J2309,1,"")</f>
        <v/>
      </c>
      <c r="L2309" s="3">
        <f ca="1">IF(J2308="买",B2309/B2308-1,0)-IF(K2309=1,计算结果!B$17,0)</f>
        <v>-1.4565667035088659E-2</v>
      </c>
      <c r="M2309" s="2">
        <f t="shared" ca="1" si="183"/>
        <v>3.0856819735182937</v>
      </c>
      <c r="N2309" s="3">
        <f ca="1">1-M2309/MAX(M$2:M2309)</f>
        <v>0.28445367228915686</v>
      </c>
    </row>
    <row r="2310" spans="1:14" x14ac:dyDescent="0.15">
      <c r="A2310" s="1">
        <v>41830</v>
      </c>
      <c r="B2310" s="2">
        <v>2142.85</v>
      </c>
      <c r="C2310" s="3">
        <f t="shared" si="181"/>
        <v>-2.7272177259844987E-3</v>
      </c>
      <c r="D2310" s="3">
        <f>1-B2310/MAX(B$2:B2310)</f>
        <v>0.63539610698972293</v>
      </c>
      <c r="E2310" s="4">
        <f>E2309*(计算结果!B$18-1)/(计算结果!B$18+1)+B2310*2/(计算结果!B$18+1)</f>
        <v>2160.7651029600934</v>
      </c>
      <c r="F2310" s="4">
        <f>F2309*(计算结果!B$18-1)/(计算结果!B$18+1)+E2310*2/(计算结果!B$18+1)</f>
        <v>2158.7984053693381</v>
      </c>
      <c r="G2310" s="4">
        <f>G2309*(计算结果!B$18-1)/(计算结果!B$18+1)+F2310*2/(计算结果!B$18+1)</f>
        <v>2154.9628242401423</v>
      </c>
      <c r="H2310" s="3">
        <f t="shared" si="182"/>
        <v>3.2371980364291911E-2</v>
      </c>
      <c r="I2310" s="3">
        <f ca="1">IFERROR(AVERAGE(OFFSET(H2310,0,0,-计算结果!B$19,1)),AVERAGE(OFFSET(H2310,0,0,-ROW(),1)))</f>
        <v>5.626375925894587E-3</v>
      </c>
      <c r="J2310" s="20" t="str">
        <f t="shared" ca="1" si="180"/>
        <v>买</v>
      </c>
      <c r="K2310" s="4" t="str">
        <f t="shared" ca="1" si="184"/>
        <v/>
      </c>
      <c r="L2310" s="3">
        <f ca="1">IF(J2309="买",B2310/B2309-1,0)-IF(K2310=1,计算结果!B$17,0)</f>
        <v>-2.7272177259844987E-3</v>
      </c>
      <c r="M2310" s="2">
        <f t="shared" ca="1" si="183"/>
        <v>3.0772666469433636</v>
      </c>
      <c r="N2310" s="3">
        <f ca="1">1-M2310/MAX(M$2:M2310)</f>
        <v>0.28640512291785303</v>
      </c>
    </row>
    <row r="2311" spans="1:14" x14ac:dyDescent="0.15">
      <c r="A2311" s="1">
        <v>41831</v>
      </c>
      <c r="B2311" s="2">
        <v>2148.0100000000002</v>
      </c>
      <c r="C2311" s="3">
        <f t="shared" si="181"/>
        <v>2.4080080266934978E-3</v>
      </c>
      <c r="D2311" s="3">
        <f>1-B2311/MAX(B$2:B2311)</f>
        <v>0.63451813788879052</v>
      </c>
      <c r="E2311" s="4">
        <f>E2310*(计算结果!B$18-1)/(计算结果!B$18+1)+B2311*2/(计算结果!B$18+1)</f>
        <v>2158.8027794277714</v>
      </c>
      <c r="F2311" s="4">
        <f>F2310*(计算结果!B$18-1)/(计算结果!B$18+1)+E2311*2/(计算结果!B$18+1)</f>
        <v>2158.7990783014047</v>
      </c>
      <c r="G2311" s="4">
        <f>G2310*(计算结果!B$18-1)/(计算结果!B$18+1)+F2311*2/(计算结果!B$18+1)</f>
        <v>2155.5530171726441</v>
      </c>
      <c r="H2311" s="3">
        <f t="shared" si="182"/>
        <v>2.7387615501439422E-2</v>
      </c>
      <c r="I2311" s="3">
        <f ca="1">IFERROR(AVERAGE(OFFSET(H2311,0,0,-计算结果!B$19,1)),AVERAGE(OFFSET(H2311,0,0,-ROW(),1)))</f>
        <v>7.9794050152470399E-3</v>
      </c>
      <c r="J2311" s="20" t="str">
        <f t="shared" ca="1" si="180"/>
        <v>买</v>
      </c>
      <c r="K2311" s="4" t="str">
        <f t="shared" ca="1" si="184"/>
        <v/>
      </c>
      <c r="L2311" s="3">
        <f ca="1">IF(J2310="买",B2311/B2310-1,0)-IF(K2311=1,计算结果!B$17,0)</f>
        <v>2.4080080266934978E-3</v>
      </c>
      <c r="M2311" s="2">
        <f t="shared" ca="1" si="183"/>
        <v>3.0846767297294795</v>
      </c>
      <c r="N2311" s="3">
        <f ca="1">1-M2311/MAX(M$2:M2311)</f>
        <v>0.28468678072603182</v>
      </c>
    </row>
    <row r="2312" spans="1:14" x14ac:dyDescent="0.15">
      <c r="A2312" s="1">
        <v>41834</v>
      </c>
      <c r="B2312" s="2">
        <v>2171.7600000000002</v>
      </c>
      <c r="C2312" s="3">
        <f t="shared" si="181"/>
        <v>1.1056745545877433E-2</v>
      </c>
      <c r="D2312" s="3">
        <f>1-B2312/MAX(B$2:B2312)</f>
        <v>0.63047709793779338</v>
      </c>
      <c r="E2312" s="4">
        <f>E2311*(计算结果!B$18-1)/(计算结果!B$18+1)+B2312*2/(计算结果!B$18+1)</f>
        <v>2160.7961979773449</v>
      </c>
      <c r="F2312" s="4">
        <f>F2311*(计算结果!B$18-1)/(计算结果!B$18+1)+E2312*2/(计算结果!B$18+1)</f>
        <v>2159.1063274823191</v>
      </c>
      <c r="G2312" s="4">
        <f>G2311*(计算结果!B$18-1)/(计算结果!B$18+1)+F2312*2/(计算结果!B$18+1)</f>
        <v>2156.0996802972095</v>
      </c>
      <c r="H2312" s="3">
        <f t="shared" si="182"/>
        <v>2.5360690282738737E-2</v>
      </c>
      <c r="I2312" s="3">
        <f ca="1">IFERROR(AVERAGE(OFFSET(H2312,0,0,-计算结果!B$19,1)),AVERAGE(OFFSET(H2312,0,0,-ROW(),1)))</f>
        <v>9.5387794462897749E-3</v>
      </c>
      <c r="J2312" s="20" t="str">
        <f t="shared" ca="1" si="180"/>
        <v>买</v>
      </c>
      <c r="K2312" s="4" t="str">
        <f t="shared" ca="1" si="184"/>
        <v/>
      </c>
      <c r="L2312" s="3">
        <f ca="1">IF(J2311="买",B2312/B2311-1,0)-IF(K2312=1,计算结果!B$17,0)</f>
        <v>1.1056745545877433E-2</v>
      </c>
      <c r="M2312" s="2">
        <f t="shared" ca="1" si="183"/>
        <v>3.1187832154213875</v>
      </c>
      <c r="N2312" s="3">
        <f ca="1">1-M2312/MAX(M$2:M2312)</f>
        <v>0.27677774447491721</v>
      </c>
    </row>
    <row r="2313" spans="1:14" x14ac:dyDescent="0.15">
      <c r="A2313" s="1">
        <v>41835</v>
      </c>
      <c r="B2313" s="2">
        <v>2174.98</v>
      </c>
      <c r="C2313" s="3">
        <f t="shared" si="181"/>
        <v>1.4826684348177022E-3</v>
      </c>
      <c r="D2313" s="3">
        <f>1-B2313/MAX(B$2:B2313)</f>
        <v>0.6299292179949636</v>
      </c>
      <c r="E2313" s="4">
        <f>E2312*(计算结果!B$18-1)/(计算结果!B$18+1)+B2313*2/(计算结果!B$18+1)</f>
        <v>2162.9783213654455</v>
      </c>
      <c r="F2313" s="4">
        <f>F2312*(计算结果!B$18-1)/(计算结果!B$18+1)+E2313*2/(计算结果!B$18+1)</f>
        <v>2159.7020188489541</v>
      </c>
      <c r="G2313" s="4">
        <f>G2312*(计算结果!B$18-1)/(计算结果!B$18+1)+F2313*2/(计算结果!B$18+1)</f>
        <v>2156.6538862282473</v>
      </c>
      <c r="H2313" s="3">
        <f t="shared" si="182"/>
        <v>2.5704095970248399E-2</v>
      </c>
      <c r="I2313" s="3">
        <f ca="1">IFERROR(AVERAGE(OFFSET(H2313,0,0,-计算结果!B$19,1)),AVERAGE(OFFSET(H2313,0,0,-ROW(),1)))</f>
        <v>1.0527644009405911E-2</v>
      </c>
      <c r="J2313" s="20" t="str">
        <f t="shared" ca="1" si="180"/>
        <v>买</v>
      </c>
      <c r="K2313" s="4" t="str">
        <f t="shared" ca="1" si="184"/>
        <v/>
      </c>
      <c r="L2313" s="3">
        <f ca="1">IF(J2312="买",B2313/B2312-1,0)-IF(K2313=1,计算结果!B$17,0)</f>
        <v>1.4826684348177022E-3</v>
      </c>
      <c r="M2313" s="2">
        <f t="shared" ca="1" si="183"/>
        <v>3.1234073368499322</v>
      </c>
      <c r="N2313" s="3">
        <f ca="1">1-M2313/MAX(M$2:M2313)</f>
        <v>0.27570544566529243</v>
      </c>
    </row>
    <row r="2314" spans="1:14" x14ac:dyDescent="0.15">
      <c r="A2314" s="1">
        <v>41836</v>
      </c>
      <c r="B2314" s="2">
        <v>2170.87</v>
      </c>
      <c r="C2314" s="3">
        <f t="shared" si="181"/>
        <v>-1.8896725487131949E-3</v>
      </c>
      <c r="D2314" s="3">
        <f>1-B2314/MAX(B$2:B2314)</f>
        <v>0.63062853059279922</v>
      </c>
      <c r="E2314" s="4">
        <f>E2313*(计算结果!B$18-1)/(计算结果!B$18+1)+B2314*2/(计算结果!B$18+1)</f>
        <v>2164.1924257707615</v>
      </c>
      <c r="F2314" s="4">
        <f>F2313*(计算结果!B$18-1)/(计算结果!B$18+1)+E2314*2/(计算结果!B$18+1)</f>
        <v>2160.392850683078</v>
      </c>
      <c r="G2314" s="4">
        <f>G2313*(计算结果!B$18-1)/(计算结果!B$18+1)+F2314*2/(计算结果!B$18+1)</f>
        <v>2157.2291115289904</v>
      </c>
      <c r="H2314" s="3">
        <f t="shared" si="182"/>
        <v>2.6672119453952807E-2</v>
      </c>
      <c r="I2314" s="3">
        <f ca="1">IFERROR(AVERAGE(OFFSET(H2314,0,0,-计算结果!B$19,1)),AVERAGE(OFFSET(H2314,0,0,-ROW(),1)))</f>
        <v>1.1159082538438909E-2</v>
      </c>
      <c r="J2314" s="20" t="str">
        <f t="shared" ca="1" si="180"/>
        <v>买</v>
      </c>
      <c r="K2314" s="4" t="str">
        <f t="shared" ca="1" si="184"/>
        <v/>
      </c>
      <c r="L2314" s="3">
        <f ca="1">IF(J2313="买",B2314/B2313-1,0)-IF(K2314=1,计算结果!B$17,0)</f>
        <v>-1.8896725487131949E-3</v>
      </c>
      <c r="M2314" s="2">
        <f t="shared" ca="1" si="183"/>
        <v>3.1175051197470376</v>
      </c>
      <c r="N2314" s="3">
        <f ca="1">1-M2314/MAX(M$2:M2314)</f>
        <v>0.27707412520180119</v>
      </c>
    </row>
    <row r="2315" spans="1:14" x14ac:dyDescent="0.15">
      <c r="A2315" s="1">
        <v>41837</v>
      </c>
      <c r="B2315" s="2">
        <v>2157.0700000000002</v>
      </c>
      <c r="C2315" s="3">
        <f t="shared" si="181"/>
        <v>-6.3568983863611095E-3</v>
      </c>
      <c r="D2315" s="3">
        <f>1-B2315/MAX(B$2:B2315)</f>
        <v>0.63297658749064178</v>
      </c>
      <c r="E2315" s="4">
        <f>E2314*(计算结果!B$18-1)/(计算结果!B$18+1)+B2315*2/(计算结果!B$18+1)</f>
        <v>2163.096667959875</v>
      </c>
      <c r="F2315" s="4">
        <f>F2314*(计算结果!B$18-1)/(计算结果!B$18+1)+E2315*2/(计算结果!B$18+1)</f>
        <v>2160.8088225718161</v>
      </c>
      <c r="G2315" s="4">
        <f>G2314*(计算结果!B$18-1)/(计算结果!B$18+1)+F2315*2/(计算结果!B$18+1)</f>
        <v>2157.7798363048096</v>
      </c>
      <c r="H2315" s="3">
        <f t="shared" si="182"/>
        <v>2.5529266820844186E-2</v>
      </c>
      <c r="I2315" s="3">
        <f ca="1">IFERROR(AVERAGE(OFFSET(H2315,0,0,-计算结果!B$19,1)),AVERAGE(OFFSET(H2315,0,0,-ROW(),1)))</f>
        <v>1.1748166079065085E-2</v>
      </c>
      <c r="J2315" s="20" t="str">
        <f t="shared" ca="1" si="180"/>
        <v>买</v>
      </c>
      <c r="K2315" s="4" t="str">
        <f t="shared" ca="1" si="184"/>
        <v/>
      </c>
      <c r="L2315" s="3">
        <f ca="1">IF(J2314="买",B2315/B2314-1,0)-IF(K2315=1,计算结果!B$17,0)</f>
        <v>-6.3568983863611095E-3</v>
      </c>
      <c r="M2315" s="2">
        <f t="shared" ca="1" si="183"/>
        <v>3.0976874564818453</v>
      </c>
      <c r="N2315" s="3">
        <f ca="1">1-M2315/MAX(M$2:M2315)</f>
        <v>0.28166969152876453</v>
      </c>
    </row>
    <row r="2316" spans="1:14" x14ac:dyDescent="0.15">
      <c r="A2316" s="1">
        <v>41838</v>
      </c>
      <c r="B2316" s="2">
        <v>2164.14</v>
      </c>
      <c r="C2316" s="3">
        <f t="shared" si="181"/>
        <v>3.2775941439080469E-3</v>
      </c>
      <c r="D2316" s="3">
        <f>1-B2316/MAX(B$2:B2316)</f>
        <v>0.63177363370312389</v>
      </c>
      <c r="E2316" s="4">
        <f>E2315*(计算结果!B$18-1)/(计算结果!B$18+1)+B2316*2/(计算结果!B$18+1)</f>
        <v>2163.2571805814327</v>
      </c>
      <c r="F2316" s="4">
        <f>F2315*(计算结果!B$18-1)/(计算结果!B$18+1)+E2316*2/(计算结果!B$18+1)</f>
        <v>2161.1854930348341</v>
      </c>
      <c r="G2316" s="4">
        <f>G2315*(计算结果!B$18-1)/(计算结果!B$18+1)+F2316*2/(计算结果!B$18+1)</f>
        <v>2158.3037834940442</v>
      </c>
      <c r="H2316" s="3">
        <f t="shared" si="182"/>
        <v>2.4281772422707515E-2</v>
      </c>
      <c r="I2316" s="3">
        <f ca="1">IFERROR(AVERAGE(OFFSET(H2316,0,0,-计算结果!B$19,1)),AVERAGE(OFFSET(H2316,0,0,-ROW(),1)))</f>
        <v>1.2462871127845476E-2</v>
      </c>
      <c r="J2316" s="20" t="str">
        <f t="shared" ca="1" si="180"/>
        <v>买</v>
      </c>
      <c r="K2316" s="4" t="str">
        <f t="shared" ca="1" si="184"/>
        <v/>
      </c>
      <c r="L2316" s="3">
        <f ca="1">IF(J2315="买",B2316/B2315-1,0)-IF(K2316=1,计算结果!B$17,0)</f>
        <v>3.2775941439080469E-3</v>
      </c>
      <c r="M2316" s="2">
        <f t="shared" ca="1" si="183"/>
        <v>3.1078404187488675</v>
      </c>
      <c r="N2316" s="3">
        <f ca="1">1-M2316/MAX(M$2:M2316)</f>
        <v>0.27931529631632757</v>
      </c>
    </row>
    <row r="2317" spans="1:14" x14ac:dyDescent="0.15">
      <c r="A2317" s="1">
        <v>41841</v>
      </c>
      <c r="B2317" s="2">
        <v>2166.3000000000002</v>
      </c>
      <c r="C2317" s="3">
        <f t="shared" si="181"/>
        <v>9.9808699991688066E-4</v>
      </c>
      <c r="D2317" s="3">
        <f>1-B2317/MAX(B$2:B2317)</f>
        <v>0.63140611175389638</v>
      </c>
      <c r="E2317" s="4">
        <f>E2316*(计算结果!B$18-1)/(计算结果!B$18+1)+B2317*2/(计算结果!B$18+1)</f>
        <v>2163.7253066458279</v>
      </c>
      <c r="F2317" s="4">
        <f>F2316*(计算结果!B$18-1)/(计算结果!B$18+1)+E2317*2/(计算结果!B$18+1)</f>
        <v>2161.5762335903719</v>
      </c>
      <c r="G2317" s="4">
        <f>G2316*(计算结果!B$18-1)/(计算结果!B$18+1)+F2317*2/(计算结果!B$18+1)</f>
        <v>2158.8072373550176</v>
      </c>
      <c r="H2317" s="3">
        <f t="shared" si="182"/>
        <v>2.3326366975013554E-2</v>
      </c>
      <c r="I2317" s="3">
        <f ca="1">IFERROR(AVERAGE(OFFSET(H2317,0,0,-计算结果!B$19,1)),AVERAGE(OFFSET(H2317,0,0,-ROW(),1)))</f>
        <v>1.3434668485571977E-2</v>
      </c>
      <c r="J2317" s="20" t="str">
        <f t="shared" ca="1" si="180"/>
        <v>买</v>
      </c>
      <c r="K2317" s="4" t="str">
        <f t="shared" ca="1" si="184"/>
        <v/>
      </c>
      <c r="L2317" s="3">
        <f ca="1">IF(J2316="买",B2317/B2316-1,0)-IF(K2317=1,计算结果!B$17,0)</f>
        <v>9.9808699991688066E-4</v>
      </c>
      <c r="M2317" s="2">
        <f t="shared" ca="1" si="183"/>
        <v>3.110942313868637</v>
      </c>
      <c r="N2317" s="3">
        <f ca="1">1-M2317/MAX(M$2:M2317)</f>
        <v>0.27859599028254189</v>
      </c>
    </row>
    <row r="2318" spans="1:14" x14ac:dyDescent="0.15">
      <c r="A2318" s="1">
        <v>41842</v>
      </c>
      <c r="B2318" s="2">
        <v>2192.6999999999998</v>
      </c>
      <c r="C2318" s="3">
        <f t="shared" si="181"/>
        <v>1.2186677745464447E-2</v>
      </c>
      <c r="D2318" s="3">
        <f>1-B2318/MAX(B$2:B2318)</f>
        <v>0.62691417681889339</v>
      </c>
      <c r="E2318" s="4">
        <f>E2317*(计算结果!B$18-1)/(计算结果!B$18+1)+B2318*2/(计算结果!B$18+1)</f>
        <v>2168.1829517772389</v>
      </c>
      <c r="F2318" s="4">
        <f>F2317*(计算结果!B$18-1)/(计算结果!B$18+1)+E2318*2/(计算结果!B$18+1)</f>
        <v>2162.5926517729667</v>
      </c>
      <c r="G2318" s="4">
        <f>G2317*(计算结果!B$18-1)/(计算结果!B$18+1)+F2318*2/(计算结果!B$18+1)</f>
        <v>2159.3896088039328</v>
      </c>
      <c r="H2318" s="3">
        <f t="shared" si="182"/>
        <v>2.697653773056214E-2</v>
      </c>
      <c r="I2318" s="3">
        <f ca="1">IFERROR(AVERAGE(OFFSET(H2318,0,0,-计算结果!B$19,1)),AVERAGE(OFFSET(H2318,0,0,-ROW(),1)))</f>
        <v>1.4855337040483026E-2</v>
      </c>
      <c r="J2318" s="20" t="str">
        <f t="shared" ca="1" si="180"/>
        <v>买</v>
      </c>
      <c r="K2318" s="4" t="str">
        <f t="shared" ca="1" si="184"/>
        <v/>
      </c>
      <c r="L2318" s="3">
        <f ca="1">IF(J2317="买",B2318/B2317-1,0)-IF(K2318=1,计算结果!B$17,0)</f>
        <v>1.2186677745464447E-2</v>
      </c>
      <c r="M2318" s="2">
        <f t="shared" ca="1" si="183"/>
        <v>3.1488543653324834</v>
      </c>
      <c r="N2318" s="3">
        <f ca="1">1-M2318/MAX(M$2:M2318)</f>
        <v>0.26980447209182945</v>
      </c>
    </row>
    <row r="2319" spans="1:14" x14ac:dyDescent="0.15">
      <c r="A2319" s="1">
        <v>41843</v>
      </c>
      <c r="B2319" s="2">
        <v>2197.83</v>
      </c>
      <c r="C2319" s="3">
        <f t="shared" si="181"/>
        <v>2.3395813380764352E-3</v>
      </c>
      <c r="D2319" s="3">
        <f>1-B2319/MAX(B$2:B2319)</f>
        <v>0.62604131218947801</v>
      </c>
      <c r="E2319" s="4">
        <f>E2318*(计算结果!B$18-1)/(计算结果!B$18+1)+B2319*2/(计算结果!B$18+1)</f>
        <v>2172.7440361192021</v>
      </c>
      <c r="F2319" s="4">
        <f>F2318*(计算结果!B$18-1)/(计算结果!B$18+1)+E2319*2/(计算结果!B$18+1)</f>
        <v>2164.1544032108491</v>
      </c>
      <c r="G2319" s="4">
        <f>G2318*(计算结果!B$18-1)/(计算结果!B$18+1)+F2319*2/(计算结果!B$18+1)</f>
        <v>2160.1226540973048</v>
      </c>
      <c r="H2319" s="3">
        <f t="shared" si="182"/>
        <v>3.3946875097636629E-2</v>
      </c>
      <c r="I2319" s="3">
        <f ca="1">IFERROR(AVERAGE(OFFSET(H2319,0,0,-计算结果!B$19,1)),AVERAGE(OFFSET(H2319,0,0,-ROW(),1)))</f>
        <v>1.6947182335419544E-2</v>
      </c>
      <c r="J2319" s="20" t="str">
        <f t="shared" ca="1" si="180"/>
        <v>买</v>
      </c>
      <c r="K2319" s="4" t="str">
        <f t="shared" ca="1" si="184"/>
        <v/>
      </c>
      <c r="L2319" s="3">
        <f ca="1">IF(J2318="买",B2319/B2318-1,0)-IF(K2319=1,计算结果!B$17,0)</f>
        <v>2.3395813380764352E-3</v>
      </c>
      <c r="M2319" s="2">
        <f t="shared" ca="1" si="183"/>
        <v>3.1562213662419358</v>
      </c>
      <c r="N2319" s="3">
        <f ca="1">1-M2319/MAX(M$2:M2319)</f>
        <v>0.26809612026158858</v>
      </c>
    </row>
    <row r="2320" spans="1:14" x14ac:dyDescent="0.15">
      <c r="A2320" s="1">
        <v>41844</v>
      </c>
      <c r="B2320" s="2">
        <v>2237.0100000000002</v>
      </c>
      <c r="C2320" s="3">
        <f t="shared" si="181"/>
        <v>1.7826674492567696E-2</v>
      </c>
      <c r="D2320" s="3">
        <f>1-B2320/MAX(B$2:B2320)</f>
        <v>0.61937487238821198</v>
      </c>
      <c r="E2320" s="4">
        <f>E2319*(计算结果!B$18-1)/(计算结果!B$18+1)+B2320*2/(计算结果!B$18+1)</f>
        <v>2182.6311074854789</v>
      </c>
      <c r="F2320" s="4">
        <f>F2319*(计算结果!B$18-1)/(计算结果!B$18+1)+E2320*2/(计算结果!B$18+1)</f>
        <v>2166.9969730992539</v>
      </c>
      <c r="G2320" s="4">
        <f>G2319*(计算结果!B$18-1)/(计算结果!B$18+1)+F2320*2/(计算结果!B$18+1)</f>
        <v>2161.1802416360661</v>
      </c>
      <c r="H2320" s="3">
        <f t="shared" si="182"/>
        <v>4.8959605916600611E-2</v>
      </c>
      <c r="I2320" s="3">
        <f ca="1">IFERROR(AVERAGE(OFFSET(H2320,0,0,-计算结果!B$19,1)),AVERAGE(OFFSET(H2320,0,0,-ROW(),1)))</f>
        <v>1.9991629535404024E-2</v>
      </c>
      <c r="J2320" s="20" t="str">
        <f t="shared" ca="1" si="180"/>
        <v>买</v>
      </c>
      <c r="K2320" s="4" t="str">
        <f t="shared" ca="1" si="184"/>
        <v/>
      </c>
      <c r="L2320" s="3">
        <f ca="1">IF(J2319="买",B2320/B2319-1,0)-IF(K2320=1,计算结果!B$17,0)</f>
        <v>1.7826674492567696E-2</v>
      </c>
      <c r="M2320" s="2">
        <f t="shared" ca="1" si="183"/>
        <v>3.2124862971644181</v>
      </c>
      <c r="N2320" s="3">
        <f ca="1">1-M2320/MAX(M$2:M2320)</f>
        <v>0.25504870803764446</v>
      </c>
    </row>
    <row r="2321" spans="1:14" x14ac:dyDescent="0.15">
      <c r="A2321" s="1">
        <v>41845</v>
      </c>
      <c r="B2321" s="2">
        <v>2260.4499999999998</v>
      </c>
      <c r="C2321" s="3">
        <f t="shared" si="181"/>
        <v>1.0478272336734928E-2</v>
      </c>
      <c r="D2321" s="3">
        <f>1-B2321/MAX(B$2:B2321)</f>
        <v>0.61538657864289115</v>
      </c>
      <c r="E2321" s="4">
        <f>E2320*(计算结果!B$18-1)/(计算结果!B$18+1)+B2321*2/(计算结果!B$18+1)</f>
        <v>2194.6032447954049</v>
      </c>
      <c r="F2321" s="4">
        <f>F2320*(计算结果!B$18-1)/(计算结果!B$18+1)+E2321*2/(计算结果!B$18+1)</f>
        <v>2171.2440918217385</v>
      </c>
      <c r="G2321" s="4">
        <f>G2320*(计算结果!B$18-1)/(计算结果!B$18+1)+F2321*2/(计算结果!B$18+1)</f>
        <v>2162.7285262800156</v>
      </c>
      <c r="H2321" s="3">
        <f t="shared" si="182"/>
        <v>7.1640699564114632E-2</v>
      </c>
      <c r="I2321" s="3">
        <f ca="1">IFERROR(AVERAGE(OFFSET(H2321,0,0,-计算结果!B$19,1)),AVERAGE(OFFSET(H2321,0,0,-ROW(),1)))</f>
        <v>2.4273976392353219E-2</v>
      </c>
      <c r="J2321" s="20" t="str">
        <f t="shared" ca="1" si="180"/>
        <v>买</v>
      </c>
      <c r="K2321" s="4" t="str">
        <f t="shared" ca="1" si="184"/>
        <v/>
      </c>
      <c r="L2321" s="3">
        <f ca="1">IF(J2320="买",B2321/B2320-1,0)-IF(K2321=1,计算结果!B$17,0)</f>
        <v>1.0478272336734928E-2</v>
      </c>
      <c r="M2321" s="2">
        <f t="shared" ca="1" si="183"/>
        <v>3.2461476034641361</v>
      </c>
      <c r="N2321" s="3">
        <f ca="1">1-M2321/MAX(M$2:M2321)</f>
        <v>0.24724290552286043</v>
      </c>
    </row>
    <row r="2322" spans="1:14" x14ac:dyDescent="0.15">
      <c r="A2322" s="1">
        <v>41848</v>
      </c>
      <c r="B2322" s="2">
        <v>2323.9</v>
      </c>
      <c r="C2322" s="3">
        <f t="shared" si="181"/>
        <v>2.8069632152889934E-2</v>
      </c>
      <c r="D2322" s="3">
        <f>1-B2322/MAX(B$2:B2322)</f>
        <v>0.60459062138433262</v>
      </c>
      <c r="E2322" s="4">
        <f>E2321*(计算结果!B$18-1)/(计算结果!B$18+1)+B2322*2/(计算结果!B$18+1)</f>
        <v>2214.4950532884195</v>
      </c>
      <c r="F2322" s="4">
        <f>F2321*(计算结果!B$18-1)/(计算结果!B$18+1)+E2322*2/(计算结果!B$18+1)</f>
        <v>2177.8980858935356</v>
      </c>
      <c r="G2322" s="4">
        <f>G2321*(计算结果!B$18-1)/(计算结果!B$18+1)+F2322*2/(计算结果!B$18+1)</f>
        <v>2165.0623046820956</v>
      </c>
      <c r="H2322" s="3">
        <f t="shared" si="182"/>
        <v>0.10790898504928126</v>
      </c>
      <c r="I2322" s="3">
        <f ca="1">IFERROR(AVERAGE(OFFSET(H2322,0,0,-计算结果!B$19,1)),AVERAGE(OFFSET(H2322,0,0,-ROW(),1)))</f>
        <v>3.0279263105855426E-2</v>
      </c>
      <c r="J2322" s="20" t="str">
        <f t="shared" ca="1" si="180"/>
        <v>买</v>
      </c>
      <c r="K2322" s="4" t="str">
        <f t="shared" ca="1" si="184"/>
        <v/>
      </c>
      <c r="L2322" s="3">
        <f ca="1">IF(J2321="买",B2322/B2321-1,0)-IF(K2322=1,计算结果!B$17,0)</f>
        <v>2.8069632152889934E-2</v>
      </c>
      <c r="M2322" s="2">
        <f t="shared" ca="1" si="183"/>
        <v>3.3372657726073598</v>
      </c>
      <c r="N2322" s="3">
        <f ca="1">1-M2322/MAX(M$2:M2322)</f>
        <v>0.22611329078040887</v>
      </c>
    </row>
    <row r="2323" spans="1:14" x14ac:dyDescent="0.15">
      <c r="A2323" s="1">
        <v>41849</v>
      </c>
      <c r="B2323" s="2">
        <v>2331.37</v>
      </c>
      <c r="C2323" s="3">
        <f t="shared" si="181"/>
        <v>3.2144240285725267E-3</v>
      </c>
      <c r="D2323" s="3">
        <f>1-B2323/MAX(B$2:B2323)</f>
        <v>0.60331960797658746</v>
      </c>
      <c r="E2323" s="4">
        <f>E2322*(计算结果!B$18-1)/(计算结果!B$18+1)+B2323*2/(计算结果!B$18+1)</f>
        <v>2232.4758143209706</v>
      </c>
      <c r="F2323" s="4">
        <f>F2322*(计算结果!B$18-1)/(计算结果!B$18+1)+E2323*2/(计算结果!B$18+1)</f>
        <v>2186.2946594977566</v>
      </c>
      <c r="G2323" s="4">
        <f>G2322*(计算结果!B$18-1)/(计算结果!B$18+1)+F2323*2/(计算结果!B$18+1)</f>
        <v>2168.3288208075819</v>
      </c>
      <c r="H2323" s="3">
        <f t="shared" si="182"/>
        <v>0.15087400110482918</v>
      </c>
      <c r="I2323" s="3">
        <f ca="1">IFERROR(AVERAGE(OFFSET(H2323,0,0,-计算结果!B$19,1)),AVERAGE(OFFSET(H2323,0,0,-ROW(),1)))</f>
        <v>3.8232817382562845E-2</v>
      </c>
      <c r="J2323" s="20" t="str">
        <f t="shared" ca="1" si="180"/>
        <v>买</v>
      </c>
      <c r="K2323" s="4" t="str">
        <f t="shared" ca="1" si="184"/>
        <v/>
      </c>
      <c r="L2323" s="3">
        <f ca="1">IF(J2322="买",B2323/B2322-1,0)-IF(K2323=1,计算结果!B$17,0)</f>
        <v>3.2144240285725267E-3</v>
      </c>
      <c r="M2323" s="2">
        <f t="shared" ca="1" si="183"/>
        <v>3.3479931598965615</v>
      </c>
      <c r="N2323" s="3">
        <f ca="1">1-M2323/MAX(M$2:M2323)</f>
        <v>0.22362569074690042</v>
      </c>
    </row>
    <row r="2324" spans="1:14" x14ac:dyDescent="0.15">
      <c r="A2324" s="1">
        <v>41850</v>
      </c>
      <c r="B2324" s="2">
        <v>2322.0100000000002</v>
      </c>
      <c r="C2324" s="3">
        <f t="shared" si="181"/>
        <v>-4.014806744532029E-3</v>
      </c>
      <c r="D2324" s="3">
        <f>1-B2324/MAX(B$2:B2324)</f>
        <v>0.60491220308990679</v>
      </c>
      <c r="E2324" s="4">
        <f>E2323*(计算结果!B$18-1)/(计算结果!B$18+1)+B2324*2/(计算结果!B$18+1)</f>
        <v>2246.2503044254368</v>
      </c>
      <c r="F2324" s="4">
        <f>F2323*(计算结果!B$18-1)/(计算结果!B$18+1)+E2324*2/(计算结果!B$18+1)</f>
        <v>2195.5186048712462</v>
      </c>
      <c r="G2324" s="4">
        <f>G2323*(计算结果!B$18-1)/(计算结果!B$18+1)+F2324*2/(计算结果!B$18+1)</f>
        <v>2172.5118645096841</v>
      </c>
      <c r="H2324" s="3">
        <f t="shared" si="182"/>
        <v>0.19291556068254523</v>
      </c>
      <c r="I2324" s="3">
        <f ca="1">IFERROR(AVERAGE(OFFSET(H2324,0,0,-计算结果!B$19,1)),AVERAGE(OFFSET(H2324,0,0,-ROW(),1)))</f>
        <v>4.7979949100694246E-2</v>
      </c>
      <c r="J2324" s="20" t="str">
        <f t="shared" ca="1" si="180"/>
        <v>买</v>
      </c>
      <c r="K2324" s="4" t="str">
        <f t="shared" ca="1" si="184"/>
        <v/>
      </c>
      <c r="L2324" s="3">
        <f ca="1">IF(J2323="买",B2324/B2323-1,0)-IF(K2324=1,计算结果!B$17,0)</f>
        <v>-4.014806744532029E-3</v>
      </c>
      <c r="M2324" s="2">
        <f t="shared" ca="1" si="183"/>
        <v>3.3345516143775615</v>
      </c>
      <c r="N2324" s="3">
        <f ca="1">1-M2324/MAX(M$2:M2324)</f>
        <v>0.22674268355997129</v>
      </c>
    </row>
    <row r="2325" spans="1:14" x14ac:dyDescent="0.15">
      <c r="A2325" s="1">
        <v>41851</v>
      </c>
      <c r="B2325" s="2">
        <v>2350.25</v>
      </c>
      <c r="C2325" s="3">
        <f t="shared" si="181"/>
        <v>1.2161876994500442E-2</v>
      </c>
      <c r="D2325" s="3">
        <f>1-B2325/MAX(B$2:B2325)</f>
        <v>0.60010719390185807</v>
      </c>
      <c r="E2325" s="4">
        <f>E2324*(计算结果!B$18-1)/(计算结果!B$18+1)+B2325*2/(计算结果!B$18+1)</f>
        <v>2262.2502575907542</v>
      </c>
      <c r="F2325" s="4">
        <f>F2324*(计算结果!B$18-1)/(计算结果!B$18+1)+E2325*2/(计算结果!B$18+1)</f>
        <v>2205.7850129819399</v>
      </c>
      <c r="G2325" s="4">
        <f>G2324*(计算结果!B$18-1)/(计算结果!B$18+1)+F2325*2/(计算结果!B$18+1)</f>
        <v>2177.6308104284926</v>
      </c>
      <c r="H2325" s="3">
        <f t="shared" si="182"/>
        <v>0.23562338150746295</v>
      </c>
      <c r="I2325" s="3">
        <f ca="1">IFERROR(AVERAGE(OFFSET(H2325,0,0,-计算结果!B$19,1)),AVERAGE(OFFSET(H2325,0,0,-ROW(),1)))</f>
        <v>5.9428657725518752E-2</v>
      </c>
      <c r="J2325" s="20" t="str">
        <f t="shared" ca="1" si="180"/>
        <v>买</v>
      </c>
      <c r="K2325" s="4" t="str">
        <f t="shared" ca="1" si="184"/>
        <v/>
      </c>
      <c r="L2325" s="3">
        <f ca="1">IF(J2324="买",B2325/B2324-1,0)-IF(K2325=1,计算结果!B$17,0)</f>
        <v>1.2161876994500442E-2</v>
      </c>
      <c r="M2325" s="2">
        <f t="shared" ca="1" si="183"/>
        <v>3.3751060209434343</v>
      </c>
      <c r="N2325" s="3">
        <f ca="1">1-M2325/MAX(M$2:M2325)</f>
        <v>0.2173384231923301</v>
      </c>
    </row>
    <row r="2326" spans="1:14" x14ac:dyDescent="0.15">
      <c r="A2326" s="1">
        <v>41852</v>
      </c>
      <c r="B2326" s="2">
        <v>2329.4</v>
      </c>
      <c r="C2326" s="3">
        <f t="shared" si="181"/>
        <v>-8.8713966599297533E-3</v>
      </c>
      <c r="D2326" s="3">
        <f>1-B2326/MAX(B$2:B2326)</f>
        <v>0.60365480160620699</v>
      </c>
      <c r="E2326" s="4">
        <f>E2325*(计算结果!B$18-1)/(计算结果!B$18+1)+B2326*2/(计算结果!B$18+1)</f>
        <v>2272.5809871921765</v>
      </c>
      <c r="F2326" s="4">
        <f>F2325*(计算结果!B$18-1)/(计算结果!B$18+1)+E2326*2/(计算结果!B$18+1)</f>
        <v>2216.0613167065912</v>
      </c>
      <c r="G2326" s="4">
        <f>G2325*(计算结果!B$18-1)/(计算结果!B$18+1)+F2326*2/(计算结果!B$18+1)</f>
        <v>2183.5431960097385</v>
      </c>
      <c r="H2326" s="3">
        <f t="shared" si="182"/>
        <v>0.27150541556134994</v>
      </c>
      <c r="I2326" s="3">
        <f ca="1">IFERROR(AVERAGE(OFFSET(H2326,0,0,-计算结果!B$19,1)),AVERAGE(OFFSET(H2326,0,0,-ROW(),1)))</f>
        <v>7.2203356362717519E-2</v>
      </c>
      <c r="J2326" s="20" t="str">
        <f t="shared" ca="1" si="180"/>
        <v>买</v>
      </c>
      <c r="K2326" s="4" t="str">
        <f t="shared" ca="1" si="184"/>
        <v/>
      </c>
      <c r="L2326" s="3">
        <f ca="1">IF(J2325="买",B2326/B2325-1,0)-IF(K2326=1,计算结果!B$17,0)</f>
        <v>-8.8713966599297533E-3</v>
      </c>
      <c r="M2326" s="2">
        <f t="shared" ca="1" si="183"/>
        <v>3.3451641166623278</v>
      </c>
      <c r="N2326" s="3">
        <f ca="1">1-M2326/MAX(M$2:M2326)</f>
        <v>0.22428172449067707</v>
      </c>
    </row>
    <row r="2327" spans="1:14" x14ac:dyDescent="0.15">
      <c r="A2327" s="1">
        <v>41855</v>
      </c>
      <c r="B2327" s="2">
        <v>2375.62</v>
      </c>
      <c r="C2327" s="3">
        <f t="shared" si="181"/>
        <v>1.9842019404138211E-2</v>
      </c>
      <c r="D2327" s="3">
        <f>1-B2327/MAX(B$2:B2327)</f>
        <v>0.59579051248894033</v>
      </c>
      <c r="E2327" s="4">
        <f>E2326*(计算结果!B$18-1)/(计算结果!B$18+1)+B2327*2/(计算结果!B$18+1)</f>
        <v>2288.4331430087645</v>
      </c>
      <c r="F2327" s="4">
        <f>F2326*(计算结果!B$18-1)/(计算结果!B$18+1)+E2327*2/(计算结果!B$18+1)</f>
        <v>2227.1954438300027</v>
      </c>
      <c r="G2327" s="4">
        <f>G2326*(计算结果!B$18-1)/(计算结果!B$18+1)+F2327*2/(计算结果!B$18+1)</f>
        <v>2190.2589264436256</v>
      </c>
      <c r="H2327" s="3">
        <f t="shared" si="182"/>
        <v>0.30756114402314405</v>
      </c>
      <c r="I2327" s="3">
        <f ca="1">IFERROR(AVERAGE(OFFSET(H2327,0,0,-计算结果!B$19,1)),AVERAGE(OFFSET(H2327,0,0,-ROW(),1)))</f>
        <v>8.6345149346390496E-2</v>
      </c>
      <c r="J2327" s="20" t="str">
        <f t="shared" ca="1" si="180"/>
        <v>买</v>
      </c>
      <c r="K2327" s="4" t="str">
        <f t="shared" ca="1" si="184"/>
        <v/>
      </c>
      <c r="L2327" s="3">
        <f ca="1">IF(J2326="买",B2327/B2326-1,0)-IF(K2327=1,计算结果!B$17,0)</f>
        <v>1.9842019404138211E-2</v>
      </c>
      <c r="M2327" s="2">
        <f t="shared" ca="1" si="183"/>
        <v>3.4115389279751684</v>
      </c>
      <c r="N2327" s="3">
        <f ca="1">1-M2327/MAX(M$2:M2327)</f>
        <v>0.20888990741587643</v>
      </c>
    </row>
    <row r="2328" spans="1:14" x14ac:dyDescent="0.15">
      <c r="A2328" s="1">
        <v>41856</v>
      </c>
      <c r="B2328" s="2">
        <v>2369.35</v>
      </c>
      <c r="C2328" s="3">
        <f t="shared" si="181"/>
        <v>-2.6393110009176324E-3</v>
      </c>
      <c r="D2328" s="3">
        <f>1-B2328/MAX(B$2:B2328)</f>
        <v>0.59685734703600346</v>
      </c>
      <c r="E2328" s="4">
        <f>E2327*(计算结果!B$18-1)/(计算结果!B$18+1)+B2328*2/(计算结果!B$18+1)</f>
        <v>2300.8818902381854</v>
      </c>
      <c r="F2328" s="4">
        <f>F2327*(计算结果!B$18-1)/(计算结果!B$18+1)+E2328*2/(计算结果!B$18+1)</f>
        <v>2238.5318202004923</v>
      </c>
      <c r="G2328" s="4">
        <f>G2327*(计算结果!B$18-1)/(计算结果!B$18+1)+F2328*2/(计算结果!B$18+1)</f>
        <v>2197.6855254831435</v>
      </c>
      <c r="H2328" s="3">
        <f t="shared" si="182"/>
        <v>0.33907402224707006</v>
      </c>
      <c r="I2328" s="3">
        <f ca="1">IFERROR(AVERAGE(OFFSET(H2328,0,0,-计算结果!B$19,1)),AVERAGE(OFFSET(H2328,0,0,-ROW(),1)))</f>
        <v>0.10164361987415811</v>
      </c>
      <c r="J2328" s="20" t="str">
        <f t="shared" ca="1" si="180"/>
        <v>买</v>
      </c>
      <c r="K2328" s="4" t="str">
        <f t="shared" ca="1" si="184"/>
        <v/>
      </c>
      <c r="L2328" s="3">
        <f ca="1">IF(J2327="买",B2328/B2327-1,0)-IF(K2328=1,计算结果!B$17,0)</f>
        <v>-2.6393110009176324E-3</v>
      </c>
      <c r="M2328" s="2">
        <f t="shared" ca="1" si="183"/>
        <v>3.4025348157525048</v>
      </c>
      <c r="N2328" s="3">
        <f ca="1">1-M2328/MAX(M$2:M2328)</f>
        <v>0.21097789298617076</v>
      </c>
    </row>
    <row r="2329" spans="1:14" x14ac:dyDescent="0.15">
      <c r="A2329" s="1">
        <v>41857</v>
      </c>
      <c r="B2329" s="2">
        <v>2363.2199999999998</v>
      </c>
      <c r="C2329" s="3">
        <f t="shared" si="181"/>
        <v>-2.587207461962171E-3</v>
      </c>
      <c r="D2329" s="3">
        <f>1-B2329/MAX(B$2:B2329)</f>
        <v>0.59790036071598718</v>
      </c>
      <c r="E2329" s="4">
        <f>E2328*(计算结果!B$18-1)/(计算结果!B$18+1)+B2329*2/(计算结果!B$18+1)</f>
        <v>2310.47236866308</v>
      </c>
      <c r="F2329" s="4">
        <f>F2328*(计算结果!B$18-1)/(计算结果!B$18+1)+E2329*2/(计算结果!B$18+1)</f>
        <v>2249.5995968870443</v>
      </c>
      <c r="G2329" s="4">
        <f>G2328*(计算结果!B$18-1)/(计算结果!B$18+1)+F2329*2/(计算结果!B$18+1)</f>
        <v>2205.6723056991282</v>
      </c>
      <c r="H2329" s="3">
        <f t="shared" si="182"/>
        <v>0.36341779218975739</v>
      </c>
      <c r="I2329" s="3">
        <f ca="1">IFERROR(AVERAGE(OFFSET(H2329,0,0,-计算结果!B$19,1)),AVERAGE(OFFSET(H2329,0,0,-ROW(),1)))</f>
        <v>0.11805189642327954</v>
      </c>
      <c r="J2329" s="20" t="str">
        <f t="shared" ca="1" si="180"/>
        <v>买</v>
      </c>
      <c r="K2329" s="4" t="str">
        <f t="shared" ca="1" si="184"/>
        <v/>
      </c>
      <c r="L2329" s="3">
        <f ca="1">IF(J2328="买",B2329/B2328-1,0)-IF(K2329=1,计算结果!B$17,0)</f>
        <v>-2.587207461962171E-3</v>
      </c>
      <c r="M2329" s="2">
        <f t="shared" ca="1" si="183"/>
        <v>3.393731752287604</v>
      </c>
      <c r="N2329" s="3">
        <f ca="1">1-M2329/MAX(M$2:M2329)</f>
        <v>0.21301925686908996</v>
      </c>
    </row>
    <row r="2330" spans="1:14" x14ac:dyDescent="0.15">
      <c r="A2330" s="1">
        <v>41858</v>
      </c>
      <c r="B2330" s="2">
        <v>2327.46</v>
      </c>
      <c r="C2330" s="3">
        <f t="shared" si="181"/>
        <v>-1.5131896310965454E-2</v>
      </c>
      <c r="D2330" s="3">
        <f>1-B2330/MAX(B$2:B2330)</f>
        <v>0.6039848907643095</v>
      </c>
      <c r="E2330" s="4">
        <f>E2329*(计算结果!B$18-1)/(计算结果!B$18+1)+B2330*2/(计算结果!B$18+1)</f>
        <v>2313.0858504072216</v>
      </c>
      <c r="F2330" s="4">
        <f>F2329*(计算结果!B$18-1)/(计算结果!B$18+1)+E2330*2/(计算结果!B$18+1)</f>
        <v>2259.3667128132256</v>
      </c>
      <c r="G2330" s="4">
        <f>G2329*(计算结果!B$18-1)/(计算结果!B$18+1)+F2330*2/(计算结果!B$18+1)</f>
        <v>2213.9329837166815</v>
      </c>
      <c r="H2330" s="3">
        <f t="shared" si="182"/>
        <v>0.37451973242847481</v>
      </c>
      <c r="I2330" s="3">
        <f ca="1">IFERROR(AVERAGE(OFFSET(H2330,0,0,-计算结果!B$19,1)),AVERAGE(OFFSET(H2330,0,0,-ROW(),1)))</f>
        <v>0.13515928402648866</v>
      </c>
      <c r="J2330" s="20" t="str">
        <f t="shared" ca="1" si="180"/>
        <v>买</v>
      </c>
      <c r="K2330" s="4" t="str">
        <f t="shared" ca="1" si="184"/>
        <v/>
      </c>
      <c r="L2330" s="3">
        <f ca="1">IF(J2329="买",B2330/B2329-1,0)-IF(K2330=1,计算结果!B$17,0)</f>
        <v>-1.5131896310965454E-2</v>
      </c>
      <c r="M2330" s="2">
        <f t="shared" ca="1" si="183"/>
        <v>3.3423781553047571</v>
      </c>
      <c r="N2330" s="3">
        <f ca="1">1-M2330/MAX(M$2:M2330)</f>
        <v>0.22492776787287339</v>
      </c>
    </row>
    <row r="2331" spans="1:14" x14ac:dyDescent="0.15">
      <c r="A2331" s="1">
        <v>41859</v>
      </c>
      <c r="B2331" s="2">
        <v>2331.13</v>
      </c>
      <c r="C2331" s="3">
        <f t="shared" si="181"/>
        <v>1.576826239763518E-3</v>
      </c>
      <c r="D2331" s="3">
        <f>1-B2331/MAX(B$2:B2331)</f>
        <v>0.60336044374872388</v>
      </c>
      <c r="E2331" s="4">
        <f>E2330*(计算结果!B$18-1)/(计算结果!B$18+1)+B2331*2/(计算结果!B$18+1)</f>
        <v>2315.8618734214951</v>
      </c>
      <c r="F2331" s="4">
        <f>F2330*(计算结果!B$18-1)/(计算结果!B$18+1)+E2331*2/(计算结果!B$18+1)</f>
        <v>2268.0582759837284</v>
      </c>
      <c r="G2331" s="4">
        <f>G2330*(计算结果!B$18-1)/(计算结果!B$18+1)+F2331*2/(计算结果!B$18+1)</f>
        <v>2222.259951757766</v>
      </c>
      <c r="H2331" s="3">
        <f t="shared" si="182"/>
        <v>0.37611653570043485</v>
      </c>
      <c r="I2331" s="3">
        <f ca="1">IFERROR(AVERAGE(OFFSET(H2331,0,0,-计算结果!B$19,1)),AVERAGE(OFFSET(H2331,0,0,-ROW(),1)))</f>
        <v>0.15259573003643845</v>
      </c>
      <c r="J2331" s="20" t="str">
        <f t="shared" ca="1" si="180"/>
        <v>买</v>
      </c>
      <c r="K2331" s="4" t="str">
        <f t="shared" ca="1" si="184"/>
        <v/>
      </c>
      <c r="L2331" s="3">
        <f ca="1">IF(J2330="买",B2331/B2330-1,0)-IF(K2331=1,计算结果!B$17,0)</f>
        <v>1.576826239763518E-3</v>
      </c>
      <c r="M2331" s="2">
        <f t="shared" ca="1" si="183"/>
        <v>3.3476485048832538</v>
      </c>
      <c r="N2331" s="3">
        <f ca="1">1-M2331/MAX(M$2:M2331)</f>
        <v>0.22370561363954333</v>
      </c>
    </row>
    <row r="2332" spans="1:14" x14ac:dyDescent="0.15">
      <c r="A2332" s="1">
        <v>41862</v>
      </c>
      <c r="B2332" s="2">
        <v>2365.35</v>
      </c>
      <c r="C2332" s="3">
        <f t="shared" si="181"/>
        <v>1.467957599962233E-2</v>
      </c>
      <c r="D2332" s="3">
        <f>1-B2332/MAX(B$2:B2332)</f>
        <v>0.5975379432382768</v>
      </c>
      <c r="E2332" s="4">
        <f>E2331*(计算结果!B$18-1)/(计算结果!B$18+1)+B2332*2/(计算结果!B$18+1)</f>
        <v>2323.47543135665</v>
      </c>
      <c r="F2332" s="4">
        <f>F2331*(计算结果!B$18-1)/(计算结果!B$18+1)+E2332*2/(计算结果!B$18+1)</f>
        <v>2276.5839921949473</v>
      </c>
      <c r="G2332" s="4">
        <f>G2331*(计算结果!B$18-1)/(计算结果!B$18+1)+F2332*2/(计算结果!B$18+1)</f>
        <v>2230.617496440409</v>
      </c>
      <c r="H2332" s="3">
        <f t="shared" si="182"/>
        <v>0.37608312547019429</v>
      </c>
      <c r="I2332" s="3">
        <f ca="1">IFERROR(AVERAGE(OFFSET(H2332,0,0,-计算结果!B$19,1)),AVERAGE(OFFSET(H2332,0,0,-ROW(),1)))</f>
        <v>0.17013185179581122</v>
      </c>
      <c r="J2332" s="20" t="str">
        <f t="shared" ca="1" si="180"/>
        <v>买</v>
      </c>
      <c r="K2332" s="4" t="str">
        <f t="shared" ca="1" si="184"/>
        <v/>
      </c>
      <c r="L2332" s="3">
        <f ca="1">IF(J2331="买",B2332/B2331-1,0)-IF(K2332=1,计算结果!B$17,0)</f>
        <v>1.467957599962233E-2</v>
      </c>
      <c r="M2332" s="2">
        <f t="shared" ca="1" si="183"/>
        <v>3.3967905655307096</v>
      </c>
      <c r="N2332" s="3">
        <f ca="1">1-M2332/MAX(M$2:M2332)</f>
        <v>0.21230994119688484</v>
      </c>
    </row>
    <row r="2333" spans="1:14" x14ac:dyDescent="0.15">
      <c r="A2333" s="1">
        <v>41863</v>
      </c>
      <c r="B2333" s="2">
        <v>2357.0500000000002</v>
      </c>
      <c r="C2333" s="3">
        <f t="shared" si="181"/>
        <v>-3.5089944405689577E-3</v>
      </c>
      <c r="D2333" s="3">
        <f>1-B2333/MAX(B$2:B2333)</f>
        <v>0.59895018035799352</v>
      </c>
      <c r="E2333" s="4">
        <f>E2332*(计算结果!B$18-1)/(计算结果!B$18+1)+B2333*2/(计算结果!B$18+1)</f>
        <v>2328.640749609473</v>
      </c>
      <c r="F2333" s="4">
        <f>F2332*(计算结果!B$18-1)/(计算结果!B$18+1)+E2333*2/(计算结果!B$18+1)</f>
        <v>2284.5927241048744</v>
      </c>
      <c r="G2333" s="4">
        <f>G2332*(计算结果!B$18-1)/(计算结果!B$18+1)+F2333*2/(计算结果!B$18+1)</f>
        <v>2238.9213776195575</v>
      </c>
      <c r="H2333" s="3">
        <f t="shared" si="182"/>
        <v>0.37226827066494705</v>
      </c>
      <c r="I2333" s="3">
        <f ca="1">IFERROR(AVERAGE(OFFSET(H2333,0,0,-计算结果!B$19,1)),AVERAGE(OFFSET(H2333,0,0,-ROW(),1)))</f>
        <v>0.18746006053054615</v>
      </c>
      <c r="J2333" s="20" t="str">
        <f t="shared" ca="1" si="180"/>
        <v>买</v>
      </c>
      <c r="K2333" s="4" t="str">
        <f t="shared" ca="1" si="184"/>
        <v/>
      </c>
      <c r="L2333" s="3">
        <f ca="1">IF(J2332="买",B2333/B2332-1,0)-IF(K2333=1,计算结果!B$17,0)</f>
        <v>-3.5089944405689577E-3</v>
      </c>
      <c r="M2333" s="2">
        <f t="shared" ca="1" si="183"/>
        <v>3.3848712463204853</v>
      </c>
      <c r="N2333" s="3">
        <f ca="1">1-M2333/MAX(M$2:M2333)</f>
        <v>0.21507394123411638</v>
      </c>
    </row>
    <row r="2334" spans="1:14" x14ac:dyDescent="0.15">
      <c r="A2334" s="1">
        <v>41864</v>
      </c>
      <c r="B2334" s="2">
        <v>2358.9</v>
      </c>
      <c r="C2334" s="3">
        <f t="shared" si="181"/>
        <v>7.8487940434013304E-4</v>
      </c>
      <c r="D2334" s="3">
        <f>1-B2334/MAX(B$2:B2334)</f>
        <v>0.5986354046144422</v>
      </c>
      <c r="E2334" s="4">
        <f>E2333*(计算结果!B$18-1)/(计算结果!B$18+1)+B2334*2/(计算结果!B$18+1)</f>
        <v>2333.2960189003234</v>
      </c>
      <c r="F2334" s="4">
        <f>F2333*(计算结果!B$18-1)/(计算结果!B$18+1)+E2334*2/(计算结果!B$18+1)</f>
        <v>2292.0855386887897</v>
      </c>
      <c r="G2334" s="4">
        <f>G2333*(计算结果!B$18-1)/(计算结果!B$18+1)+F2334*2/(计算结果!B$18+1)</f>
        <v>2247.1004793225165</v>
      </c>
      <c r="H2334" s="3">
        <f t="shared" si="182"/>
        <v>0.36531437792849997</v>
      </c>
      <c r="I2334" s="3">
        <f ca="1">IFERROR(AVERAGE(OFFSET(H2334,0,0,-计算结果!B$19,1)),AVERAGE(OFFSET(H2334,0,0,-ROW(),1)))</f>
        <v>0.20439217345427346</v>
      </c>
      <c r="J2334" s="20" t="str">
        <f t="shared" ca="1" si="180"/>
        <v>买</v>
      </c>
      <c r="K2334" s="4" t="str">
        <f t="shared" ca="1" si="184"/>
        <v/>
      </c>
      <c r="L2334" s="3">
        <f ca="1">IF(J2333="买",B2334/B2333-1,0)-IF(K2334=1,计算结果!B$17,0)</f>
        <v>7.8487940434013304E-4</v>
      </c>
      <c r="M2334" s="2">
        <f t="shared" ca="1" si="183"/>
        <v>3.3875279620480652</v>
      </c>
      <c r="N2334" s="3">
        <f ca="1">1-M2334/MAX(M$2:M2334)</f>
        <v>0.21445786893666119</v>
      </c>
    </row>
    <row r="2335" spans="1:14" x14ac:dyDescent="0.15">
      <c r="A2335" s="1">
        <v>41865</v>
      </c>
      <c r="B2335" s="2">
        <v>2335.9499999999998</v>
      </c>
      <c r="C2335" s="3">
        <f t="shared" si="181"/>
        <v>-9.7291110263258984E-3</v>
      </c>
      <c r="D2335" s="3">
        <f>1-B2335/MAX(B$2:B2335)</f>
        <v>0.60254032532498469</v>
      </c>
      <c r="E2335" s="4">
        <f>E2334*(计算结果!B$18-1)/(计算结果!B$18+1)+B2335*2/(计算结果!B$18+1)</f>
        <v>2333.704323684889</v>
      </c>
      <c r="F2335" s="4">
        <f>F2334*(计算结果!B$18-1)/(计算结果!B$18+1)+E2335*2/(计算结果!B$18+1)</f>
        <v>2298.4884286881897</v>
      </c>
      <c r="G2335" s="4">
        <f>G2334*(计算结果!B$18-1)/(计算结果!B$18+1)+F2335*2/(计算结果!B$18+1)</f>
        <v>2255.0063176864664</v>
      </c>
      <c r="H2335" s="3">
        <f t="shared" si="182"/>
        <v>0.35182398102346746</v>
      </c>
      <c r="I2335" s="3">
        <f ca="1">IFERROR(AVERAGE(OFFSET(H2335,0,0,-计算结果!B$19,1)),AVERAGE(OFFSET(H2335,0,0,-ROW(),1)))</f>
        <v>0.22070690916440464</v>
      </c>
      <c r="J2335" s="20" t="str">
        <f t="shared" ca="1" si="180"/>
        <v>买</v>
      </c>
      <c r="K2335" s="4" t="str">
        <f t="shared" ca="1" si="184"/>
        <v/>
      </c>
      <c r="L2335" s="3">
        <f ca="1">IF(J2334="买",B2335/B2334-1,0)-IF(K2335=1,计算结果!B$17,0)</f>
        <v>-9.7291110263258984E-3</v>
      </c>
      <c r="M2335" s="2">
        <f t="shared" ca="1" si="183"/>
        <v>3.3545703264005162</v>
      </c>
      <c r="N2335" s="3">
        <f ca="1">1-M2335/MAX(M$2:M2335)</f>
        <v>0.22210049554563305</v>
      </c>
    </row>
    <row r="2336" spans="1:14" x14ac:dyDescent="0.15">
      <c r="A2336" s="1">
        <v>41866</v>
      </c>
      <c r="B2336" s="2">
        <v>2360.63</v>
      </c>
      <c r="C2336" s="3">
        <f t="shared" si="181"/>
        <v>1.0565294633875011E-2</v>
      </c>
      <c r="D2336" s="3">
        <f>1-B2336/MAX(B$2:B2336)</f>
        <v>0.59834104675695898</v>
      </c>
      <c r="E2336" s="4">
        <f>E2335*(计算结果!B$18-1)/(计算结果!B$18+1)+B2336*2/(计算结果!B$18+1)</f>
        <v>2337.8467354256754</v>
      </c>
      <c r="F2336" s="4">
        <f>F2335*(计算结果!B$18-1)/(计算结果!B$18+1)+E2336*2/(计算结果!B$18+1)</f>
        <v>2304.5435528016492</v>
      </c>
      <c r="G2336" s="4">
        <f>G2335*(计算结果!B$18-1)/(计算结果!B$18+1)+F2336*2/(计算结果!B$18+1)</f>
        <v>2262.62743078111</v>
      </c>
      <c r="H2336" s="3">
        <f t="shared" si="182"/>
        <v>0.33796415712318034</v>
      </c>
      <c r="I2336" s="3">
        <f ca="1">IFERROR(AVERAGE(OFFSET(H2336,0,0,-计算结果!B$19,1)),AVERAGE(OFFSET(H2336,0,0,-ROW(),1)))</f>
        <v>0.2363910283994283</v>
      </c>
      <c r="J2336" s="20" t="str">
        <f t="shared" ca="1" si="180"/>
        <v>买</v>
      </c>
      <c r="K2336" s="4" t="str">
        <f t="shared" ca="1" si="184"/>
        <v/>
      </c>
      <c r="L2336" s="3">
        <f ca="1">IF(J2335="买",B2336/B2335-1,0)-IF(K2336=1,计算结果!B$17,0)</f>
        <v>1.0565294633875011E-2</v>
      </c>
      <c r="M2336" s="2">
        <f t="shared" ca="1" si="183"/>
        <v>3.3900123502689921</v>
      </c>
      <c r="N2336" s="3">
        <f ca="1">1-M2336/MAX(M$2:M2336)</f>
        <v>0.21388175808552723</v>
      </c>
    </row>
    <row r="2337" spans="1:14" x14ac:dyDescent="0.15">
      <c r="A2337" s="1">
        <v>41869</v>
      </c>
      <c r="B2337" s="2">
        <v>2374.56</v>
      </c>
      <c r="C2337" s="3">
        <f t="shared" si="181"/>
        <v>5.9009671147107756E-3</v>
      </c>
      <c r="D2337" s="3">
        <f>1-B2337/MAX(B$2:B2337)</f>
        <v>0.59597087048254271</v>
      </c>
      <c r="E2337" s="4">
        <f>E2336*(计算结果!B$18-1)/(计算结果!B$18+1)+B2337*2/(计算结果!B$18+1)</f>
        <v>2343.4949299755713</v>
      </c>
      <c r="F2337" s="4">
        <f>F2336*(计算结果!B$18-1)/(计算结果!B$18+1)+E2337*2/(计算结果!B$18+1)</f>
        <v>2310.5360723668682</v>
      </c>
      <c r="G2337" s="4">
        <f>G2336*(计算结果!B$18-1)/(计算结果!B$18+1)+F2337*2/(计算结果!B$18+1)</f>
        <v>2269.9979910250727</v>
      </c>
      <c r="H2337" s="3">
        <f t="shared" si="182"/>
        <v>0.32575227117343913</v>
      </c>
      <c r="I2337" s="3">
        <f ca="1">IFERROR(AVERAGE(OFFSET(H2337,0,0,-计算结果!B$19,1)),AVERAGE(OFFSET(H2337,0,0,-ROW(),1)))</f>
        <v>0.25151232360934961</v>
      </c>
      <c r="J2337" s="20" t="str">
        <f t="shared" ca="1" si="180"/>
        <v>买</v>
      </c>
      <c r="K2337" s="4" t="str">
        <f t="shared" ca="1" si="184"/>
        <v/>
      </c>
      <c r="L2337" s="3">
        <f ca="1">IF(J2336="买",B2337/B2336-1,0)-IF(K2337=1,计算结果!B$17,0)</f>
        <v>5.9009671147107756E-3</v>
      </c>
      <c r="M2337" s="2">
        <f t="shared" ca="1" si="183"/>
        <v>3.4100167016663927</v>
      </c>
      <c r="N2337" s="3">
        <f ca="1">1-M2337/MAX(M$2:M2337)</f>
        <v>0.20924290019171565</v>
      </c>
    </row>
    <row r="2338" spans="1:14" x14ac:dyDescent="0.15">
      <c r="A2338" s="1">
        <v>41870</v>
      </c>
      <c r="B2338" s="2">
        <v>2374.77</v>
      </c>
      <c r="C2338" s="3">
        <f t="shared" si="181"/>
        <v>8.843743683040195E-5</v>
      </c>
      <c r="D2338" s="3">
        <f>1-B2338/MAX(B$2:B2338)</f>
        <v>0.59593513918192342</v>
      </c>
      <c r="E2338" s="4">
        <f>E2337*(计算结果!B$18-1)/(计算结果!B$18+1)+B2338*2/(计算结果!B$18+1)</f>
        <v>2348.306479210099</v>
      </c>
      <c r="F2338" s="4">
        <f>F2337*(计算结果!B$18-1)/(计算结果!B$18+1)+E2338*2/(计算结果!B$18+1)</f>
        <v>2316.3469041889039</v>
      </c>
      <c r="G2338" s="4">
        <f>G2337*(计算结果!B$18-1)/(计算结果!B$18+1)+F2338*2/(计算结果!B$18+1)</f>
        <v>2277.1285930502777</v>
      </c>
      <c r="H2338" s="3">
        <f t="shared" si="182"/>
        <v>0.31412371523663818</v>
      </c>
      <c r="I2338" s="3">
        <f ca="1">IFERROR(AVERAGE(OFFSET(H2338,0,0,-计算结果!B$19,1)),AVERAGE(OFFSET(H2338,0,0,-ROW(),1)))</f>
        <v>0.26586968248465337</v>
      </c>
      <c r="J2338" s="20" t="str">
        <f t="shared" ca="1" si="180"/>
        <v>买</v>
      </c>
      <c r="K2338" s="4" t="str">
        <f t="shared" ca="1" si="184"/>
        <v/>
      </c>
      <c r="L2338" s="3">
        <f ca="1">IF(J2337="买",B2338/B2337-1,0)-IF(K2338=1,计算结果!B$17,0)</f>
        <v>8.843743683040195E-5</v>
      </c>
      <c r="M2338" s="2">
        <f t="shared" ca="1" si="183"/>
        <v>3.410318274803037</v>
      </c>
      <c r="N2338" s="3">
        <f ca="1">1-M2338/MAX(M$2:M2338)</f>
        <v>0.20917296766065319</v>
      </c>
    </row>
    <row r="2339" spans="1:14" x14ac:dyDescent="0.15">
      <c r="A2339" s="1">
        <v>41871</v>
      </c>
      <c r="B2339" s="2">
        <v>2366.14</v>
      </c>
      <c r="C2339" s="3">
        <f t="shared" si="181"/>
        <v>-3.6340361382365405E-3</v>
      </c>
      <c r="D2339" s="3">
        <f>1-B2339/MAX(B$2:B2339)</f>
        <v>0.59740352548832776</v>
      </c>
      <c r="E2339" s="4">
        <f>E2338*(计算结果!B$18-1)/(计算结果!B$18+1)+B2339*2/(计算结果!B$18+1)</f>
        <v>2351.0500977931606</v>
      </c>
      <c r="F2339" s="4">
        <f>F2338*(计算结果!B$18-1)/(计算结果!B$18+1)+E2339*2/(计算结果!B$18+1)</f>
        <v>2321.6858570510972</v>
      </c>
      <c r="G2339" s="4">
        <f>G2338*(计算结果!B$18-1)/(计算结果!B$18+1)+F2339*2/(计算结果!B$18+1)</f>
        <v>2283.9835567427117</v>
      </c>
      <c r="H2339" s="3">
        <f t="shared" si="182"/>
        <v>0.30103542300400327</v>
      </c>
      <c r="I2339" s="3">
        <f ca="1">IFERROR(AVERAGE(OFFSET(H2339,0,0,-计算结果!B$19,1)),AVERAGE(OFFSET(H2339,0,0,-ROW(),1)))</f>
        <v>0.2792241098799717</v>
      </c>
      <c r="J2339" s="20" t="str">
        <f t="shared" ca="1" si="180"/>
        <v>买</v>
      </c>
      <c r="K2339" s="4" t="str">
        <f t="shared" ca="1" si="184"/>
        <v/>
      </c>
      <c r="L2339" s="3">
        <f ca="1">IF(J2338="买",B2339/B2338-1,0)-IF(K2339=1,计算结果!B$17,0)</f>
        <v>-3.6340361382365405E-3</v>
      </c>
      <c r="M2339" s="2">
        <f t="shared" ca="1" si="183"/>
        <v>3.3979250549495141</v>
      </c>
      <c r="N2339" s="3">
        <f ca="1">1-M2339/MAX(M$2:M2339)</f>
        <v>0.21204686167526876</v>
      </c>
    </row>
    <row r="2340" spans="1:14" x14ac:dyDescent="0.15">
      <c r="A2340" s="1">
        <v>41872</v>
      </c>
      <c r="B2340" s="2">
        <v>2354.2399999999998</v>
      </c>
      <c r="C2340" s="3">
        <f t="shared" si="181"/>
        <v>-5.0292882077983547E-3</v>
      </c>
      <c r="D2340" s="3">
        <f>1-B2340/MAX(B$2:B2340)</f>
        <v>0.59942829919009055</v>
      </c>
      <c r="E2340" s="4">
        <f>E2339*(计算结果!B$18-1)/(计算结果!B$18+1)+B2340*2/(计算结果!B$18+1)</f>
        <v>2351.5408519788284</v>
      </c>
      <c r="F2340" s="4">
        <f>F2339*(计算结果!B$18-1)/(计算结果!B$18+1)+E2340*2/(计算结果!B$18+1)</f>
        <v>2326.2789331938247</v>
      </c>
      <c r="G2340" s="4">
        <f>G2339*(计算结果!B$18-1)/(计算结果!B$18+1)+F2340*2/(计算结果!B$18+1)</f>
        <v>2290.4905377351906</v>
      </c>
      <c r="H2340" s="3">
        <f t="shared" si="182"/>
        <v>0.28489614004747121</v>
      </c>
      <c r="I2340" s="3">
        <f ca="1">IFERROR(AVERAGE(OFFSET(H2340,0,0,-计算结果!B$19,1)),AVERAGE(OFFSET(H2340,0,0,-ROW(),1)))</f>
        <v>0.29102093658651523</v>
      </c>
      <c r="J2340" s="20" t="str">
        <f t="shared" ca="1" si="180"/>
        <v>卖</v>
      </c>
      <c r="K2340" s="4">
        <f t="shared" ca="1" si="184"/>
        <v>1</v>
      </c>
      <c r="L2340" s="3">
        <f ca="1">IF(J2339="买",B2340/B2339-1,0)-IF(K2340=1,计算结果!B$17,0)</f>
        <v>-5.0292882077983547E-3</v>
      </c>
      <c r="M2340" s="2">
        <f t="shared" ca="1" si="183"/>
        <v>3.3808359105396741</v>
      </c>
      <c r="N2340" s="3">
        <f ca="1">1-M2340/MAX(M$2:M2340)</f>
        <v>0.21600970510214301</v>
      </c>
    </row>
    <row r="2341" spans="1:14" x14ac:dyDescent="0.15">
      <c r="A2341" s="1">
        <v>41873</v>
      </c>
      <c r="B2341" s="2">
        <v>2365.36</v>
      </c>
      <c r="C2341" s="3">
        <f t="shared" si="181"/>
        <v>4.7233926872367604E-3</v>
      </c>
      <c r="D2341" s="3">
        <f>1-B2341/MAX(B$2:B2341)</f>
        <v>0.59753624174777098</v>
      </c>
      <c r="E2341" s="4">
        <f>E2340*(计算结果!B$18-1)/(计算结果!B$18+1)+B2341*2/(计算结果!B$18+1)</f>
        <v>2353.6668747513163</v>
      </c>
      <c r="F2341" s="4">
        <f>F2340*(计算结果!B$18-1)/(计算结果!B$18+1)+E2341*2/(计算结果!B$18+1)</f>
        <v>2330.4924626642078</v>
      </c>
      <c r="G2341" s="4">
        <f>G2340*(计算结果!B$18-1)/(计算结果!B$18+1)+F2341*2/(计算结果!B$18+1)</f>
        <v>2296.6446800319627</v>
      </c>
      <c r="H2341" s="3">
        <f t="shared" si="182"/>
        <v>0.2686822842262086</v>
      </c>
      <c r="I2341" s="3">
        <f ca="1">IFERROR(AVERAGE(OFFSET(H2341,0,0,-计算结果!B$19,1)),AVERAGE(OFFSET(H2341,0,0,-ROW(),1)))</f>
        <v>0.30087301581961995</v>
      </c>
      <c r="J2341" s="20" t="str">
        <f t="shared" ca="1" si="180"/>
        <v>卖</v>
      </c>
      <c r="K2341" s="4" t="str">
        <f t="shared" ca="1" si="184"/>
        <v/>
      </c>
      <c r="L2341" s="3">
        <f ca="1">IF(J2340="买",B2341/B2340-1,0)-IF(K2341=1,计算结果!B$17,0)</f>
        <v>0</v>
      </c>
      <c r="M2341" s="2">
        <f t="shared" ca="1" si="183"/>
        <v>3.3808359105396741</v>
      </c>
      <c r="N2341" s="3">
        <f ca="1">1-M2341/MAX(M$2:M2341)</f>
        <v>0.21600970510214301</v>
      </c>
    </row>
    <row r="2342" spans="1:14" x14ac:dyDescent="0.15">
      <c r="A2342" s="1">
        <v>41876</v>
      </c>
      <c r="B2342" s="2">
        <v>2342.86</v>
      </c>
      <c r="C2342" s="3">
        <f t="shared" si="181"/>
        <v>-9.512294111678532E-3</v>
      </c>
      <c r="D2342" s="3">
        <f>1-B2342/MAX(B$2:B2342)</f>
        <v>0.60136459538555775</v>
      </c>
      <c r="E2342" s="4">
        <f>E2341*(计算结果!B$18-1)/(计算结果!B$18+1)+B2342*2/(计算结果!B$18+1)</f>
        <v>2352.004278635729</v>
      </c>
      <c r="F2342" s="4">
        <f>F2341*(计算结果!B$18-1)/(计算结果!B$18+1)+E2342*2/(计算结果!B$18+1)</f>
        <v>2333.8019728136724</v>
      </c>
      <c r="G2342" s="4">
        <f>G2341*(计算结果!B$18-1)/(计算结果!B$18+1)+F2342*2/(计算结果!B$18+1)</f>
        <v>2302.3611866137644</v>
      </c>
      <c r="H2342" s="3">
        <f t="shared" si="182"/>
        <v>0.24890687843459261</v>
      </c>
      <c r="I2342" s="3">
        <f ca="1">IFERROR(AVERAGE(OFFSET(H2342,0,0,-计算结果!B$19,1)),AVERAGE(OFFSET(H2342,0,0,-ROW(),1)))</f>
        <v>0.30792291048888554</v>
      </c>
      <c r="J2342" s="20" t="str">
        <f t="shared" ca="1" si="180"/>
        <v>卖</v>
      </c>
      <c r="K2342" s="4" t="str">
        <f t="shared" ca="1" si="184"/>
        <v/>
      </c>
      <c r="L2342" s="3">
        <f ca="1">IF(J2341="买",B2342/B2341-1,0)-IF(K2342=1,计算结果!B$17,0)</f>
        <v>0</v>
      </c>
      <c r="M2342" s="2">
        <f t="shared" ca="1" si="183"/>
        <v>3.3808359105396741</v>
      </c>
      <c r="N2342" s="3">
        <f ca="1">1-M2342/MAX(M$2:M2342)</f>
        <v>0.21600970510214301</v>
      </c>
    </row>
    <row r="2343" spans="1:14" x14ac:dyDescent="0.15">
      <c r="A2343" s="1">
        <v>41877</v>
      </c>
      <c r="B2343" s="2">
        <v>2324.09</v>
      </c>
      <c r="C2343" s="3">
        <f t="shared" si="181"/>
        <v>-8.0115755956394752E-3</v>
      </c>
      <c r="D2343" s="3">
        <f>1-B2343/MAX(B$2:B2343)</f>
        <v>0.60455829306472464</v>
      </c>
      <c r="E2343" s="4">
        <f>E2342*(计算结果!B$18-1)/(计算结果!B$18+1)+B2343*2/(计算结果!B$18+1)</f>
        <v>2347.7097742302321</v>
      </c>
      <c r="F2343" s="4">
        <f>F2342*(计算结果!B$18-1)/(计算结果!B$18+1)+E2343*2/(计算结果!B$18+1)</f>
        <v>2335.9416345700661</v>
      </c>
      <c r="G2343" s="4">
        <f>G2342*(计算结果!B$18-1)/(计算结果!B$18+1)+F2343*2/(计算结果!B$18+1)</f>
        <v>2307.5274093762723</v>
      </c>
      <c r="H2343" s="3">
        <f t="shared" si="182"/>
        <v>0.22438802358835022</v>
      </c>
      <c r="I2343" s="3">
        <f ca="1">IFERROR(AVERAGE(OFFSET(H2343,0,0,-计算结果!B$19,1)),AVERAGE(OFFSET(H2343,0,0,-ROW(),1)))</f>
        <v>0.31159861161306157</v>
      </c>
      <c r="J2343" s="20" t="str">
        <f t="shared" ca="1" si="180"/>
        <v>卖</v>
      </c>
      <c r="K2343" s="4" t="str">
        <f t="shared" ca="1" si="184"/>
        <v/>
      </c>
      <c r="L2343" s="3">
        <f ca="1">IF(J2342="买",B2343/B2342-1,0)-IF(K2343=1,计算结果!B$17,0)</f>
        <v>0</v>
      </c>
      <c r="M2343" s="2">
        <f t="shared" ca="1" si="183"/>
        <v>3.3808359105396741</v>
      </c>
      <c r="N2343" s="3">
        <f ca="1">1-M2343/MAX(M$2:M2343)</f>
        <v>0.21600970510214301</v>
      </c>
    </row>
    <row r="2344" spans="1:14" x14ac:dyDescent="0.15">
      <c r="A2344" s="1">
        <v>41878</v>
      </c>
      <c r="B2344" s="2">
        <v>2327.6</v>
      </c>
      <c r="C2344" s="3">
        <f t="shared" si="181"/>
        <v>1.510268535211523E-3</v>
      </c>
      <c r="D2344" s="3">
        <f>1-B2344/MAX(B$2:B2344)</f>
        <v>0.60396106989722997</v>
      </c>
      <c r="E2344" s="4">
        <f>E2343*(计算结果!B$18-1)/(计算结果!B$18+1)+B2344*2/(计算结果!B$18+1)</f>
        <v>2344.6159628101964</v>
      </c>
      <c r="F2344" s="4">
        <f>F2343*(计算结果!B$18-1)/(计算结果!B$18+1)+E2344*2/(计算结果!B$18+1)</f>
        <v>2337.2761466070092</v>
      </c>
      <c r="G2344" s="4">
        <f>G2343*(计算结果!B$18-1)/(计算结果!B$18+1)+F2344*2/(计算结果!B$18+1)</f>
        <v>2312.104138181001</v>
      </c>
      <c r="H2344" s="3">
        <f t="shared" si="182"/>
        <v>0.19833908737689671</v>
      </c>
      <c r="I2344" s="3">
        <f ca="1">IFERROR(AVERAGE(OFFSET(H2344,0,0,-计算结果!B$19,1)),AVERAGE(OFFSET(H2344,0,0,-ROW(),1)))</f>
        <v>0.31186978794777914</v>
      </c>
      <c r="J2344" s="20" t="str">
        <f t="shared" ca="1" si="180"/>
        <v>卖</v>
      </c>
      <c r="K2344" s="4" t="str">
        <f t="shared" ca="1" si="184"/>
        <v/>
      </c>
      <c r="L2344" s="3">
        <f ca="1">IF(J2343="买",B2344/B2343-1,0)-IF(K2344=1,计算结果!B$17,0)</f>
        <v>0</v>
      </c>
      <c r="M2344" s="2">
        <f t="shared" ca="1" si="183"/>
        <v>3.3808359105396741</v>
      </c>
      <c r="N2344" s="3">
        <f ca="1">1-M2344/MAX(M$2:M2344)</f>
        <v>0.21600970510214301</v>
      </c>
    </row>
    <row r="2345" spans="1:14" x14ac:dyDescent="0.15">
      <c r="A2345" s="1">
        <v>41879</v>
      </c>
      <c r="B2345" s="2">
        <v>2311.2800000000002</v>
      </c>
      <c r="C2345" s="3">
        <f t="shared" si="181"/>
        <v>-7.0115140058427672E-3</v>
      </c>
      <c r="D2345" s="3">
        <f>1-B2345/MAX(B$2:B2345)</f>
        <v>0.60673790240250458</v>
      </c>
      <c r="E2345" s="4">
        <f>E2344*(计算结果!B$18-1)/(计算结果!B$18+1)+B2345*2/(计算结果!B$18+1)</f>
        <v>2339.4873531470894</v>
      </c>
      <c r="F2345" s="4">
        <f>F2344*(计算结果!B$18-1)/(计算结果!B$18+1)+E2345*2/(计算结果!B$18+1)</f>
        <v>2337.6163322285602</v>
      </c>
      <c r="G2345" s="4">
        <f>G2344*(计算结果!B$18-1)/(计算结果!B$18+1)+F2345*2/(计算结果!B$18+1)</f>
        <v>2316.0290911113948</v>
      </c>
      <c r="H2345" s="3">
        <f t="shared" si="182"/>
        <v>0.16975675384075489</v>
      </c>
      <c r="I2345" s="3">
        <f ca="1">IFERROR(AVERAGE(OFFSET(H2345,0,0,-计算结果!B$19,1)),AVERAGE(OFFSET(H2345,0,0,-ROW(),1)))</f>
        <v>0.30857645656444371</v>
      </c>
      <c r="J2345" s="20" t="str">
        <f t="shared" ca="1" si="180"/>
        <v>卖</v>
      </c>
      <c r="K2345" s="4" t="str">
        <f t="shared" ca="1" si="184"/>
        <v/>
      </c>
      <c r="L2345" s="3">
        <f ca="1">IF(J2344="买",B2345/B2344-1,0)-IF(K2345=1,计算结果!B$17,0)</f>
        <v>0</v>
      </c>
      <c r="M2345" s="2">
        <f t="shared" ca="1" si="183"/>
        <v>3.3808359105396741</v>
      </c>
      <c r="N2345" s="3">
        <f ca="1">1-M2345/MAX(M$2:M2345)</f>
        <v>0.21600970510214301</v>
      </c>
    </row>
    <row r="2346" spans="1:14" x14ac:dyDescent="0.15">
      <c r="A2346" s="1">
        <v>41880</v>
      </c>
      <c r="B2346" s="2">
        <v>2338.29</v>
      </c>
      <c r="C2346" s="3">
        <f t="shared" si="181"/>
        <v>1.1686165241770796E-2</v>
      </c>
      <c r="D2346" s="3">
        <f>1-B2346/MAX(B$2:B2346)</f>
        <v>0.60214217654665481</v>
      </c>
      <c r="E2346" s="4">
        <f>E2345*(计算结果!B$18-1)/(计算结果!B$18+1)+B2346*2/(计算结果!B$18+1)</f>
        <v>2339.3031449706141</v>
      </c>
      <c r="F2346" s="4">
        <f>F2345*(计算结果!B$18-1)/(计算结果!B$18+1)+E2346*2/(计算结果!B$18+1)</f>
        <v>2337.8758418811835</v>
      </c>
      <c r="G2346" s="4">
        <f>G2345*(计算结果!B$18-1)/(计算结果!B$18+1)+F2346*2/(计算结果!B$18+1)</f>
        <v>2319.3901296913623</v>
      </c>
      <c r="H2346" s="3">
        <f t="shared" si="182"/>
        <v>0.14512074105056402</v>
      </c>
      <c r="I2346" s="3">
        <f ca="1">IFERROR(AVERAGE(OFFSET(H2346,0,0,-计算结果!B$19,1)),AVERAGE(OFFSET(H2346,0,0,-ROW(),1)))</f>
        <v>0.30225722283890444</v>
      </c>
      <c r="J2346" s="20" t="str">
        <f t="shared" ca="1" si="180"/>
        <v>卖</v>
      </c>
      <c r="K2346" s="4" t="str">
        <f t="shared" ca="1" si="184"/>
        <v/>
      </c>
      <c r="L2346" s="3">
        <f ca="1">IF(J2345="买",B2346/B2345-1,0)-IF(K2346=1,计算结果!B$17,0)</f>
        <v>0</v>
      </c>
      <c r="M2346" s="2">
        <f t="shared" ca="1" si="183"/>
        <v>3.3808359105396741</v>
      </c>
      <c r="N2346" s="3">
        <f ca="1">1-M2346/MAX(M$2:M2346)</f>
        <v>0.21600970510214301</v>
      </c>
    </row>
    <row r="2347" spans="1:14" x14ac:dyDescent="0.15">
      <c r="A2347" s="1">
        <v>41883</v>
      </c>
      <c r="B2347" s="2">
        <v>2355.3200000000002</v>
      </c>
      <c r="C2347" s="3">
        <f t="shared" si="181"/>
        <v>7.2831000431941018E-3</v>
      </c>
      <c r="D2347" s="3">
        <f>1-B2347/MAX(B$2:B2347)</f>
        <v>0.59924453821547674</v>
      </c>
      <c r="E2347" s="4">
        <f>E2346*(计算结果!B$18-1)/(计算结果!B$18+1)+B2347*2/(计算结果!B$18+1)</f>
        <v>2341.7672765135967</v>
      </c>
      <c r="F2347" s="4">
        <f>F2346*(计算结果!B$18-1)/(计算结果!B$18+1)+E2347*2/(计算结果!B$18+1)</f>
        <v>2338.4745241323239</v>
      </c>
      <c r="G2347" s="4">
        <f>G2346*(计算结果!B$18-1)/(计算结果!B$18+1)+F2347*2/(计算结果!B$18+1)</f>
        <v>2322.326190374587</v>
      </c>
      <c r="H2347" s="3">
        <f t="shared" si="182"/>
        <v>0.12658761653070383</v>
      </c>
      <c r="I2347" s="3">
        <f ca="1">IFERROR(AVERAGE(OFFSET(H2347,0,0,-计算结果!B$19,1)),AVERAGE(OFFSET(H2347,0,0,-ROW(),1)))</f>
        <v>0.29320854646428246</v>
      </c>
      <c r="J2347" s="20" t="str">
        <f t="shared" ca="1" si="180"/>
        <v>卖</v>
      </c>
      <c r="K2347" s="4" t="str">
        <f t="shared" ca="1" si="184"/>
        <v/>
      </c>
      <c r="L2347" s="3">
        <f ca="1">IF(J2346="买",B2347/B2346-1,0)-IF(K2347=1,计算结果!B$17,0)</f>
        <v>0</v>
      </c>
      <c r="M2347" s="2">
        <f t="shared" ca="1" si="183"/>
        <v>3.3808359105396741</v>
      </c>
      <c r="N2347" s="3">
        <f ca="1">1-M2347/MAX(M$2:M2347)</f>
        <v>0.21600970510214301</v>
      </c>
    </row>
    <row r="2348" spans="1:14" x14ac:dyDescent="0.15">
      <c r="A2348" s="1">
        <v>41884</v>
      </c>
      <c r="B2348" s="2">
        <v>2386.46</v>
      </c>
      <c r="C2348" s="3">
        <f t="shared" si="181"/>
        <v>1.3221133434098142E-2</v>
      </c>
      <c r="D2348" s="3">
        <f>1-B2348/MAX(B$2:B2348)</f>
        <v>0.59394609678077992</v>
      </c>
      <c r="E2348" s="4">
        <f>E2347*(计算结果!B$18-1)/(计算结果!B$18+1)+B2348*2/(计算结果!B$18+1)</f>
        <v>2348.6430801268893</v>
      </c>
      <c r="F2348" s="4">
        <f>F2347*(计算结果!B$18-1)/(计算结果!B$18+1)+E2348*2/(计算结果!B$18+1)</f>
        <v>2340.0389173622571</v>
      </c>
      <c r="G2348" s="4">
        <f>G2347*(计算结果!B$18-1)/(计算结果!B$18+1)+F2348*2/(计算结果!B$18+1)</f>
        <v>2325.0512252957669</v>
      </c>
      <c r="H2348" s="3">
        <f t="shared" si="182"/>
        <v>0.11734074793086655</v>
      </c>
      <c r="I2348" s="3">
        <f ca="1">IFERROR(AVERAGE(OFFSET(H2348,0,0,-计算结果!B$19,1)),AVERAGE(OFFSET(H2348,0,0,-ROW(),1)))</f>
        <v>0.28212188274847227</v>
      </c>
      <c r="J2348" s="20" t="str">
        <f t="shared" ca="1" si="180"/>
        <v>卖</v>
      </c>
      <c r="K2348" s="4" t="str">
        <f t="shared" ca="1" si="184"/>
        <v/>
      </c>
      <c r="L2348" s="3">
        <f ca="1">IF(J2347="买",B2348/B2347-1,0)-IF(K2348=1,计算结果!B$17,0)</f>
        <v>0</v>
      </c>
      <c r="M2348" s="2">
        <f t="shared" ca="1" si="183"/>
        <v>3.3808359105396741</v>
      </c>
      <c r="N2348" s="3">
        <f ca="1">1-M2348/MAX(M$2:M2348)</f>
        <v>0.21600970510214301</v>
      </c>
    </row>
    <row r="2349" spans="1:14" x14ac:dyDescent="0.15">
      <c r="A2349" s="1">
        <v>41885</v>
      </c>
      <c r="B2349" s="2">
        <v>2408.84</v>
      </c>
      <c r="C2349" s="3">
        <f t="shared" si="181"/>
        <v>9.3779070254687014E-3</v>
      </c>
      <c r="D2349" s="3">
        <f>1-B2349/MAX(B$2:B2349)</f>
        <v>0.59013816102906147</v>
      </c>
      <c r="E2349" s="4">
        <f>E2348*(计算结果!B$18-1)/(计算结果!B$18+1)+B2349*2/(计算结果!B$18+1)</f>
        <v>2357.9041447227528</v>
      </c>
      <c r="F2349" s="4">
        <f>F2348*(计算结果!B$18-1)/(计算结果!B$18+1)+E2349*2/(计算结果!B$18+1)</f>
        <v>2342.7874138792563</v>
      </c>
      <c r="G2349" s="4">
        <f>G2348*(计算结果!B$18-1)/(计算结果!B$18+1)+F2349*2/(计算结果!B$18+1)</f>
        <v>2327.7798696932268</v>
      </c>
      <c r="H2349" s="3">
        <f t="shared" si="182"/>
        <v>0.11735846366622718</v>
      </c>
      <c r="I2349" s="3">
        <f ca="1">IFERROR(AVERAGE(OFFSET(H2349,0,0,-计算结果!B$19,1)),AVERAGE(OFFSET(H2349,0,0,-ROW(),1)))</f>
        <v>0.26981891632229577</v>
      </c>
      <c r="J2349" s="20" t="str">
        <f t="shared" ca="1" si="180"/>
        <v>卖</v>
      </c>
      <c r="K2349" s="4" t="str">
        <f t="shared" ca="1" si="184"/>
        <v/>
      </c>
      <c r="L2349" s="3">
        <f ca="1">IF(J2348="买",B2349/B2348-1,0)-IF(K2349=1,计算结果!B$17,0)</f>
        <v>0</v>
      </c>
      <c r="M2349" s="2">
        <f t="shared" ca="1" si="183"/>
        <v>3.3808359105396741</v>
      </c>
      <c r="N2349" s="3">
        <f ca="1">1-M2349/MAX(M$2:M2349)</f>
        <v>0.21600970510214301</v>
      </c>
    </row>
    <row r="2350" spans="1:14" x14ac:dyDescent="0.15">
      <c r="A2350" s="1">
        <v>41886</v>
      </c>
      <c r="B2350" s="2">
        <v>2426.2199999999998</v>
      </c>
      <c r="C2350" s="3">
        <f t="shared" si="181"/>
        <v>7.2150910811841218E-3</v>
      </c>
      <c r="D2350" s="3">
        <f>1-B2350/MAX(B$2:B2350)</f>
        <v>0.58718097053018448</v>
      </c>
      <c r="E2350" s="4">
        <f>E2349*(计算结果!B$18-1)/(计算结果!B$18+1)+B2350*2/(计算结果!B$18+1)</f>
        <v>2368.4142763038676</v>
      </c>
      <c r="F2350" s="4">
        <f>F2349*(计算结果!B$18-1)/(计算结果!B$18+1)+E2350*2/(计算结果!B$18+1)</f>
        <v>2346.7300080984273</v>
      </c>
      <c r="G2350" s="4">
        <f>G2349*(计算结果!B$18-1)/(计算结果!B$18+1)+F2350*2/(计算结果!B$18+1)</f>
        <v>2330.6952756017195</v>
      </c>
      <c r="H2350" s="3">
        <f t="shared" si="182"/>
        <v>0.12524405535291638</v>
      </c>
      <c r="I2350" s="3">
        <f ca="1">IFERROR(AVERAGE(OFFSET(H2350,0,0,-计算结果!B$19,1)),AVERAGE(OFFSET(H2350,0,0,-ROW(),1)))</f>
        <v>0.25735513246851782</v>
      </c>
      <c r="J2350" s="20" t="str">
        <f t="shared" ca="1" si="180"/>
        <v>卖</v>
      </c>
      <c r="K2350" s="4" t="str">
        <f t="shared" ca="1" si="184"/>
        <v/>
      </c>
      <c r="L2350" s="3">
        <f ca="1">IF(J2349="买",B2350/B2349-1,0)-IF(K2350=1,计算结果!B$17,0)</f>
        <v>0</v>
      </c>
      <c r="M2350" s="2">
        <f t="shared" ca="1" si="183"/>
        <v>3.3808359105396741</v>
      </c>
      <c r="N2350" s="3">
        <f ca="1">1-M2350/MAX(M$2:M2350)</f>
        <v>0.21600970510214301</v>
      </c>
    </row>
    <row r="2351" spans="1:14" x14ac:dyDescent="0.15">
      <c r="A2351" s="1">
        <v>41887</v>
      </c>
      <c r="B2351" s="2">
        <v>2449.2600000000002</v>
      </c>
      <c r="C2351" s="3">
        <f t="shared" si="181"/>
        <v>9.4962534312637015E-3</v>
      </c>
      <c r="D2351" s="3">
        <f>1-B2351/MAX(B$2:B2351)</f>
        <v>0.5832607364050908</v>
      </c>
      <c r="E2351" s="4">
        <f>E2350*(计算结果!B$18-1)/(计算结果!B$18+1)+B2351*2/(计算结果!B$18+1)</f>
        <v>2380.8520799494263</v>
      </c>
      <c r="F2351" s="4">
        <f>F2350*(计算结果!B$18-1)/(计算结果!B$18+1)+E2351*2/(计算结果!B$18+1)</f>
        <v>2351.9795576139659</v>
      </c>
      <c r="G2351" s="4">
        <f>G2350*(计算结果!B$18-1)/(计算结果!B$18+1)+F2351*2/(计算结果!B$18+1)</f>
        <v>2333.9697805266806</v>
      </c>
      <c r="H2351" s="3">
        <f t="shared" si="182"/>
        <v>0.14049476820240725</v>
      </c>
      <c r="I2351" s="3">
        <f ca="1">IFERROR(AVERAGE(OFFSET(H2351,0,0,-计算结果!B$19,1)),AVERAGE(OFFSET(H2351,0,0,-ROW(),1)))</f>
        <v>0.24557404409361641</v>
      </c>
      <c r="J2351" s="20" t="str">
        <f t="shared" ca="1" si="180"/>
        <v>卖</v>
      </c>
      <c r="K2351" s="4" t="str">
        <f t="shared" ca="1" si="184"/>
        <v/>
      </c>
      <c r="L2351" s="3">
        <f ca="1">IF(J2350="买",B2351/B2350-1,0)-IF(K2351=1,计算结果!B$17,0)</f>
        <v>0</v>
      </c>
      <c r="M2351" s="2">
        <f t="shared" ca="1" si="183"/>
        <v>3.3808359105396741</v>
      </c>
      <c r="N2351" s="3">
        <f ca="1">1-M2351/MAX(M$2:M2351)</f>
        <v>0.21600970510214301</v>
      </c>
    </row>
    <row r="2352" spans="1:14" x14ac:dyDescent="0.15">
      <c r="A2352" s="1">
        <v>41891</v>
      </c>
      <c r="B2352" s="2">
        <v>2445.2199999999998</v>
      </c>
      <c r="C2352" s="3">
        <f t="shared" si="181"/>
        <v>-1.649477801458521E-3</v>
      </c>
      <c r="D2352" s="3">
        <f>1-B2352/MAX(B$2:B2352)</f>
        <v>0.58394813856938677</v>
      </c>
      <c r="E2352" s="4">
        <f>E2351*(计算结果!B$18-1)/(计算结果!B$18+1)+B2352*2/(计算结果!B$18+1)</f>
        <v>2390.7548368802836</v>
      </c>
      <c r="F2352" s="4">
        <f>F2351*(计算结果!B$18-1)/(计算结果!B$18+1)+E2352*2/(计算结果!B$18+1)</f>
        <v>2357.9449851933991</v>
      </c>
      <c r="G2352" s="4">
        <f>G2351*(计算结果!B$18-1)/(计算结果!B$18+1)+F2352*2/(计算结果!B$18+1)</f>
        <v>2337.6582735523298</v>
      </c>
      <c r="H2352" s="3">
        <f t="shared" si="182"/>
        <v>0.15803516636864434</v>
      </c>
      <c r="I2352" s="3">
        <f ca="1">IFERROR(AVERAGE(OFFSET(H2352,0,0,-计算结果!B$19,1)),AVERAGE(OFFSET(H2352,0,0,-ROW(),1)))</f>
        <v>0.23467164613853889</v>
      </c>
      <c r="J2352" s="20" t="str">
        <f t="shared" ca="1" si="180"/>
        <v>卖</v>
      </c>
      <c r="K2352" s="4" t="str">
        <f t="shared" ca="1" si="184"/>
        <v/>
      </c>
      <c r="L2352" s="3">
        <f ca="1">IF(J2351="买",B2352/B2351-1,0)-IF(K2352=1,计算结果!B$17,0)</f>
        <v>0</v>
      </c>
      <c r="M2352" s="2">
        <f t="shared" ca="1" si="183"/>
        <v>3.3808359105396741</v>
      </c>
      <c r="N2352" s="3">
        <f ca="1">1-M2352/MAX(M$2:M2352)</f>
        <v>0.21600970510214301</v>
      </c>
    </row>
    <row r="2353" spans="1:14" x14ac:dyDescent="0.15">
      <c r="A2353" s="1">
        <v>41892</v>
      </c>
      <c r="B2353" s="2">
        <v>2432.4299999999998</v>
      </c>
      <c r="C2353" s="3">
        <f t="shared" si="181"/>
        <v>-5.2306131963586466E-3</v>
      </c>
      <c r="D2353" s="3">
        <f>1-B2353/MAX(B$2:B2353)</f>
        <v>0.58612434492615528</v>
      </c>
      <c r="E2353" s="4">
        <f>E2352*(计算结果!B$18-1)/(计算结果!B$18+1)+B2353*2/(计算结果!B$18+1)</f>
        <v>2397.1664004371632</v>
      </c>
      <c r="F2353" s="4">
        <f>F2352*(计算结果!B$18-1)/(计算结果!B$18+1)+E2353*2/(计算结果!B$18+1)</f>
        <v>2363.9790490770552</v>
      </c>
      <c r="G2353" s="4">
        <f>G2352*(计算结果!B$18-1)/(计算结果!B$18+1)+F2353*2/(计算结果!B$18+1)</f>
        <v>2341.7076236330568</v>
      </c>
      <c r="H2353" s="3">
        <f t="shared" si="182"/>
        <v>0.17322249905130688</v>
      </c>
      <c r="I2353" s="3">
        <f ca="1">IFERROR(AVERAGE(OFFSET(H2353,0,0,-计算结果!B$19,1)),AVERAGE(OFFSET(H2353,0,0,-ROW(),1)))</f>
        <v>0.22471935755785685</v>
      </c>
      <c r="J2353" s="20" t="str">
        <f t="shared" ca="1" si="180"/>
        <v>卖</v>
      </c>
      <c r="K2353" s="4" t="str">
        <f t="shared" ca="1" si="184"/>
        <v/>
      </c>
      <c r="L2353" s="3">
        <f ca="1">IF(J2352="买",B2353/B2352-1,0)-IF(K2353=1,计算结果!B$17,0)</f>
        <v>0</v>
      </c>
      <c r="M2353" s="2">
        <f t="shared" ca="1" si="183"/>
        <v>3.3808359105396741</v>
      </c>
      <c r="N2353" s="3">
        <f ca="1">1-M2353/MAX(M$2:M2353)</f>
        <v>0.21600970510214301</v>
      </c>
    </row>
    <row r="2354" spans="1:14" x14ac:dyDescent="0.15">
      <c r="A2354" s="1">
        <v>41893</v>
      </c>
      <c r="B2354" s="2">
        <v>2423.4499999999998</v>
      </c>
      <c r="C2354" s="3">
        <f t="shared" si="181"/>
        <v>-3.6917814695592854E-3</v>
      </c>
      <c r="D2354" s="3">
        <f>1-B2354/MAX(B$2:B2354)</f>
        <v>0.58765228340025866</v>
      </c>
      <c r="E2354" s="4">
        <f>E2353*(计算结果!B$18-1)/(计算结果!B$18+1)+B2354*2/(计算结果!B$18+1)</f>
        <v>2401.2100311391382</v>
      </c>
      <c r="F2354" s="4">
        <f>F2353*(计算结果!B$18-1)/(计算结果!B$18+1)+E2354*2/(计算结果!B$18+1)</f>
        <v>2369.7068924712216</v>
      </c>
      <c r="G2354" s="4">
        <f>G2353*(计算结果!B$18-1)/(计算结果!B$18+1)+F2354*2/(计算结果!B$18+1)</f>
        <v>2346.015203454313</v>
      </c>
      <c r="H2354" s="3">
        <f t="shared" si="182"/>
        <v>0.18395036928535163</v>
      </c>
      <c r="I2354" s="3">
        <f ca="1">IFERROR(AVERAGE(OFFSET(H2354,0,0,-计算结果!B$19,1)),AVERAGE(OFFSET(H2354,0,0,-ROW(),1)))</f>
        <v>0.21565115712569954</v>
      </c>
      <c r="J2354" s="20" t="str">
        <f t="shared" ca="1" si="180"/>
        <v>卖</v>
      </c>
      <c r="K2354" s="4" t="str">
        <f t="shared" ca="1" si="184"/>
        <v/>
      </c>
      <c r="L2354" s="3">
        <f ca="1">IF(J2353="买",B2354/B2353-1,0)-IF(K2354=1,计算结果!B$17,0)</f>
        <v>0</v>
      </c>
      <c r="M2354" s="2">
        <f t="shared" ca="1" si="183"/>
        <v>3.3808359105396741</v>
      </c>
      <c r="N2354" s="3">
        <f ca="1">1-M2354/MAX(M$2:M2354)</f>
        <v>0.21600970510214301</v>
      </c>
    </row>
    <row r="2355" spans="1:14" x14ac:dyDescent="0.15">
      <c r="A2355" s="1">
        <v>41894</v>
      </c>
      <c r="B2355" s="2">
        <v>2438.36</v>
      </c>
      <c r="C2355" s="3">
        <f t="shared" si="181"/>
        <v>6.1523860611938375E-3</v>
      </c>
      <c r="D2355" s="3">
        <f>1-B2355/MAX(B$2:B2355)</f>
        <v>0.58511536105628525</v>
      </c>
      <c r="E2355" s="4">
        <f>E2354*(计算结果!B$18-1)/(计算结果!B$18+1)+B2355*2/(计算结果!B$18+1)</f>
        <v>2406.9254109638864</v>
      </c>
      <c r="F2355" s="4">
        <f>F2354*(计算结果!B$18-1)/(计算结果!B$18+1)+E2355*2/(计算结果!B$18+1)</f>
        <v>2375.4328183931702</v>
      </c>
      <c r="G2355" s="4">
        <f>G2354*(计算结果!B$18-1)/(计算结果!B$18+1)+F2355*2/(计算结果!B$18+1)</f>
        <v>2350.5409903679833</v>
      </c>
      <c r="H2355" s="3">
        <f t="shared" si="182"/>
        <v>0.1929137930140648</v>
      </c>
      <c r="I2355" s="3">
        <f ca="1">IFERROR(AVERAGE(OFFSET(H2355,0,0,-计算结果!B$19,1)),AVERAGE(OFFSET(H2355,0,0,-ROW(),1)))</f>
        <v>0.2077056477252294</v>
      </c>
      <c r="J2355" s="20" t="str">
        <f t="shared" ca="1" si="180"/>
        <v>卖</v>
      </c>
      <c r="K2355" s="4" t="str">
        <f t="shared" ca="1" si="184"/>
        <v/>
      </c>
      <c r="L2355" s="3">
        <f ca="1">IF(J2354="买",B2355/B2354-1,0)-IF(K2355=1,计算结果!B$17,0)</f>
        <v>0</v>
      </c>
      <c r="M2355" s="2">
        <f t="shared" ca="1" si="183"/>
        <v>3.3808359105396741</v>
      </c>
      <c r="N2355" s="3">
        <f ca="1">1-M2355/MAX(M$2:M2355)</f>
        <v>0.21600970510214301</v>
      </c>
    </row>
    <row r="2356" spans="1:14" x14ac:dyDescent="0.15">
      <c r="A2356" s="1">
        <v>41897</v>
      </c>
      <c r="B2356" s="2">
        <v>2437.19</v>
      </c>
      <c r="C2356" s="3">
        <f t="shared" si="181"/>
        <v>-4.7983070588430987E-4</v>
      </c>
      <c r="D2356" s="3">
        <f>1-B2356/MAX(B$2:B2356)</f>
        <v>0.58531443544545025</v>
      </c>
      <c r="E2356" s="4">
        <f>E2355*(计算结果!B$18-1)/(计算结果!B$18+1)+B2356*2/(计算结果!B$18+1)</f>
        <v>2411.581501584827</v>
      </c>
      <c r="F2356" s="4">
        <f>F2355*(计算结果!B$18-1)/(计算结果!B$18+1)+E2356*2/(计算结果!B$18+1)</f>
        <v>2380.9941542688098</v>
      </c>
      <c r="G2356" s="4">
        <f>G2355*(计算结果!B$18-1)/(计算结果!B$18+1)+F2356*2/(计算结果!B$18+1)</f>
        <v>2355.2260925065721</v>
      </c>
      <c r="H2356" s="3">
        <f t="shared" si="182"/>
        <v>0.19932016322145707</v>
      </c>
      <c r="I2356" s="3">
        <f ca="1">IFERROR(AVERAGE(OFFSET(H2356,0,0,-计算结果!B$19,1)),AVERAGE(OFFSET(H2356,0,0,-ROW(),1)))</f>
        <v>0.20077344803014324</v>
      </c>
      <c r="J2356" s="20" t="str">
        <f t="shared" ca="1" si="180"/>
        <v>卖</v>
      </c>
      <c r="K2356" s="4" t="str">
        <f t="shared" ca="1" si="184"/>
        <v/>
      </c>
      <c r="L2356" s="3">
        <f ca="1">IF(J2355="买",B2356/B2355-1,0)-IF(K2356=1,计算结果!B$17,0)</f>
        <v>0</v>
      </c>
      <c r="M2356" s="2">
        <f t="shared" ca="1" si="183"/>
        <v>3.3808359105396741</v>
      </c>
      <c r="N2356" s="3">
        <f ca="1">1-M2356/MAX(M$2:M2356)</f>
        <v>0.21600970510214301</v>
      </c>
    </row>
    <row r="2357" spans="1:14" x14ac:dyDescent="0.15">
      <c r="A2357" s="1">
        <v>41898</v>
      </c>
      <c r="B2357" s="2">
        <v>2388.7600000000002</v>
      </c>
      <c r="C2357" s="3">
        <f t="shared" si="181"/>
        <v>-1.9871245163487372E-2</v>
      </c>
      <c r="D2357" s="3">
        <f>1-B2357/MAX(B$2:B2357)</f>
        <v>0.59355475396447277</v>
      </c>
      <c r="E2357" s="4">
        <f>E2356*(计算结果!B$18-1)/(计算结果!B$18+1)+B2357*2/(计算结果!B$18+1)</f>
        <v>2408.0705013410075</v>
      </c>
      <c r="F2357" s="4">
        <f>F2356*(计算结果!B$18-1)/(计算结果!B$18+1)+E2357*2/(计算结果!B$18+1)</f>
        <v>2385.1597461260712</v>
      </c>
      <c r="G2357" s="4">
        <f>G2356*(计算结果!B$18-1)/(计算结果!B$18+1)+F2357*2/(计算结果!B$18+1)</f>
        <v>2359.831269986495</v>
      </c>
      <c r="H2357" s="3">
        <f t="shared" si="182"/>
        <v>0.19553016564205442</v>
      </c>
      <c r="I2357" s="3">
        <f ca="1">IFERROR(AVERAGE(OFFSET(H2357,0,0,-计算结果!B$19,1)),AVERAGE(OFFSET(H2357,0,0,-ROW(),1)))</f>
        <v>0.19426234275357401</v>
      </c>
      <c r="J2357" s="20" t="str">
        <f t="shared" ca="1" si="180"/>
        <v>买</v>
      </c>
      <c r="K2357" s="4">
        <f t="shared" ca="1" si="184"/>
        <v>1</v>
      </c>
      <c r="L2357" s="3">
        <f ca="1">IF(J2356="买",B2357/B2356-1,0)-IF(K2357=1,计算结果!B$17,0)</f>
        <v>0</v>
      </c>
      <c r="M2357" s="2">
        <f t="shared" ca="1" si="183"/>
        <v>3.3808359105396741</v>
      </c>
      <c r="N2357" s="3">
        <f ca="1">1-M2357/MAX(M$2:M2357)</f>
        <v>0.21600970510214301</v>
      </c>
    </row>
    <row r="2358" spans="1:14" x14ac:dyDescent="0.15">
      <c r="A2358" s="1">
        <v>41899</v>
      </c>
      <c r="B2358" s="2">
        <v>2401.33</v>
      </c>
      <c r="C2358" s="3">
        <f t="shared" si="181"/>
        <v>5.2621443761615705E-3</v>
      </c>
      <c r="D2358" s="3">
        <f>1-B2358/MAX(B$2:B2358)</f>
        <v>0.59141598039882937</v>
      </c>
      <c r="E2358" s="4">
        <f>E2357*(计算结果!B$18-1)/(计算结果!B$18+1)+B2358*2/(计算结果!B$18+1)</f>
        <v>2407.0335011346988</v>
      </c>
      <c r="F2358" s="4">
        <f>F2357*(计算结果!B$18-1)/(计算结果!B$18+1)+E2358*2/(计算结果!B$18+1)</f>
        <v>2388.524939204322</v>
      </c>
      <c r="G2358" s="4">
        <f>G2357*(计算结果!B$18-1)/(计算结果!B$18+1)+F2358*2/(计算结果!B$18+1)</f>
        <v>2364.2456806353912</v>
      </c>
      <c r="H2358" s="3">
        <f t="shared" si="182"/>
        <v>0.18706467301458379</v>
      </c>
      <c r="I2358" s="3">
        <f ca="1">IFERROR(AVERAGE(OFFSET(H2358,0,0,-计算结果!B$19,1)),AVERAGE(OFFSET(H2358,0,0,-ROW(),1)))</f>
        <v>0.18790939064247131</v>
      </c>
      <c r="J2358" s="20" t="str">
        <f t="shared" ca="1" si="180"/>
        <v>卖</v>
      </c>
      <c r="K2358" s="4">
        <f t="shared" ca="1" si="184"/>
        <v>1</v>
      </c>
      <c r="L2358" s="3">
        <f ca="1">IF(J2357="买",B2358/B2357-1,0)-IF(K2358=1,计算结果!B$17,0)</f>
        <v>5.2621443761615705E-3</v>
      </c>
      <c r="M2358" s="2">
        <f t="shared" ca="1" si="183"/>
        <v>3.3986263572130455</v>
      </c>
      <c r="N2358" s="3">
        <f ca="1">1-M2358/MAX(M$2:M2358)</f>
        <v>0.21188423498088105</v>
      </c>
    </row>
    <row r="2359" spans="1:14" x14ac:dyDescent="0.15">
      <c r="A2359" s="1">
        <v>41900</v>
      </c>
      <c r="B2359" s="2">
        <v>2408.66</v>
      </c>
      <c r="C2359" s="3">
        <f t="shared" si="181"/>
        <v>3.0524750867226835E-3</v>
      </c>
      <c r="D2359" s="3">
        <f>1-B2359/MAX(B$2:B2359)</f>
        <v>0.59016878785816385</v>
      </c>
      <c r="E2359" s="4">
        <f>E2358*(计算结果!B$18-1)/(计算结果!B$18+1)+B2359*2/(计算结果!B$18+1)</f>
        <v>2407.2837317293606</v>
      </c>
      <c r="F2359" s="4">
        <f>F2358*(计算结果!B$18-1)/(计算结果!B$18+1)+E2359*2/(计算结果!B$18+1)</f>
        <v>2391.4109072850974</v>
      </c>
      <c r="G2359" s="4">
        <f>G2358*(计算结果!B$18-1)/(计算结果!B$18+1)+F2359*2/(计算结果!B$18+1)</f>
        <v>2368.4249462738076</v>
      </c>
      <c r="H2359" s="3">
        <f t="shared" si="182"/>
        <v>0.17676951564920293</v>
      </c>
      <c r="I2359" s="3">
        <f ca="1">IFERROR(AVERAGE(OFFSET(H2359,0,0,-计算结果!B$19,1)),AVERAGE(OFFSET(H2359,0,0,-ROW(),1)))</f>
        <v>0.1816960952747313</v>
      </c>
      <c r="J2359" s="20" t="str">
        <f t="shared" ca="1" si="180"/>
        <v>卖</v>
      </c>
      <c r="K2359" s="4" t="str">
        <f t="shared" ca="1" si="184"/>
        <v/>
      </c>
      <c r="L2359" s="3">
        <f ca="1">IF(J2358="买",B2359/B2358-1,0)-IF(K2359=1,计算结果!B$17,0)</f>
        <v>0</v>
      </c>
      <c r="M2359" s="2">
        <f t="shared" ca="1" si="183"/>
        <v>3.3986263572130455</v>
      </c>
      <c r="N2359" s="3">
        <f ca="1">1-M2359/MAX(M$2:M2359)</f>
        <v>0.21188423498088105</v>
      </c>
    </row>
    <row r="2360" spans="1:14" x14ac:dyDescent="0.15">
      <c r="A2360" s="1">
        <v>41901</v>
      </c>
      <c r="B2360" s="2">
        <v>2425.21</v>
      </c>
      <c r="C2360" s="3">
        <f t="shared" si="181"/>
        <v>6.8710403294778288E-3</v>
      </c>
      <c r="D2360" s="3">
        <f>1-B2360/MAX(B$2:B2360)</f>
        <v>0.58735282107125841</v>
      </c>
      <c r="E2360" s="4">
        <f>E2359*(计算结果!B$18-1)/(计算结果!B$18+1)+B2360*2/(计算结果!B$18+1)</f>
        <v>2410.0416191556128</v>
      </c>
      <c r="F2360" s="4">
        <f>F2359*(计算结果!B$18-1)/(计算结果!B$18+1)+E2360*2/(计算结果!B$18+1)</f>
        <v>2394.277170649792</v>
      </c>
      <c r="G2360" s="4">
        <f>G2359*(计算结果!B$18-1)/(计算结果!B$18+1)+F2360*2/(计算结果!B$18+1)</f>
        <v>2372.4022115624207</v>
      </c>
      <c r="H2360" s="3">
        <f t="shared" si="182"/>
        <v>0.16792870278074348</v>
      </c>
      <c r="I2360" s="3">
        <f ca="1">IFERROR(AVERAGE(OFFSET(H2360,0,0,-计算结果!B$19,1)),AVERAGE(OFFSET(H2360,0,0,-ROW(),1)))</f>
        <v>0.17584772341139493</v>
      </c>
      <c r="J2360" s="20" t="str">
        <f t="shared" ca="1" si="180"/>
        <v>卖</v>
      </c>
      <c r="K2360" s="4" t="str">
        <f t="shared" ca="1" si="184"/>
        <v/>
      </c>
      <c r="L2360" s="3">
        <f ca="1">IF(J2359="买",B2360/B2359-1,0)-IF(K2360=1,计算结果!B$17,0)</f>
        <v>0</v>
      </c>
      <c r="M2360" s="2">
        <f t="shared" ca="1" si="183"/>
        <v>3.3986263572130455</v>
      </c>
      <c r="N2360" s="3">
        <f ca="1">1-M2360/MAX(M$2:M2360)</f>
        <v>0.21188423498088105</v>
      </c>
    </row>
    <row r="2361" spans="1:14" x14ac:dyDescent="0.15">
      <c r="A2361" s="1">
        <v>41904</v>
      </c>
      <c r="B2361" s="2">
        <v>2378.92</v>
      </c>
      <c r="C2361" s="3">
        <f t="shared" si="181"/>
        <v>-1.9087006898371617E-2</v>
      </c>
      <c r="D2361" s="3">
        <f>1-B2361/MAX(B$2:B2361)</f>
        <v>0.59522902062206495</v>
      </c>
      <c r="E2361" s="4">
        <f>E2360*(计算结果!B$18-1)/(计算结果!B$18+1)+B2361*2/(计算结果!B$18+1)</f>
        <v>2405.2536777470568</v>
      </c>
      <c r="F2361" s="4">
        <f>F2360*(计算结果!B$18-1)/(计算结果!B$18+1)+E2361*2/(计算结果!B$18+1)</f>
        <v>2395.9658640493712</v>
      </c>
      <c r="G2361" s="4">
        <f>G2360*(计算结果!B$18-1)/(计算结果!B$18+1)+F2361*2/(计算结果!B$18+1)</f>
        <v>2376.0273888681054</v>
      </c>
      <c r="H2361" s="3">
        <f t="shared" si="182"/>
        <v>0.15280618471929455</v>
      </c>
      <c r="I2361" s="3">
        <f ca="1">IFERROR(AVERAGE(OFFSET(H2361,0,0,-计算结果!B$19,1)),AVERAGE(OFFSET(H2361,0,0,-ROW(),1)))</f>
        <v>0.17005391843604922</v>
      </c>
      <c r="J2361" s="20" t="str">
        <f t="shared" ca="1" si="180"/>
        <v>卖</v>
      </c>
      <c r="K2361" s="4" t="str">
        <f t="shared" ca="1" si="184"/>
        <v/>
      </c>
      <c r="L2361" s="3">
        <f ca="1">IF(J2360="买",B2361/B2360-1,0)-IF(K2361=1,计算结果!B$17,0)</f>
        <v>0</v>
      </c>
      <c r="M2361" s="2">
        <f t="shared" ca="1" si="183"/>
        <v>3.3986263572130455</v>
      </c>
      <c r="N2361" s="3">
        <f ca="1">1-M2361/MAX(M$2:M2361)</f>
        <v>0.21188423498088105</v>
      </c>
    </row>
    <row r="2362" spans="1:14" x14ac:dyDescent="0.15">
      <c r="A2362" s="1">
        <v>41905</v>
      </c>
      <c r="B2362" s="2">
        <v>2399.46</v>
      </c>
      <c r="C2362" s="3">
        <f t="shared" si="181"/>
        <v>8.6341701276209104E-3</v>
      </c>
      <c r="D2362" s="3">
        <f>1-B2362/MAX(B$2:B2362)</f>
        <v>0.591734159123392</v>
      </c>
      <c r="E2362" s="4">
        <f>E2361*(计算结果!B$18-1)/(计算结果!B$18+1)+B2362*2/(计算结果!B$18+1)</f>
        <v>2404.3623427090479</v>
      </c>
      <c r="F2362" s="4">
        <f>F2361*(计算结果!B$18-1)/(计算结果!B$18+1)+E2362*2/(计算结果!B$18+1)</f>
        <v>2397.2576299970137</v>
      </c>
      <c r="G2362" s="4">
        <f>G2361*(计算结果!B$18-1)/(计算结果!B$18+1)+F2362*2/(计算结果!B$18+1)</f>
        <v>2379.2935798110143</v>
      </c>
      <c r="H2362" s="3">
        <f t="shared" si="182"/>
        <v>0.13746436418247091</v>
      </c>
      <c r="I2362" s="3">
        <f ca="1">IFERROR(AVERAGE(OFFSET(H2362,0,0,-计算结果!B$19,1)),AVERAGE(OFFSET(H2362,0,0,-ROW(),1)))</f>
        <v>0.16448179272344313</v>
      </c>
      <c r="J2362" s="20" t="str">
        <f t="shared" ca="1" si="180"/>
        <v>卖</v>
      </c>
      <c r="K2362" s="4" t="str">
        <f t="shared" ca="1" si="184"/>
        <v/>
      </c>
      <c r="L2362" s="3">
        <f ca="1">IF(J2361="买",B2362/B2361-1,0)-IF(K2362=1,计算结果!B$17,0)</f>
        <v>0</v>
      </c>
      <c r="M2362" s="2">
        <f t="shared" ca="1" si="183"/>
        <v>3.3986263572130455</v>
      </c>
      <c r="N2362" s="3">
        <f ca="1">1-M2362/MAX(M$2:M2362)</f>
        <v>0.21188423498088105</v>
      </c>
    </row>
    <row r="2363" spans="1:14" x14ac:dyDescent="0.15">
      <c r="A2363" s="1">
        <v>41906</v>
      </c>
      <c r="B2363" s="2">
        <v>2441.86</v>
      </c>
      <c r="C2363" s="3">
        <f t="shared" si="181"/>
        <v>1.7670642561242955E-2</v>
      </c>
      <c r="D2363" s="3">
        <f>1-B2363/MAX(B$2:B2363)</f>
        <v>0.5845198393792963</v>
      </c>
      <c r="E2363" s="4">
        <f>E2362*(计算结果!B$18-1)/(计算结果!B$18+1)+B2363*2/(计算结果!B$18+1)</f>
        <v>2410.131213061502</v>
      </c>
      <c r="F2363" s="4">
        <f>F2362*(计算结果!B$18-1)/(计算结果!B$18+1)+E2363*2/(计算结果!B$18+1)</f>
        <v>2399.2381812377043</v>
      </c>
      <c r="G2363" s="4">
        <f>G2362*(计算结果!B$18-1)/(计算结果!B$18+1)+F2363*2/(计算结果!B$18+1)</f>
        <v>2382.361980030505</v>
      </c>
      <c r="H2363" s="3">
        <f t="shared" si="182"/>
        <v>0.12896265704774698</v>
      </c>
      <c r="I2363" s="3">
        <f ca="1">IFERROR(AVERAGE(OFFSET(H2363,0,0,-计算结果!B$19,1)),AVERAGE(OFFSET(H2363,0,0,-ROW(),1)))</f>
        <v>0.15971052439641295</v>
      </c>
      <c r="J2363" s="20" t="str">
        <f t="shared" ca="1" si="180"/>
        <v>卖</v>
      </c>
      <c r="K2363" s="4" t="str">
        <f t="shared" ca="1" si="184"/>
        <v/>
      </c>
      <c r="L2363" s="3">
        <f ca="1">IF(J2362="买",B2363/B2362-1,0)-IF(K2363=1,计算结果!B$17,0)</f>
        <v>0</v>
      </c>
      <c r="M2363" s="2">
        <f t="shared" ca="1" si="183"/>
        <v>3.3986263572130455</v>
      </c>
      <c r="N2363" s="3">
        <f ca="1">1-M2363/MAX(M$2:M2363)</f>
        <v>0.21188423498088105</v>
      </c>
    </row>
    <row r="2364" spans="1:14" x14ac:dyDescent="0.15">
      <c r="A2364" s="1">
        <v>41907</v>
      </c>
      <c r="B2364" s="2">
        <v>2436.9699999999998</v>
      </c>
      <c r="C2364" s="3">
        <f t="shared" si="181"/>
        <v>-2.0025718100138423E-3</v>
      </c>
      <c r="D2364" s="3">
        <f>1-B2364/MAX(B$2:B2364)</f>
        <v>0.58535186823657526</v>
      </c>
      <c r="E2364" s="4">
        <f>E2363*(计算结果!B$18-1)/(计算结果!B$18+1)+B2364*2/(计算结果!B$18+1)</f>
        <v>2414.2602572058863</v>
      </c>
      <c r="F2364" s="4">
        <f>F2363*(计算结果!B$18-1)/(计算结果!B$18+1)+E2364*2/(计算结果!B$18+1)</f>
        <v>2401.5492698481939</v>
      </c>
      <c r="G2364" s="4">
        <f>G2363*(计算结果!B$18-1)/(计算结果!B$18+1)+F2364*2/(计算结果!B$18+1)</f>
        <v>2385.313870771688</v>
      </c>
      <c r="H2364" s="3">
        <f t="shared" si="182"/>
        <v>0.12390605482820799</v>
      </c>
      <c r="I2364" s="3">
        <f ca="1">IFERROR(AVERAGE(OFFSET(H2364,0,0,-计算结果!B$19,1)),AVERAGE(OFFSET(H2364,0,0,-ROW(),1)))</f>
        <v>0.15598887276897852</v>
      </c>
      <c r="J2364" s="20" t="str">
        <f t="shared" ca="1" si="180"/>
        <v>卖</v>
      </c>
      <c r="K2364" s="4" t="str">
        <f t="shared" ca="1" si="184"/>
        <v/>
      </c>
      <c r="L2364" s="3">
        <f ca="1">IF(J2363="买",B2364/B2363-1,0)-IF(K2364=1,计算结果!B$17,0)</f>
        <v>0</v>
      </c>
      <c r="M2364" s="2">
        <f t="shared" ca="1" si="183"/>
        <v>3.3986263572130455</v>
      </c>
      <c r="N2364" s="3">
        <f ca="1">1-M2364/MAX(M$2:M2364)</f>
        <v>0.21188423498088105</v>
      </c>
    </row>
    <row r="2365" spans="1:14" x14ac:dyDescent="0.15">
      <c r="A2365" s="1">
        <v>41908</v>
      </c>
      <c r="B2365" s="2">
        <v>2437.1999999999998</v>
      </c>
      <c r="C2365" s="3">
        <f t="shared" si="181"/>
        <v>9.4379495849450379E-5</v>
      </c>
      <c r="D2365" s="3">
        <f>1-B2365/MAX(B$2:B2365)</f>
        <v>0.58531273395494454</v>
      </c>
      <c r="E2365" s="4">
        <f>E2364*(计算结果!B$18-1)/(计算结果!B$18+1)+B2365*2/(计算结果!B$18+1)</f>
        <v>2417.7894484049807</v>
      </c>
      <c r="F2365" s="4">
        <f>F2364*(计算结果!B$18-1)/(计算结果!B$18+1)+E2365*2/(计算结果!B$18+1)</f>
        <v>2404.0477588569306</v>
      </c>
      <c r="G2365" s="4">
        <f>G2364*(计算结果!B$18-1)/(计算结果!B$18+1)+F2365*2/(计算结果!B$18+1)</f>
        <v>2388.1960074001872</v>
      </c>
      <c r="H2365" s="3">
        <f t="shared" si="182"/>
        <v>0.12082840182230578</v>
      </c>
      <c r="I2365" s="3">
        <f ca="1">IFERROR(AVERAGE(OFFSET(H2365,0,0,-计算结果!B$19,1)),AVERAGE(OFFSET(H2365,0,0,-ROW(),1)))</f>
        <v>0.15354245516805604</v>
      </c>
      <c r="J2365" s="20" t="str">
        <f t="shared" ca="1" si="180"/>
        <v>卖</v>
      </c>
      <c r="K2365" s="4" t="str">
        <f t="shared" ca="1" si="184"/>
        <v/>
      </c>
      <c r="L2365" s="3">
        <f ca="1">IF(J2364="买",B2365/B2364-1,0)-IF(K2365=1,计算结果!B$17,0)</f>
        <v>0</v>
      </c>
      <c r="M2365" s="2">
        <f t="shared" ca="1" si="183"/>
        <v>3.3986263572130455</v>
      </c>
      <c r="N2365" s="3">
        <f ca="1">1-M2365/MAX(M$2:M2365)</f>
        <v>0.21188423498088105</v>
      </c>
    </row>
    <row r="2366" spans="1:14" x14ac:dyDescent="0.15">
      <c r="A2366" s="1">
        <v>41911</v>
      </c>
      <c r="B2366" s="2">
        <v>2447.8000000000002</v>
      </c>
      <c r="C2366" s="3">
        <f t="shared" si="181"/>
        <v>4.3492532414246554E-3</v>
      </c>
      <c r="D2366" s="3">
        <f>1-B2366/MAX(B$2:B2366)</f>
        <v>0.58350915401892056</v>
      </c>
      <c r="E2366" s="4">
        <f>E2365*(计算结果!B$18-1)/(计算结果!B$18+1)+B2366*2/(计算结果!B$18+1)</f>
        <v>2422.4064563426759</v>
      </c>
      <c r="F2366" s="4">
        <f>F2365*(计算结果!B$18-1)/(计算结果!B$18+1)+E2366*2/(计算结果!B$18+1)</f>
        <v>2406.8721738547374</v>
      </c>
      <c r="G2366" s="4">
        <f>G2365*(计算结果!B$18-1)/(计算结果!B$18+1)+F2366*2/(计算结果!B$18+1)</f>
        <v>2391.0692637778102</v>
      </c>
      <c r="H2366" s="3">
        <f t="shared" si="182"/>
        <v>0.1203107437044424</v>
      </c>
      <c r="I2366" s="3">
        <f ca="1">IFERROR(AVERAGE(OFFSET(H2366,0,0,-计算结果!B$19,1)),AVERAGE(OFFSET(H2366,0,0,-ROW(),1)))</f>
        <v>0.15230195530074994</v>
      </c>
      <c r="J2366" s="20" t="str">
        <f t="shared" ca="1" si="180"/>
        <v>卖</v>
      </c>
      <c r="K2366" s="4" t="str">
        <f t="shared" ca="1" si="184"/>
        <v/>
      </c>
      <c r="L2366" s="3">
        <f ca="1">IF(J2365="买",B2366/B2365-1,0)-IF(K2366=1,计算结果!B$17,0)</f>
        <v>0</v>
      </c>
      <c r="M2366" s="2">
        <f t="shared" ca="1" si="183"/>
        <v>3.3986263572130455</v>
      </c>
      <c r="N2366" s="3">
        <f ca="1">1-M2366/MAX(M$2:M2366)</f>
        <v>0.21188423498088105</v>
      </c>
    </row>
    <row r="2367" spans="1:14" x14ac:dyDescent="0.15">
      <c r="A2367" s="1">
        <v>41912</v>
      </c>
      <c r="B2367" s="2">
        <v>2450.9899999999998</v>
      </c>
      <c r="C2367" s="3">
        <f t="shared" si="181"/>
        <v>1.3032110466539848E-3</v>
      </c>
      <c r="D2367" s="3">
        <f>1-B2367/MAX(B$2:B2367)</f>
        <v>0.5829663785476078</v>
      </c>
      <c r="E2367" s="4">
        <f>E2366*(计算结果!B$18-1)/(计算结果!B$18+1)+B2367*2/(计算结果!B$18+1)</f>
        <v>2426.8039245976488</v>
      </c>
      <c r="F2367" s="4">
        <f>F2366*(计算结果!B$18-1)/(计算结果!B$18+1)+E2367*2/(计算结果!B$18+1)</f>
        <v>2409.9385970459543</v>
      </c>
      <c r="G2367" s="4">
        <f>G2366*(计算结果!B$18-1)/(计算结果!B$18+1)+F2367*2/(计算结果!B$18+1)</f>
        <v>2393.9722381267557</v>
      </c>
      <c r="H2367" s="3">
        <f t="shared" si="182"/>
        <v>0.12140904460286775</v>
      </c>
      <c r="I2367" s="3">
        <f ca="1">IFERROR(AVERAGE(OFFSET(H2367,0,0,-计算结果!B$19,1)),AVERAGE(OFFSET(H2367,0,0,-ROW(),1)))</f>
        <v>0.15204302670435815</v>
      </c>
      <c r="J2367" s="20" t="str">
        <f t="shared" ca="1" si="180"/>
        <v>卖</v>
      </c>
      <c r="K2367" s="4" t="str">
        <f t="shared" ca="1" si="184"/>
        <v/>
      </c>
      <c r="L2367" s="3">
        <f ca="1">IF(J2366="买",B2367/B2366-1,0)-IF(K2367=1,计算结果!B$17,0)</f>
        <v>0</v>
      </c>
      <c r="M2367" s="2">
        <f t="shared" ca="1" si="183"/>
        <v>3.3986263572130455</v>
      </c>
      <c r="N2367" s="3">
        <f ca="1">1-M2367/MAX(M$2:M2367)</f>
        <v>0.21188423498088105</v>
      </c>
    </row>
    <row r="2368" spans="1:14" x14ac:dyDescent="0.15">
      <c r="A2368" s="1">
        <v>41920</v>
      </c>
      <c r="B2368" s="2">
        <v>2478.38</v>
      </c>
      <c r="C2368" s="3">
        <f t="shared" si="181"/>
        <v>1.1175076193701505E-2</v>
      </c>
      <c r="D2368" s="3">
        <f>1-B2368/MAX(B$2:B2368)</f>
        <v>0.57830599605254207</v>
      </c>
      <c r="E2368" s="4">
        <f>E2367*(计算结果!B$18-1)/(计算结果!B$18+1)+B2368*2/(计算结果!B$18+1)</f>
        <v>2434.7387054287801</v>
      </c>
      <c r="F2368" s="4">
        <f>F2367*(计算结果!B$18-1)/(计算结果!B$18+1)+E2368*2/(计算结果!B$18+1)</f>
        <v>2413.7539983356201</v>
      </c>
      <c r="G2368" s="4">
        <f>G2367*(计算结果!B$18-1)/(计算结果!B$18+1)+F2368*2/(计算结果!B$18+1)</f>
        <v>2397.0155858511962</v>
      </c>
      <c r="H2368" s="3">
        <f t="shared" si="182"/>
        <v>0.12712543930007755</v>
      </c>
      <c r="I2368" s="3">
        <f ca="1">IFERROR(AVERAGE(OFFSET(H2368,0,0,-计算结果!B$19,1)),AVERAGE(OFFSET(H2368,0,0,-ROW(),1)))</f>
        <v>0.15253226127281871</v>
      </c>
      <c r="J2368" s="20" t="str">
        <f t="shared" ca="1" si="180"/>
        <v>卖</v>
      </c>
      <c r="K2368" s="4" t="str">
        <f t="shared" ca="1" si="184"/>
        <v/>
      </c>
      <c r="L2368" s="3">
        <f ca="1">IF(J2367="买",B2368/B2367-1,0)-IF(K2368=1,计算结果!B$17,0)</f>
        <v>0</v>
      </c>
      <c r="M2368" s="2">
        <f t="shared" ca="1" si="183"/>
        <v>3.3986263572130455</v>
      </c>
      <c r="N2368" s="3">
        <f ca="1">1-M2368/MAX(M$2:M2368)</f>
        <v>0.21188423498088105</v>
      </c>
    </row>
    <row r="2369" spans="1:14" x14ac:dyDescent="0.15">
      <c r="A2369" s="1">
        <v>41921</v>
      </c>
      <c r="B2369" s="2">
        <v>2481.9499999999998</v>
      </c>
      <c r="C2369" s="3">
        <f t="shared" si="181"/>
        <v>1.4404570727650778E-3</v>
      </c>
      <c r="D2369" s="3">
        <f>1-B2369/MAX(B$2:B2369)</f>
        <v>0.57769856394201324</v>
      </c>
      <c r="E2369" s="4">
        <f>E2368*(计算结果!B$18-1)/(计算结果!B$18+1)+B2369*2/(计算结果!B$18+1)</f>
        <v>2442.0019815166602</v>
      </c>
      <c r="F2369" s="4">
        <f>F2368*(计算结果!B$18-1)/(计算结果!B$18+1)+E2369*2/(计算结果!B$18+1)</f>
        <v>2418.0998419019343</v>
      </c>
      <c r="G2369" s="4">
        <f>G2368*(计算结果!B$18-1)/(计算结果!B$18+1)+F2369*2/(计算结果!B$18+1)</f>
        <v>2400.2593175513098</v>
      </c>
      <c r="H2369" s="3">
        <f t="shared" si="182"/>
        <v>0.1353237634023024</v>
      </c>
      <c r="I2369" s="3">
        <f ca="1">IFERROR(AVERAGE(OFFSET(H2369,0,0,-计算结果!B$19,1)),AVERAGE(OFFSET(H2369,0,0,-ROW(),1)))</f>
        <v>0.15343052625962245</v>
      </c>
      <c r="J2369" s="20" t="str">
        <f t="shared" ca="1" si="180"/>
        <v>卖</v>
      </c>
      <c r="K2369" s="4" t="str">
        <f t="shared" ca="1" si="184"/>
        <v/>
      </c>
      <c r="L2369" s="3">
        <f ca="1">IF(J2368="买",B2369/B2368-1,0)-IF(K2369=1,计算结果!B$17,0)</f>
        <v>0</v>
      </c>
      <c r="M2369" s="2">
        <f t="shared" ca="1" si="183"/>
        <v>3.3986263572130455</v>
      </c>
      <c r="N2369" s="3">
        <f ca="1">1-M2369/MAX(M$2:M2369)</f>
        <v>0.21188423498088105</v>
      </c>
    </row>
    <row r="2370" spans="1:14" x14ac:dyDescent="0.15">
      <c r="A2370" s="1">
        <v>41922</v>
      </c>
      <c r="B2370" s="2">
        <v>2466.79</v>
      </c>
      <c r="C2370" s="3">
        <f t="shared" si="181"/>
        <v>-6.1081004855052523E-3</v>
      </c>
      <c r="D2370" s="3">
        <f>1-B2370/MAX(B$2:B2370)</f>
        <v>0.58027802354862867</v>
      </c>
      <c r="E2370" s="4">
        <f>E2369*(计算结果!B$18-1)/(计算结果!B$18+1)+B2370*2/(计算结果!B$18+1)</f>
        <v>2445.8155228217893</v>
      </c>
      <c r="F2370" s="4">
        <f>F2369*(计算结果!B$18-1)/(计算结果!B$18+1)+E2370*2/(计算结果!B$18+1)</f>
        <v>2422.3637928126814</v>
      </c>
      <c r="G2370" s="4">
        <f>G2369*(计算结果!B$18-1)/(计算结果!B$18+1)+F2370*2/(计算结果!B$18+1)</f>
        <v>2403.6600060530595</v>
      </c>
      <c r="H2370" s="3">
        <f t="shared" si="182"/>
        <v>0.14168004585517285</v>
      </c>
      <c r="I2370" s="3">
        <f ca="1">IFERROR(AVERAGE(OFFSET(H2370,0,0,-计算结果!B$19,1)),AVERAGE(OFFSET(H2370,0,0,-ROW(),1)))</f>
        <v>0.1542523257847353</v>
      </c>
      <c r="J2370" s="20" t="str">
        <f t="shared" ca="1" si="180"/>
        <v>卖</v>
      </c>
      <c r="K2370" s="4" t="str">
        <f t="shared" ca="1" si="184"/>
        <v/>
      </c>
      <c r="L2370" s="3">
        <f ca="1">IF(J2369="买",B2370/B2369-1,0)-IF(K2370=1,计算结果!B$17,0)</f>
        <v>0</v>
      </c>
      <c r="M2370" s="2">
        <f t="shared" ca="1" si="183"/>
        <v>3.3986263572130455</v>
      </c>
      <c r="N2370" s="3">
        <f ca="1">1-M2370/MAX(M$2:M2370)</f>
        <v>0.21188423498088105</v>
      </c>
    </row>
    <row r="2371" spans="1:14" x14ac:dyDescent="0.15">
      <c r="A2371" s="1">
        <v>41925</v>
      </c>
      <c r="B2371" s="2">
        <v>2454.9499999999998</v>
      </c>
      <c r="C2371" s="3">
        <f t="shared" si="181"/>
        <v>-4.7997600119994432E-3</v>
      </c>
      <c r="D2371" s="3">
        <f>1-B2371/MAX(B$2:B2371)</f>
        <v>0.58229258830735731</v>
      </c>
      <c r="E2371" s="4">
        <f>E2370*(计算结果!B$18-1)/(计算结果!B$18+1)+B2371*2/(计算结果!B$18+1)</f>
        <v>2447.2208270030528</v>
      </c>
      <c r="F2371" s="4">
        <f>F2370*(计算结果!B$18-1)/(计算结果!B$18+1)+E2371*2/(计算结果!B$18+1)</f>
        <v>2426.1879519188924</v>
      </c>
      <c r="G2371" s="4">
        <f>G2370*(计算结果!B$18-1)/(计算结果!B$18+1)+F2371*2/(计算结果!B$18+1)</f>
        <v>2407.1258438785721</v>
      </c>
      <c r="H2371" s="3">
        <f t="shared" si="182"/>
        <v>0.14419001925333452</v>
      </c>
      <c r="I2371" s="3">
        <f ca="1">IFERROR(AVERAGE(OFFSET(H2371,0,0,-计算结果!B$19,1)),AVERAGE(OFFSET(H2371,0,0,-ROW(),1)))</f>
        <v>0.15443708833728165</v>
      </c>
      <c r="J2371" s="20" t="str">
        <f t="shared" ref="J2371:J2434" ca="1" si="185">IF(H2371&gt;I2371,"买","卖")</f>
        <v>卖</v>
      </c>
      <c r="K2371" s="4" t="str">
        <f t="shared" ca="1" si="184"/>
        <v/>
      </c>
      <c r="L2371" s="3">
        <f ca="1">IF(J2370="买",B2371/B2370-1,0)-IF(K2371=1,计算结果!B$17,0)</f>
        <v>0</v>
      </c>
      <c r="M2371" s="2">
        <f t="shared" ca="1" si="183"/>
        <v>3.3986263572130455</v>
      </c>
      <c r="N2371" s="3">
        <f ca="1">1-M2371/MAX(M$2:M2371)</f>
        <v>0.21188423498088105</v>
      </c>
    </row>
    <row r="2372" spans="1:14" x14ac:dyDescent="0.15">
      <c r="A2372" s="1">
        <v>41926</v>
      </c>
      <c r="B2372" s="2">
        <v>2446.56</v>
      </c>
      <c r="C2372" s="3">
        <f t="shared" ref="C2372:C2435" si="186">B2372/B2371-1</f>
        <v>-3.4175848795290342E-3</v>
      </c>
      <c r="D2372" s="3">
        <f>1-B2372/MAX(B$2:B2372)</f>
        <v>0.58372013884162532</v>
      </c>
      <c r="E2372" s="4">
        <f>E2371*(计算结果!B$18-1)/(计算结果!B$18+1)+B2372*2/(计算结果!B$18+1)</f>
        <v>2447.1191613102756</v>
      </c>
      <c r="F2372" s="4">
        <f>F2371*(计算结果!B$18-1)/(计算结果!B$18+1)+E2372*2/(计算结果!B$18+1)</f>
        <v>2429.408137979105</v>
      </c>
      <c r="G2372" s="4">
        <f>G2371*(计算结果!B$18-1)/(计算结果!B$18+1)+F2372*2/(计算结果!B$18+1)</f>
        <v>2410.5538891248079</v>
      </c>
      <c r="H2372" s="3">
        <f t="shared" ref="H2372:H2435" si="187">(G2372-G2371)/G2371*100</f>
        <v>0.142412381760325</v>
      </c>
      <c r="I2372" s="3">
        <f ca="1">IFERROR(AVERAGE(OFFSET(H2372,0,0,-计算结果!B$19,1)),AVERAGE(OFFSET(H2372,0,0,-ROW(),1)))</f>
        <v>0.15365594910686567</v>
      </c>
      <c r="J2372" s="20" t="str">
        <f t="shared" ca="1" si="185"/>
        <v>卖</v>
      </c>
      <c r="K2372" s="4" t="str">
        <f t="shared" ca="1" si="184"/>
        <v/>
      </c>
      <c r="L2372" s="3">
        <f ca="1">IF(J2371="买",B2372/B2371-1,0)-IF(K2372=1,计算结果!B$17,0)</f>
        <v>0</v>
      </c>
      <c r="M2372" s="2">
        <f t="shared" ref="M2372:M2435" ca="1" si="188">IFERROR(M2371*(1+L2372),M2371)</f>
        <v>3.3986263572130455</v>
      </c>
      <c r="N2372" s="3">
        <f ca="1">1-M2372/MAX(M$2:M2372)</f>
        <v>0.21188423498088105</v>
      </c>
    </row>
    <row r="2373" spans="1:14" x14ac:dyDescent="0.15">
      <c r="A2373" s="1">
        <v>41927</v>
      </c>
      <c r="B2373" s="2">
        <v>2463.87</v>
      </c>
      <c r="C2373" s="3">
        <f t="shared" si="186"/>
        <v>7.0752403374534367E-3</v>
      </c>
      <c r="D2373" s="3">
        <f>1-B2373/MAX(B$2:B2373)</f>
        <v>0.58077485877628798</v>
      </c>
      <c r="E2373" s="4">
        <f>E2372*(计算结果!B$18-1)/(计算结果!B$18+1)+B2373*2/(计算结果!B$18+1)</f>
        <v>2449.6962134163869</v>
      </c>
      <c r="F2373" s="4">
        <f>F2372*(计算结果!B$18-1)/(计算结果!B$18+1)+E2373*2/(计算结果!B$18+1)</f>
        <v>2432.5293803540717</v>
      </c>
      <c r="G2373" s="4">
        <f>G2372*(计算结果!B$18-1)/(计算结果!B$18+1)+F2373*2/(计算结果!B$18+1)</f>
        <v>2413.9347339293099</v>
      </c>
      <c r="H2373" s="3">
        <f t="shared" si="187"/>
        <v>0.14025178278546796</v>
      </c>
      <c r="I2373" s="3">
        <f ca="1">IFERROR(AVERAGE(OFFSET(H2373,0,0,-计算结果!B$19,1)),AVERAGE(OFFSET(H2373,0,0,-ROW(),1)))</f>
        <v>0.15200741329357376</v>
      </c>
      <c r="J2373" s="20" t="str">
        <f t="shared" ca="1" si="185"/>
        <v>卖</v>
      </c>
      <c r="K2373" s="4" t="str">
        <f t="shared" ref="K2373:K2436" ca="1" si="189">IF(J2372&lt;&gt;J2373,1,"")</f>
        <v/>
      </c>
      <c r="L2373" s="3">
        <f ca="1">IF(J2372="买",B2373/B2372-1,0)-IF(K2373=1,计算结果!B$17,0)</f>
        <v>0</v>
      </c>
      <c r="M2373" s="2">
        <f t="shared" ca="1" si="188"/>
        <v>3.3986263572130455</v>
      </c>
      <c r="N2373" s="3">
        <f ca="1">1-M2373/MAX(M$2:M2373)</f>
        <v>0.21188423498088105</v>
      </c>
    </row>
    <row r="2374" spans="1:14" x14ac:dyDescent="0.15">
      <c r="A2374" s="1">
        <v>41928</v>
      </c>
      <c r="B2374" s="2">
        <v>2444.39</v>
      </c>
      <c r="C2374" s="3">
        <f t="shared" si="186"/>
        <v>-7.9062612881360961E-3</v>
      </c>
      <c r="D2374" s="3">
        <f>1-B2374/MAX(B$2:B2374)</f>
        <v>0.58408936228135855</v>
      </c>
      <c r="E2374" s="4">
        <f>E2373*(计算结果!B$18-1)/(计算结果!B$18+1)+B2374*2/(计算结果!B$18+1)</f>
        <v>2448.8798728907886</v>
      </c>
      <c r="F2374" s="4">
        <f>F2373*(计算结果!B$18-1)/(计算结果!B$18+1)+E2374*2/(计算结果!B$18+1)</f>
        <v>2435.0448407443359</v>
      </c>
      <c r="G2374" s="4">
        <f>G2373*(计算结果!B$18-1)/(计算结果!B$18+1)+F2374*2/(计算结果!B$18+1)</f>
        <v>2417.1824426700832</v>
      </c>
      <c r="H2374" s="3">
        <f t="shared" si="187"/>
        <v>0.13454003934426223</v>
      </c>
      <c r="I2374" s="3">
        <f ca="1">IFERROR(AVERAGE(OFFSET(H2374,0,0,-计算结果!B$19,1)),AVERAGE(OFFSET(H2374,0,0,-ROW(),1)))</f>
        <v>0.1495368967965193</v>
      </c>
      <c r="J2374" s="20" t="str">
        <f t="shared" ca="1" si="185"/>
        <v>卖</v>
      </c>
      <c r="K2374" s="4" t="str">
        <f t="shared" ca="1" si="189"/>
        <v/>
      </c>
      <c r="L2374" s="3">
        <f ca="1">IF(J2373="买",B2374/B2373-1,0)-IF(K2374=1,计算结果!B$17,0)</f>
        <v>0</v>
      </c>
      <c r="M2374" s="2">
        <f t="shared" ca="1" si="188"/>
        <v>3.3986263572130455</v>
      </c>
      <c r="N2374" s="3">
        <f ca="1">1-M2374/MAX(M$2:M2374)</f>
        <v>0.21188423498088105</v>
      </c>
    </row>
    <row r="2375" spans="1:14" x14ac:dyDescent="0.15">
      <c r="A2375" s="1">
        <v>41929</v>
      </c>
      <c r="B2375" s="2">
        <v>2441.73</v>
      </c>
      <c r="C2375" s="3">
        <f t="shared" si="186"/>
        <v>-1.0882060554984196E-3</v>
      </c>
      <c r="D2375" s="3">
        <f>1-B2375/MAX(B$2:B2375)</f>
        <v>0.58454195875587012</v>
      </c>
      <c r="E2375" s="4">
        <f>E2374*(计算结果!B$18-1)/(计算结果!B$18+1)+B2375*2/(计算结果!B$18+1)</f>
        <v>2447.7798924460517</v>
      </c>
      <c r="F2375" s="4">
        <f>F2374*(计算结果!B$18-1)/(计算结果!B$18+1)+E2375*2/(计算结果!B$18+1)</f>
        <v>2437.004079467677</v>
      </c>
      <c r="G2375" s="4">
        <f>G2374*(计算结果!B$18-1)/(计算结果!B$18+1)+F2375*2/(计算结果!B$18+1)</f>
        <v>2420.2319252543284</v>
      </c>
      <c r="H2375" s="3">
        <f t="shared" si="187"/>
        <v>0.1261585609101421</v>
      </c>
      <c r="I2375" s="3">
        <f ca="1">IFERROR(AVERAGE(OFFSET(H2375,0,0,-计算结果!B$19,1)),AVERAGE(OFFSET(H2375,0,0,-ROW(),1)))</f>
        <v>0.14619913519132316</v>
      </c>
      <c r="J2375" s="20" t="str">
        <f t="shared" ca="1" si="185"/>
        <v>卖</v>
      </c>
      <c r="K2375" s="4" t="str">
        <f t="shared" ca="1" si="189"/>
        <v/>
      </c>
      <c r="L2375" s="3">
        <f ca="1">IF(J2374="买",B2375/B2374-1,0)-IF(K2375=1,计算结果!B$17,0)</f>
        <v>0</v>
      </c>
      <c r="M2375" s="2">
        <f t="shared" ca="1" si="188"/>
        <v>3.3986263572130455</v>
      </c>
      <c r="N2375" s="3">
        <f ca="1">1-M2375/MAX(M$2:M2375)</f>
        <v>0.21188423498088105</v>
      </c>
    </row>
    <row r="2376" spans="1:14" x14ac:dyDescent="0.15">
      <c r="A2376" s="1">
        <v>41932</v>
      </c>
      <c r="B2376" s="2">
        <v>2454.71</v>
      </c>
      <c r="C2376" s="3">
        <f t="shared" si="186"/>
        <v>5.3159030687259801E-3</v>
      </c>
      <c r="D2376" s="3">
        <f>1-B2376/MAX(B$2:B2376)</f>
        <v>0.58233342407949362</v>
      </c>
      <c r="E2376" s="4">
        <f>E2375*(计算结果!B$18-1)/(计算结果!B$18+1)+B2376*2/(计算结果!B$18+1)</f>
        <v>2448.8460628389666</v>
      </c>
      <c r="F2376" s="4">
        <f>F2375*(计算结果!B$18-1)/(计算结果!B$18+1)+E2376*2/(计算结果!B$18+1)</f>
        <v>2438.8259230632602</v>
      </c>
      <c r="G2376" s="4">
        <f>G2375*(计算结果!B$18-1)/(计算结果!B$18+1)+F2376*2/(计算结果!B$18+1)</f>
        <v>2423.0925403018564</v>
      </c>
      <c r="H2376" s="3">
        <f t="shared" si="187"/>
        <v>0.11819590584184886</v>
      </c>
      <c r="I2376" s="3">
        <f ca="1">IFERROR(AVERAGE(OFFSET(H2376,0,0,-计算结果!B$19,1)),AVERAGE(OFFSET(H2376,0,0,-ROW(),1)))</f>
        <v>0.14214292232234274</v>
      </c>
      <c r="J2376" s="20" t="str">
        <f t="shared" ca="1" si="185"/>
        <v>卖</v>
      </c>
      <c r="K2376" s="4" t="str">
        <f t="shared" ca="1" si="189"/>
        <v/>
      </c>
      <c r="L2376" s="3">
        <f ca="1">IF(J2375="买",B2376/B2375-1,0)-IF(K2376=1,计算结果!B$17,0)</f>
        <v>0</v>
      </c>
      <c r="M2376" s="2">
        <f t="shared" ca="1" si="188"/>
        <v>3.3986263572130455</v>
      </c>
      <c r="N2376" s="3">
        <f ca="1">1-M2376/MAX(M$2:M2376)</f>
        <v>0.21188423498088105</v>
      </c>
    </row>
    <row r="2377" spans="1:14" x14ac:dyDescent="0.15">
      <c r="A2377" s="1">
        <v>41933</v>
      </c>
      <c r="B2377" s="2">
        <v>2433.39</v>
      </c>
      <c r="C2377" s="3">
        <f t="shared" si="186"/>
        <v>-8.6853436862196487E-3</v>
      </c>
      <c r="D2377" s="3">
        <f>1-B2377/MAX(B$2:B2377)</f>
        <v>0.5859610018376098</v>
      </c>
      <c r="E2377" s="4">
        <f>E2376*(计算结果!B$18-1)/(计算结果!B$18+1)+B2377*2/(计算结果!B$18+1)</f>
        <v>2446.4682070175872</v>
      </c>
      <c r="F2377" s="4">
        <f>F2376*(计算结果!B$18-1)/(计算结果!B$18+1)+E2377*2/(计算结果!B$18+1)</f>
        <v>2440.0016590562336</v>
      </c>
      <c r="G2377" s="4">
        <f>G2376*(计算结果!B$18-1)/(计算结果!B$18+1)+F2377*2/(计算结果!B$18+1)</f>
        <v>2425.6939431871451</v>
      </c>
      <c r="H2377" s="3">
        <f t="shared" si="187"/>
        <v>0.1073587922054626</v>
      </c>
      <c r="I2377" s="3">
        <f ca="1">IFERROR(AVERAGE(OFFSET(H2377,0,0,-计算结果!B$19,1)),AVERAGE(OFFSET(H2377,0,0,-ROW(),1)))</f>
        <v>0.13773435365051315</v>
      </c>
      <c r="J2377" s="20" t="str">
        <f t="shared" ca="1" si="185"/>
        <v>卖</v>
      </c>
      <c r="K2377" s="4" t="str">
        <f t="shared" ca="1" si="189"/>
        <v/>
      </c>
      <c r="L2377" s="3">
        <f ca="1">IF(J2376="买",B2377/B2376-1,0)-IF(K2377=1,计算结果!B$17,0)</f>
        <v>0</v>
      </c>
      <c r="M2377" s="2">
        <f t="shared" ca="1" si="188"/>
        <v>3.3986263572130455</v>
      </c>
      <c r="N2377" s="3">
        <f ca="1">1-M2377/MAX(M$2:M2377)</f>
        <v>0.21188423498088105</v>
      </c>
    </row>
    <row r="2378" spans="1:14" x14ac:dyDescent="0.15">
      <c r="A2378" s="1">
        <v>41934</v>
      </c>
      <c r="B2378" s="2">
        <v>2418.64</v>
      </c>
      <c r="C2378" s="3">
        <f t="shared" si="186"/>
        <v>-6.0615026773349623E-3</v>
      </c>
      <c r="D2378" s="3">
        <f>1-B2378/MAX(B$2:B2378)</f>
        <v>0.58847070033349214</v>
      </c>
      <c r="E2378" s="4">
        <f>E2377*(计算结果!B$18-1)/(计算结果!B$18+1)+B2378*2/(计算结果!B$18+1)</f>
        <v>2442.186944399497</v>
      </c>
      <c r="F2378" s="4">
        <f>F2377*(计算结果!B$18-1)/(计算结果!B$18+1)+E2378*2/(计算结果!B$18+1)</f>
        <v>2440.3378568013509</v>
      </c>
      <c r="G2378" s="4">
        <f>G2377*(计算结果!B$18-1)/(计算结果!B$18+1)+F2378*2/(计算结果!B$18+1)</f>
        <v>2427.9468529739461</v>
      </c>
      <c r="H2378" s="3">
        <f t="shared" si="187"/>
        <v>9.2876918505260142E-2</v>
      </c>
      <c r="I2378" s="3">
        <f ca="1">IFERROR(AVERAGE(OFFSET(H2378,0,0,-计算结果!B$19,1)),AVERAGE(OFFSET(H2378,0,0,-ROW(),1)))</f>
        <v>0.13302496592504695</v>
      </c>
      <c r="J2378" s="20" t="str">
        <f t="shared" ca="1" si="185"/>
        <v>卖</v>
      </c>
      <c r="K2378" s="4" t="str">
        <f t="shared" ca="1" si="189"/>
        <v/>
      </c>
      <c r="L2378" s="3">
        <f ca="1">IF(J2377="买",B2378/B2377-1,0)-IF(K2378=1,计算结果!B$17,0)</f>
        <v>0</v>
      </c>
      <c r="M2378" s="2">
        <f t="shared" ca="1" si="188"/>
        <v>3.3986263572130455</v>
      </c>
      <c r="N2378" s="3">
        <f ca="1">1-M2378/MAX(M$2:M2378)</f>
        <v>0.21188423498088105</v>
      </c>
    </row>
    <row r="2379" spans="1:14" x14ac:dyDescent="0.15">
      <c r="A2379" s="1">
        <v>41935</v>
      </c>
      <c r="B2379" s="2">
        <v>2395.94</v>
      </c>
      <c r="C2379" s="3">
        <f t="shared" si="186"/>
        <v>-9.3854397512650456E-3</v>
      </c>
      <c r="D2379" s="3">
        <f>1-B2379/MAX(B$2:B2379)</f>
        <v>0.59233308378139249</v>
      </c>
      <c r="E2379" s="4">
        <f>E2378*(计算结果!B$18-1)/(计算结果!B$18+1)+B2379*2/(计算结果!B$18+1)</f>
        <v>2435.0720298764977</v>
      </c>
      <c r="F2379" s="4">
        <f>F2378*(计算结果!B$18-1)/(计算结果!B$18+1)+E2379*2/(计算结果!B$18+1)</f>
        <v>2439.5277295821429</v>
      </c>
      <c r="G2379" s="4">
        <f>G2378*(计算结果!B$18-1)/(计算结果!B$18+1)+F2379*2/(计算结果!B$18+1)</f>
        <v>2429.7285262982841</v>
      </c>
      <c r="H2379" s="3">
        <f t="shared" si="187"/>
        <v>7.3381891459267587E-2</v>
      </c>
      <c r="I2379" s="3">
        <f ca="1">IFERROR(AVERAGE(OFFSET(H2379,0,0,-计算结果!B$19,1)),AVERAGE(OFFSET(H2379,0,0,-ROW(),1)))</f>
        <v>0.1278555847155502</v>
      </c>
      <c r="J2379" s="20" t="str">
        <f t="shared" ca="1" si="185"/>
        <v>卖</v>
      </c>
      <c r="K2379" s="4" t="str">
        <f t="shared" ca="1" si="189"/>
        <v/>
      </c>
      <c r="L2379" s="3">
        <f ca="1">IF(J2378="买",B2379/B2378-1,0)-IF(K2379=1,计算结果!B$17,0)</f>
        <v>0</v>
      </c>
      <c r="M2379" s="2">
        <f t="shared" ca="1" si="188"/>
        <v>3.3986263572130455</v>
      </c>
      <c r="N2379" s="3">
        <f ca="1">1-M2379/MAX(M$2:M2379)</f>
        <v>0.21188423498088105</v>
      </c>
    </row>
    <row r="2380" spans="1:14" x14ac:dyDescent="0.15">
      <c r="A2380" s="1">
        <v>41936</v>
      </c>
      <c r="B2380" s="2">
        <v>2390.71</v>
      </c>
      <c r="C2380" s="3">
        <f t="shared" si="186"/>
        <v>-2.1828593370452065E-3</v>
      </c>
      <c r="D2380" s="3">
        <f>1-B2380/MAX(B$2:B2380)</f>
        <v>0.59322296331586466</v>
      </c>
      <c r="E2380" s="4">
        <f>E2379*(计算结果!B$18-1)/(计算结果!B$18+1)+B2380*2/(计算结果!B$18+1)</f>
        <v>2428.2471022031905</v>
      </c>
      <c r="F2380" s="4">
        <f>F2379*(计算结果!B$18-1)/(计算结果!B$18+1)+E2380*2/(计算结果!B$18+1)</f>
        <v>2437.7922484469195</v>
      </c>
      <c r="G2380" s="4">
        <f>G2379*(计算结果!B$18-1)/(计算结果!B$18+1)+F2380*2/(计算结果!B$18+1)</f>
        <v>2430.9690989365358</v>
      </c>
      <c r="H2380" s="3">
        <f t="shared" si="187"/>
        <v>5.1058076028836476E-2</v>
      </c>
      <c r="I2380" s="3">
        <f ca="1">IFERROR(AVERAGE(OFFSET(H2380,0,0,-计算结果!B$19,1)),AVERAGE(OFFSET(H2380,0,0,-ROW(),1)))</f>
        <v>0.12201205337795482</v>
      </c>
      <c r="J2380" s="20" t="str">
        <f t="shared" ca="1" si="185"/>
        <v>卖</v>
      </c>
      <c r="K2380" s="4" t="str">
        <f t="shared" ca="1" si="189"/>
        <v/>
      </c>
      <c r="L2380" s="3">
        <f ca="1">IF(J2379="买",B2380/B2379-1,0)-IF(K2380=1,计算结果!B$17,0)</f>
        <v>0</v>
      </c>
      <c r="M2380" s="2">
        <f t="shared" ca="1" si="188"/>
        <v>3.3986263572130455</v>
      </c>
      <c r="N2380" s="3">
        <f ca="1">1-M2380/MAX(M$2:M2380)</f>
        <v>0.21188423498088105</v>
      </c>
    </row>
    <row r="2381" spans="1:14" x14ac:dyDescent="0.15">
      <c r="A2381" s="1">
        <v>41939</v>
      </c>
      <c r="B2381" s="2">
        <v>2368.83</v>
      </c>
      <c r="C2381" s="3">
        <f t="shared" si="186"/>
        <v>-9.152092892906305E-3</v>
      </c>
      <c r="D2381" s="3">
        <f>1-B2381/MAX(B$2:B2381)</f>
        <v>0.59694582454229905</v>
      </c>
      <c r="E2381" s="4">
        <f>E2380*(计算结果!B$18-1)/(计算结果!B$18+1)+B2381*2/(计算结果!B$18+1)</f>
        <v>2419.1060095565458</v>
      </c>
      <c r="F2381" s="4">
        <f>F2380*(计算结果!B$18-1)/(计算结果!B$18+1)+E2381*2/(计算结果!B$18+1)</f>
        <v>2434.9174424637854</v>
      </c>
      <c r="G2381" s="4">
        <f>G2380*(计算结果!B$18-1)/(计算结果!B$18+1)+F2381*2/(计算结果!B$18+1)</f>
        <v>2431.5765364022668</v>
      </c>
      <c r="H2381" s="3">
        <f t="shared" si="187"/>
        <v>2.4987461420086111E-2</v>
      </c>
      <c r="I2381" s="3">
        <f ca="1">IFERROR(AVERAGE(OFFSET(H2381,0,0,-计算结果!B$19,1)),AVERAGE(OFFSET(H2381,0,0,-ROW(),1)))</f>
        <v>0.1156211172129944</v>
      </c>
      <c r="J2381" s="20" t="str">
        <f t="shared" ca="1" si="185"/>
        <v>卖</v>
      </c>
      <c r="K2381" s="4" t="str">
        <f t="shared" ca="1" si="189"/>
        <v/>
      </c>
      <c r="L2381" s="3">
        <f ca="1">IF(J2380="买",B2381/B2380-1,0)-IF(K2381=1,计算结果!B$17,0)</f>
        <v>0</v>
      </c>
      <c r="M2381" s="2">
        <f t="shared" ca="1" si="188"/>
        <v>3.3986263572130455</v>
      </c>
      <c r="N2381" s="3">
        <f ca="1">1-M2381/MAX(M$2:M2381)</f>
        <v>0.21188423498088105</v>
      </c>
    </row>
    <row r="2382" spans="1:14" x14ac:dyDescent="0.15">
      <c r="A2382" s="1">
        <v>41940</v>
      </c>
      <c r="B2382" s="2">
        <v>2416.65</v>
      </c>
      <c r="C2382" s="3">
        <f t="shared" si="186"/>
        <v>2.018718101341177E-2</v>
      </c>
      <c r="D2382" s="3">
        <f>1-B2382/MAX(B$2:B2382)</f>
        <v>0.58880929694412298</v>
      </c>
      <c r="E2382" s="4">
        <f>E2381*(计算结果!B$18-1)/(计算结果!B$18+1)+B2382*2/(计算结果!B$18+1)</f>
        <v>2418.7281619324617</v>
      </c>
      <c r="F2382" s="4">
        <f>F2381*(计算结果!B$18-1)/(计算结果!B$18+1)+E2382*2/(计算结果!B$18+1)</f>
        <v>2432.4267839205049</v>
      </c>
      <c r="G2382" s="4">
        <f>G2381*(计算结果!B$18-1)/(计算结果!B$18+1)+F2382*2/(计算结果!B$18+1)</f>
        <v>2431.7073437127651</v>
      </c>
      <c r="H2382" s="3">
        <f t="shared" si="187"/>
        <v>5.3795267613436226E-3</v>
      </c>
      <c r="I2382" s="3">
        <f ca="1">IFERROR(AVERAGE(OFFSET(H2382,0,0,-计算结果!B$19,1)),AVERAGE(OFFSET(H2382,0,0,-ROW(),1)))</f>
        <v>0.10901687534193802</v>
      </c>
      <c r="J2382" s="20" t="str">
        <f t="shared" ca="1" si="185"/>
        <v>卖</v>
      </c>
      <c r="K2382" s="4" t="str">
        <f t="shared" ca="1" si="189"/>
        <v/>
      </c>
      <c r="L2382" s="3">
        <f ca="1">IF(J2381="买",B2382/B2381-1,0)-IF(K2382=1,计算结果!B$17,0)</f>
        <v>0</v>
      </c>
      <c r="M2382" s="2">
        <f t="shared" ca="1" si="188"/>
        <v>3.3986263572130455</v>
      </c>
      <c r="N2382" s="3">
        <f ca="1">1-M2382/MAX(M$2:M2382)</f>
        <v>0.21188423498088105</v>
      </c>
    </row>
    <row r="2383" spans="1:14" x14ac:dyDescent="0.15">
      <c r="A2383" s="1">
        <v>41941</v>
      </c>
      <c r="B2383" s="2">
        <v>2451.38</v>
      </c>
      <c r="C2383" s="3">
        <f t="shared" si="186"/>
        <v>1.4371133594024865E-2</v>
      </c>
      <c r="D2383" s="3">
        <f>1-B2383/MAX(B$2:B2383)</f>
        <v>0.58290002041788602</v>
      </c>
      <c r="E2383" s="4">
        <f>E2382*(计算结果!B$18-1)/(计算结果!B$18+1)+B2383*2/(计算结果!B$18+1)</f>
        <v>2423.7515216351599</v>
      </c>
      <c r="F2383" s="4">
        <f>F2382*(计算结果!B$18-1)/(计算结果!B$18+1)+E2383*2/(计算结果!B$18+1)</f>
        <v>2431.092128184298</v>
      </c>
      <c r="G2383" s="4">
        <f>G2382*(计算结果!B$18-1)/(计算结果!B$18+1)+F2383*2/(计算结果!B$18+1)</f>
        <v>2431.6126951699243</v>
      </c>
      <c r="H2383" s="3">
        <f t="shared" si="187"/>
        <v>-3.892267015005025E-3</v>
      </c>
      <c r="I2383" s="3">
        <f ca="1">IFERROR(AVERAGE(OFFSET(H2383,0,0,-计算结果!B$19,1)),AVERAGE(OFFSET(H2383,0,0,-ROW(),1)))</f>
        <v>0.10237412913880042</v>
      </c>
      <c r="J2383" s="20" t="str">
        <f t="shared" ca="1" si="185"/>
        <v>卖</v>
      </c>
      <c r="K2383" s="4" t="str">
        <f t="shared" ca="1" si="189"/>
        <v/>
      </c>
      <c r="L2383" s="3">
        <f ca="1">IF(J2382="买",B2383/B2382-1,0)-IF(K2383=1,计算结果!B$17,0)</f>
        <v>0</v>
      </c>
      <c r="M2383" s="2">
        <f t="shared" ca="1" si="188"/>
        <v>3.3986263572130455</v>
      </c>
      <c r="N2383" s="3">
        <f ca="1">1-M2383/MAX(M$2:M2383)</f>
        <v>0.21188423498088105</v>
      </c>
    </row>
    <row r="2384" spans="1:14" x14ac:dyDescent="0.15">
      <c r="A2384" s="1">
        <v>41942</v>
      </c>
      <c r="B2384" s="2">
        <v>2468.9299999999998</v>
      </c>
      <c r="C2384" s="3">
        <f t="shared" si="186"/>
        <v>7.1592327586909033E-3</v>
      </c>
      <c r="D2384" s="3">
        <f>1-B2384/MAX(B$2:B2384)</f>
        <v>0.57991390458041248</v>
      </c>
      <c r="E2384" s="4">
        <f>E2383*(计算结果!B$18-1)/(计算结果!B$18+1)+B2384*2/(计算结果!B$18+1)</f>
        <v>2430.7020567682121</v>
      </c>
      <c r="F2384" s="4">
        <f>F2383*(计算结果!B$18-1)/(计算结果!B$18+1)+E2384*2/(计算结果!B$18+1)</f>
        <v>2431.0321171972078</v>
      </c>
      <c r="G2384" s="4">
        <f>G2383*(计算结果!B$18-1)/(计算结果!B$18+1)+F2384*2/(计算结果!B$18+1)</f>
        <v>2431.5233754818141</v>
      </c>
      <c r="H2384" s="3">
        <f t="shared" si="187"/>
        <v>-3.6732695255140848E-3</v>
      </c>
      <c r="I2384" s="3">
        <f ca="1">IFERROR(AVERAGE(OFFSET(H2384,0,0,-计算结果!B$19,1)),AVERAGE(OFFSET(H2384,0,0,-ROW(),1)))</f>
        <v>9.5995162921114333E-2</v>
      </c>
      <c r="J2384" s="20" t="str">
        <f t="shared" ca="1" si="185"/>
        <v>卖</v>
      </c>
      <c r="K2384" s="4" t="str">
        <f t="shared" ca="1" si="189"/>
        <v/>
      </c>
      <c r="L2384" s="3">
        <f ca="1">IF(J2383="买",B2384/B2383-1,0)-IF(K2384=1,计算结果!B$17,0)</f>
        <v>0</v>
      </c>
      <c r="M2384" s="2">
        <f t="shared" ca="1" si="188"/>
        <v>3.3986263572130455</v>
      </c>
      <c r="N2384" s="3">
        <f ca="1">1-M2384/MAX(M$2:M2384)</f>
        <v>0.21188423498088105</v>
      </c>
    </row>
    <row r="2385" spans="1:14" x14ac:dyDescent="0.15">
      <c r="A2385" s="1">
        <v>41943</v>
      </c>
      <c r="B2385" s="2">
        <v>2508.33</v>
      </c>
      <c r="C2385" s="3">
        <f t="shared" si="186"/>
        <v>1.5958330126816023E-2</v>
      </c>
      <c r="D2385" s="3">
        <f>1-B2385/MAX(B$2:B2385)</f>
        <v>0.57321003198802156</v>
      </c>
      <c r="E2385" s="4">
        <f>E2384*(计算结果!B$18-1)/(计算结果!B$18+1)+B2385*2/(计算结果!B$18+1)</f>
        <v>2442.64481726541</v>
      </c>
      <c r="F2385" s="4">
        <f>F2384*(计算结果!B$18-1)/(计算结果!B$18+1)+E2385*2/(计算结果!B$18+1)</f>
        <v>2432.8186864384697</v>
      </c>
      <c r="G2385" s="4">
        <f>G2384*(计算结果!B$18-1)/(计算结果!B$18+1)+F2385*2/(计算结果!B$18+1)</f>
        <v>2431.7226540905303</v>
      </c>
      <c r="H2385" s="3">
        <f t="shared" si="187"/>
        <v>8.1956279230392098E-3</v>
      </c>
      <c r="I2385" s="3">
        <f ca="1">IFERROR(AVERAGE(OFFSET(H2385,0,0,-计算结果!B$19,1)),AVERAGE(OFFSET(H2385,0,0,-ROW(),1)))</f>
        <v>9.0363524226151015E-2</v>
      </c>
      <c r="J2385" s="20" t="str">
        <f t="shared" ca="1" si="185"/>
        <v>卖</v>
      </c>
      <c r="K2385" s="4" t="str">
        <f t="shared" ca="1" si="189"/>
        <v/>
      </c>
      <c r="L2385" s="3">
        <f ca="1">IF(J2384="买",B2385/B2384-1,0)-IF(K2385=1,计算结果!B$17,0)</f>
        <v>0</v>
      </c>
      <c r="M2385" s="2">
        <f t="shared" ca="1" si="188"/>
        <v>3.3986263572130455</v>
      </c>
      <c r="N2385" s="3">
        <f ca="1">1-M2385/MAX(M$2:M2385)</f>
        <v>0.21188423498088105</v>
      </c>
    </row>
    <row r="2386" spans="1:14" x14ac:dyDescent="0.15">
      <c r="A2386" s="1">
        <v>41946</v>
      </c>
      <c r="B2386" s="2">
        <v>2512.5500000000002</v>
      </c>
      <c r="C2386" s="3">
        <f t="shared" si="186"/>
        <v>1.6823942623180876E-3</v>
      </c>
      <c r="D2386" s="3">
        <f>1-B2386/MAX(B$2:B2386)</f>
        <v>0.57249200299462322</v>
      </c>
      <c r="E2386" s="4">
        <f>E2385*(计算结果!B$18-1)/(计算结果!B$18+1)+B2386*2/(计算结果!B$18+1)</f>
        <v>2453.3994607630393</v>
      </c>
      <c r="F2386" s="4">
        <f>F2385*(计算结果!B$18-1)/(计算结果!B$18+1)+E2386*2/(计算结果!B$18+1)</f>
        <v>2435.9849594114803</v>
      </c>
      <c r="G2386" s="4">
        <f>G2385*(计算结果!B$18-1)/(计算结果!B$18+1)+F2386*2/(计算结果!B$18+1)</f>
        <v>2432.3783933706763</v>
      </c>
      <c r="H2386" s="3">
        <f t="shared" si="187"/>
        <v>2.6966039035864316E-2</v>
      </c>
      <c r="I2386" s="3">
        <f ca="1">IFERROR(AVERAGE(OFFSET(H2386,0,0,-计算结果!B$19,1)),AVERAGE(OFFSET(H2386,0,0,-ROW(),1)))</f>
        <v>8.5696288992722108E-2</v>
      </c>
      <c r="J2386" s="20" t="str">
        <f t="shared" ca="1" si="185"/>
        <v>卖</v>
      </c>
      <c r="K2386" s="4" t="str">
        <f t="shared" ca="1" si="189"/>
        <v/>
      </c>
      <c r="L2386" s="3">
        <f ca="1">IF(J2385="买",B2386/B2385-1,0)-IF(K2386=1,计算结果!B$17,0)</f>
        <v>0</v>
      </c>
      <c r="M2386" s="2">
        <f t="shared" ca="1" si="188"/>
        <v>3.3986263572130455</v>
      </c>
      <c r="N2386" s="3">
        <f ca="1">1-M2386/MAX(M$2:M2386)</f>
        <v>0.21188423498088105</v>
      </c>
    </row>
    <row r="2387" spans="1:14" x14ac:dyDescent="0.15">
      <c r="A2387" s="1">
        <v>41947</v>
      </c>
      <c r="B2387" s="2">
        <v>2513.17</v>
      </c>
      <c r="C2387" s="3">
        <f t="shared" si="186"/>
        <v>2.467612584824419E-4</v>
      </c>
      <c r="D2387" s="3">
        <f>1-B2387/MAX(B$2:B2387)</f>
        <v>0.57238651058327095</v>
      </c>
      <c r="E2387" s="4">
        <f>E2386*(计算结果!B$18-1)/(计算结果!B$18+1)+B2387*2/(计算结果!B$18+1)</f>
        <v>2462.5949283379564</v>
      </c>
      <c r="F2387" s="4">
        <f>F2386*(计算结果!B$18-1)/(计算结果!B$18+1)+E2387*2/(计算结果!B$18+1)</f>
        <v>2440.0788007847846</v>
      </c>
      <c r="G2387" s="4">
        <f>G2386*(计算结果!B$18-1)/(计算结果!B$18+1)+F2387*2/(计算结果!B$18+1)</f>
        <v>2433.5630714343852</v>
      </c>
      <c r="H2387" s="3">
        <f t="shared" si="187"/>
        <v>4.8704513530361711E-2</v>
      </c>
      <c r="I2387" s="3">
        <f ca="1">IFERROR(AVERAGE(OFFSET(H2387,0,0,-计算结果!B$19,1)),AVERAGE(OFFSET(H2387,0,0,-ROW(),1)))</f>
        <v>8.2061062439096805E-2</v>
      </c>
      <c r="J2387" s="20" t="str">
        <f t="shared" ca="1" si="185"/>
        <v>卖</v>
      </c>
      <c r="K2387" s="4" t="str">
        <f t="shared" ca="1" si="189"/>
        <v/>
      </c>
      <c r="L2387" s="3">
        <f ca="1">IF(J2386="买",B2387/B2386-1,0)-IF(K2387=1,计算结果!B$17,0)</f>
        <v>0</v>
      </c>
      <c r="M2387" s="2">
        <f t="shared" ca="1" si="188"/>
        <v>3.3986263572130455</v>
      </c>
      <c r="N2387" s="3">
        <f ca="1">1-M2387/MAX(M$2:M2387)</f>
        <v>0.21188423498088105</v>
      </c>
    </row>
    <row r="2388" spans="1:14" x14ac:dyDescent="0.15">
      <c r="A2388" s="1">
        <v>41948</v>
      </c>
      <c r="B2388" s="2">
        <v>2503.4499999999998</v>
      </c>
      <c r="C2388" s="3">
        <f t="shared" si="186"/>
        <v>-3.8676253496581214E-3</v>
      </c>
      <c r="D2388" s="3">
        <f>1-B2388/MAX(B$2:B2388)</f>
        <v>0.5740403593547948</v>
      </c>
      <c r="E2388" s="4">
        <f>E2387*(计算结果!B$18-1)/(计算结果!B$18+1)+B2388*2/(计算结果!B$18+1)</f>
        <v>2468.880323978271</v>
      </c>
      <c r="F2388" s="4">
        <f>F2387*(计算结果!B$18-1)/(计算结果!B$18+1)+E2388*2/(计算结果!B$18+1)</f>
        <v>2444.5098043530129</v>
      </c>
      <c r="G2388" s="4">
        <f>G2387*(计算结果!B$18-1)/(计算结果!B$18+1)+F2388*2/(计算结果!B$18+1)</f>
        <v>2435.2471841910974</v>
      </c>
      <c r="H2388" s="3">
        <f t="shared" si="187"/>
        <v>6.9203579577643434E-2</v>
      </c>
      <c r="I2388" s="3">
        <f ca="1">IFERROR(AVERAGE(OFFSET(H2388,0,0,-计算结果!B$19,1)),AVERAGE(OFFSET(H2388,0,0,-ROW(),1)))</f>
        <v>7.916496945297509E-2</v>
      </c>
      <c r="J2388" s="20" t="str">
        <f t="shared" ca="1" si="185"/>
        <v>卖</v>
      </c>
      <c r="K2388" s="4" t="str">
        <f t="shared" ca="1" si="189"/>
        <v/>
      </c>
      <c r="L2388" s="3">
        <f ca="1">IF(J2387="买",B2388/B2387-1,0)-IF(K2388=1,计算结果!B$17,0)</f>
        <v>0</v>
      </c>
      <c r="M2388" s="2">
        <f t="shared" ca="1" si="188"/>
        <v>3.3986263572130455</v>
      </c>
      <c r="N2388" s="3">
        <f ca="1">1-M2388/MAX(M$2:M2388)</f>
        <v>0.21188423498088105</v>
      </c>
    </row>
    <row r="2389" spans="1:14" x14ac:dyDescent="0.15">
      <c r="A2389" s="1">
        <v>41949</v>
      </c>
      <c r="B2389" s="2">
        <v>2506.0700000000002</v>
      </c>
      <c r="C2389" s="3">
        <f t="shared" si="186"/>
        <v>1.046555753061007E-3</v>
      </c>
      <c r="D2389" s="3">
        <f>1-B2389/MAX(B$2:B2389)</f>
        <v>0.57359456884230586</v>
      </c>
      <c r="E2389" s="4">
        <f>E2388*(计算结果!B$18-1)/(计算结果!B$18+1)+B2389*2/(计算结果!B$18+1)</f>
        <v>2474.6018125969986</v>
      </c>
      <c r="F2389" s="4">
        <f>F2388*(计算结果!B$18-1)/(计算结果!B$18+1)+E2389*2/(计算结果!B$18+1)</f>
        <v>2449.1393440828565</v>
      </c>
      <c r="G2389" s="4">
        <f>G2388*(计算结果!B$18-1)/(计算结果!B$18+1)+F2389*2/(计算结果!B$18+1)</f>
        <v>2437.3844395590609</v>
      </c>
      <c r="H2389" s="3">
        <f t="shared" si="187"/>
        <v>8.7763385246388548E-2</v>
      </c>
      <c r="I2389" s="3">
        <f ca="1">IFERROR(AVERAGE(OFFSET(H2389,0,0,-计算结果!B$19,1)),AVERAGE(OFFSET(H2389,0,0,-ROW(),1)))</f>
        <v>7.6786950545179394E-2</v>
      </c>
      <c r="J2389" s="20" t="str">
        <f t="shared" ca="1" si="185"/>
        <v>买</v>
      </c>
      <c r="K2389" s="4">
        <f t="shared" ca="1" si="189"/>
        <v>1</v>
      </c>
      <c r="L2389" s="3">
        <f ca="1">IF(J2388="买",B2389/B2388-1,0)-IF(K2389=1,计算结果!B$17,0)</f>
        <v>0</v>
      </c>
      <c r="M2389" s="2">
        <f t="shared" ca="1" si="188"/>
        <v>3.3986263572130455</v>
      </c>
      <c r="N2389" s="3">
        <f ca="1">1-M2389/MAX(M$2:M2389)</f>
        <v>0.21188423498088105</v>
      </c>
    </row>
    <row r="2390" spans="1:14" x14ac:dyDescent="0.15">
      <c r="A2390" s="1">
        <v>41950</v>
      </c>
      <c r="B2390" s="2">
        <v>2502.15</v>
      </c>
      <c r="C2390" s="3">
        <f t="shared" si="186"/>
        <v>-1.5642021172592724E-3</v>
      </c>
      <c r="D2390" s="3">
        <f>1-B2390/MAX(B$2:B2390)</f>
        <v>0.57426155312053351</v>
      </c>
      <c r="E2390" s="4">
        <f>E2389*(计算结果!B$18-1)/(计算结果!B$18+1)+B2390*2/(计算结果!B$18+1)</f>
        <v>2478.839995274383</v>
      </c>
      <c r="F2390" s="4">
        <f>F2389*(计算结果!B$18-1)/(计算结果!B$18+1)+E2390*2/(计算结果!B$18+1)</f>
        <v>2453.7086750353988</v>
      </c>
      <c r="G2390" s="4">
        <f>G2389*(计算结果!B$18-1)/(计算结果!B$18+1)+F2390*2/(计算结果!B$18+1)</f>
        <v>2439.8958604015743</v>
      </c>
      <c r="H2390" s="3">
        <f t="shared" si="187"/>
        <v>0.10303753489817753</v>
      </c>
      <c r="I2390" s="3">
        <f ca="1">IFERROR(AVERAGE(OFFSET(H2390,0,0,-计算结果!B$19,1)),AVERAGE(OFFSET(H2390,0,0,-ROW(),1)))</f>
        <v>7.485482499732965E-2</v>
      </c>
      <c r="J2390" s="20" t="str">
        <f t="shared" ca="1" si="185"/>
        <v>买</v>
      </c>
      <c r="K2390" s="4" t="str">
        <f t="shared" ca="1" si="189"/>
        <v/>
      </c>
      <c r="L2390" s="3">
        <f ca="1">IF(J2389="买",B2390/B2389-1,0)-IF(K2390=1,计算结果!B$17,0)</f>
        <v>-1.5642021172592724E-3</v>
      </c>
      <c r="M2390" s="2">
        <f t="shared" ca="1" si="188"/>
        <v>3.3933102186693196</v>
      </c>
      <c r="N2390" s="3">
        <f ca="1">1-M2390/MAX(M$2:M2390)</f>
        <v>0.21311700732916938</v>
      </c>
    </row>
    <row r="2391" spans="1:14" x14ac:dyDescent="0.15">
      <c r="A2391" s="1">
        <v>41953</v>
      </c>
      <c r="B2391" s="2">
        <v>2565.73</v>
      </c>
      <c r="C2391" s="3">
        <f t="shared" si="186"/>
        <v>2.5410147273344785E-2</v>
      </c>
      <c r="D2391" s="3">
        <f>1-B2391/MAX(B$2:B2391)</f>
        <v>0.56344347648540127</v>
      </c>
      <c r="E2391" s="4">
        <f>E2390*(计算结果!B$18-1)/(计算结果!B$18+1)+B2391*2/(计算结果!B$18+1)</f>
        <v>2492.2076883090936</v>
      </c>
      <c r="F2391" s="4">
        <f>F2390*(计算结果!B$18-1)/(计算结果!B$18+1)+E2391*2/(计算结果!B$18+1)</f>
        <v>2459.6316001544292</v>
      </c>
      <c r="G2391" s="4">
        <f>G2390*(计算结果!B$18-1)/(计算结果!B$18+1)+F2391*2/(计算结果!B$18+1)</f>
        <v>2442.9321280558597</v>
      </c>
      <c r="H2391" s="3">
        <f t="shared" si="187"/>
        <v>0.12444251017277883</v>
      </c>
      <c r="I2391" s="3">
        <f ca="1">IFERROR(AVERAGE(OFFSET(H2391,0,0,-计算结果!B$19,1)),AVERAGE(OFFSET(H2391,0,0,-ROW(),1)))</f>
        <v>7.3867449543301864E-2</v>
      </c>
      <c r="J2391" s="20" t="str">
        <f t="shared" ca="1" si="185"/>
        <v>买</v>
      </c>
      <c r="K2391" s="4" t="str">
        <f t="shared" ca="1" si="189"/>
        <v/>
      </c>
      <c r="L2391" s="3">
        <f ca="1">IF(J2390="买",B2391/B2390-1,0)-IF(K2391=1,计算结果!B$17,0)</f>
        <v>2.5410147273344785E-2</v>
      </c>
      <c r="M2391" s="2">
        <f t="shared" ca="1" si="188"/>
        <v>3.4795347310698528</v>
      </c>
      <c r="N2391" s="3">
        <f ca="1">1-M2391/MAX(M$2:M2391)</f>
        <v>0.19312219459851332</v>
      </c>
    </row>
    <row r="2392" spans="1:14" x14ac:dyDescent="0.15">
      <c r="A2392" s="1">
        <v>41954</v>
      </c>
      <c r="B2392" s="2">
        <v>2558.61</v>
      </c>
      <c r="C2392" s="3">
        <f t="shared" si="186"/>
        <v>-2.7750386829479279E-3</v>
      </c>
      <c r="D2392" s="3">
        <f>1-B2392/MAX(B$2:B2392)</f>
        <v>0.5646549377254475</v>
      </c>
      <c r="E2392" s="4">
        <f>E2391*(计算结果!B$18-1)/(计算结果!B$18+1)+B2392*2/(计算结果!B$18+1)</f>
        <v>2502.4234285692328</v>
      </c>
      <c r="F2392" s="4">
        <f>F2391*(计算结果!B$18-1)/(计算结果!B$18+1)+E2392*2/(计算结果!B$18+1)</f>
        <v>2466.2149583720911</v>
      </c>
      <c r="G2392" s="4">
        <f>G2391*(计算结果!B$18-1)/(计算结果!B$18+1)+F2392*2/(计算结果!B$18+1)</f>
        <v>2446.5141019506646</v>
      </c>
      <c r="H2392" s="3">
        <f t="shared" si="187"/>
        <v>0.14662600952632474</v>
      </c>
      <c r="I2392" s="3">
        <f ca="1">IFERROR(AVERAGE(OFFSET(H2392,0,0,-计算结果!B$19,1)),AVERAGE(OFFSET(H2392,0,0,-ROW(),1)))</f>
        <v>7.4078130931601857E-2</v>
      </c>
      <c r="J2392" s="20" t="str">
        <f t="shared" ca="1" si="185"/>
        <v>买</v>
      </c>
      <c r="K2392" s="4" t="str">
        <f t="shared" ca="1" si="189"/>
        <v/>
      </c>
      <c r="L2392" s="3">
        <f ca="1">IF(J2391="买",B2392/B2391-1,0)-IF(K2392=1,计算结果!B$17,0)</f>
        <v>-2.7750386829479279E-3</v>
      </c>
      <c r="M2392" s="2">
        <f t="shared" ca="1" si="188"/>
        <v>3.4698788875924733</v>
      </c>
      <c r="N2392" s="3">
        <f ca="1">1-M2392/MAX(M$2:M2392)</f>
        <v>0.19536131172091453</v>
      </c>
    </row>
    <row r="2393" spans="1:14" x14ac:dyDescent="0.15">
      <c r="A2393" s="1">
        <v>41955</v>
      </c>
      <c r="B2393" s="2">
        <v>2594.3200000000002</v>
      </c>
      <c r="C2393" s="3">
        <f t="shared" si="186"/>
        <v>1.3956796854542208E-2</v>
      </c>
      <c r="D2393" s="3">
        <f>1-B2393/MAX(B$2:B2393)</f>
        <v>0.55857891512965352</v>
      </c>
      <c r="E2393" s="4">
        <f>E2392*(计算结果!B$18-1)/(计算结果!B$18+1)+B2393*2/(计算结果!B$18+1)</f>
        <v>2516.5613626355048</v>
      </c>
      <c r="F2393" s="4">
        <f>F2392*(计算结果!B$18-1)/(计算结果!B$18+1)+E2393*2/(计算结果!B$18+1)</f>
        <v>2473.9605590280007</v>
      </c>
      <c r="G2393" s="4">
        <f>G2392*(计算结果!B$18-1)/(计算结果!B$18+1)+F2393*2/(计算结果!B$18+1)</f>
        <v>2450.7366338087163</v>
      </c>
      <c r="H2393" s="3">
        <f t="shared" si="187"/>
        <v>0.17259380825497903</v>
      </c>
      <c r="I2393" s="3">
        <f ca="1">IFERROR(AVERAGE(OFFSET(H2393,0,0,-计算结果!B$19,1)),AVERAGE(OFFSET(H2393,0,0,-ROW(),1)))</f>
        <v>7.5695232205077415E-2</v>
      </c>
      <c r="J2393" s="20" t="str">
        <f t="shared" ca="1" si="185"/>
        <v>买</v>
      </c>
      <c r="K2393" s="4" t="str">
        <f t="shared" ca="1" si="189"/>
        <v/>
      </c>
      <c r="L2393" s="3">
        <f ca="1">IF(J2392="买",B2393/B2392-1,0)-IF(K2393=1,计算结果!B$17,0)</f>
        <v>1.3956796854542208E-2</v>
      </c>
      <c r="M2393" s="2">
        <f t="shared" ca="1" si="188"/>
        <v>3.5183072823364663</v>
      </c>
      <c r="N2393" s="3">
        <f ca="1">1-M2393/MAX(M$2:M2393)</f>
        <v>0.184131133007298</v>
      </c>
    </row>
    <row r="2394" spans="1:14" x14ac:dyDescent="0.15">
      <c r="A2394" s="1">
        <v>41956</v>
      </c>
      <c r="B2394" s="2">
        <v>2579.75</v>
      </c>
      <c r="C2394" s="3">
        <f t="shared" si="186"/>
        <v>-5.6161152055259622E-3</v>
      </c>
      <c r="D2394" s="3">
        <f>1-B2394/MAX(B$2:B2394)</f>
        <v>0.56105798679643359</v>
      </c>
      <c r="E2394" s="4">
        <f>E2393*(计算结果!B$18-1)/(计算结果!B$18+1)+B2394*2/(计算结果!B$18+1)</f>
        <v>2526.2826914608113</v>
      </c>
      <c r="F2394" s="4">
        <f>F2393*(计算结果!B$18-1)/(计算结果!B$18+1)+E2394*2/(计算结果!B$18+1)</f>
        <v>2482.0101178638179</v>
      </c>
      <c r="G2394" s="4">
        <f>G2393*(计算结果!B$18-1)/(计算结果!B$18+1)+F2394*2/(计算结果!B$18+1)</f>
        <v>2455.5479390479627</v>
      </c>
      <c r="H2394" s="3">
        <f t="shared" si="187"/>
        <v>0.19632077853135496</v>
      </c>
      <c r="I2394" s="3">
        <f ca="1">IFERROR(AVERAGE(OFFSET(H2394,0,0,-计算结果!B$19,1)),AVERAGE(OFFSET(H2394,0,0,-ROW(),1)))</f>
        <v>7.8784269164432041E-2</v>
      </c>
      <c r="J2394" s="20" t="str">
        <f t="shared" ca="1" si="185"/>
        <v>买</v>
      </c>
      <c r="K2394" s="4" t="str">
        <f t="shared" ca="1" si="189"/>
        <v/>
      </c>
      <c r="L2394" s="3">
        <f ca="1">IF(J2393="买",B2394/B2393-1,0)-IF(K2394=1,计算结果!B$17,0)</f>
        <v>-5.6161152055259622E-3</v>
      </c>
      <c r="M2394" s="2">
        <f t="shared" ca="1" si="188"/>
        <v>3.4985480633104236</v>
      </c>
      <c r="N2394" s="3">
        <f ca="1">1-M2394/MAX(M$2:M2394)</f>
        <v>0.18871314655693094</v>
      </c>
    </row>
    <row r="2395" spans="1:14" x14ac:dyDescent="0.15">
      <c r="A2395" s="1">
        <v>41957</v>
      </c>
      <c r="B2395" s="2">
        <v>2581.09</v>
      </c>
      <c r="C2395" s="3">
        <f t="shared" si="186"/>
        <v>5.1943017734279451E-4</v>
      </c>
      <c r="D2395" s="3">
        <f>1-B2395/MAX(B$2:B2395)</f>
        <v>0.56082998706867215</v>
      </c>
      <c r="E2395" s="4">
        <f>E2394*(计算结果!B$18-1)/(计算结果!B$18+1)+B2395*2/(计算结果!B$18+1)</f>
        <v>2534.7145850822249</v>
      </c>
      <c r="F2395" s="4">
        <f>F2394*(计算结果!B$18-1)/(计算结果!B$18+1)+E2395*2/(计算结果!B$18+1)</f>
        <v>2490.1184974358803</v>
      </c>
      <c r="G2395" s="4">
        <f>G2394*(计算结果!B$18-1)/(计算结果!B$18+1)+F2395*2/(计算结果!B$18+1)</f>
        <v>2460.866486492258</v>
      </c>
      <c r="H2395" s="3">
        <f t="shared" si="187"/>
        <v>0.21659310167478704</v>
      </c>
      <c r="I2395" s="3">
        <f ca="1">IFERROR(AVERAGE(OFFSET(H2395,0,0,-计算结果!B$19,1)),AVERAGE(OFFSET(H2395,0,0,-ROW(),1)))</f>
        <v>8.3305996202664295E-2</v>
      </c>
      <c r="J2395" s="20" t="str">
        <f t="shared" ca="1" si="185"/>
        <v>买</v>
      </c>
      <c r="K2395" s="4" t="str">
        <f t="shared" ca="1" si="189"/>
        <v/>
      </c>
      <c r="L2395" s="3">
        <f ca="1">IF(J2394="买",B2395/B2394-1,0)-IF(K2395=1,计算结果!B$17,0)</f>
        <v>5.1943017734279451E-4</v>
      </c>
      <c r="M2395" s="2">
        <f t="shared" ca="1" si="188"/>
        <v>3.5003653147513911</v>
      </c>
      <c r="N2395" s="3">
        <f ca="1">1-M2395/MAX(M$2:M2395)</f>
        <v>0.18829173968277124</v>
      </c>
    </row>
    <row r="2396" spans="1:14" x14ac:dyDescent="0.15">
      <c r="A2396" s="1">
        <v>41960</v>
      </c>
      <c r="B2396" s="2">
        <v>2567.1</v>
      </c>
      <c r="C2396" s="3">
        <f t="shared" si="186"/>
        <v>-5.4201906946290679E-3</v>
      </c>
      <c r="D2396" s="3">
        <f>1-B2396/MAX(B$2:B2396)</f>
        <v>0.56321037228612258</v>
      </c>
      <c r="E2396" s="4">
        <f>E2395*(计算结果!B$18-1)/(计算结果!B$18+1)+B2396*2/(计算结果!B$18+1)</f>
        <v>2539.6969566080365</v>
      </c>
      <c r="F2396" s="4">
        <f>F2395*(计算结果!B$18-1)/(计算结果!B$18+1)+E2396*2/(计算结果!B$18+1)</f>
        <v>2497.7459526931352</v>
      </c>
      <c r="G2396" s="4">
        <f>G2395*(计算结果!B$18-1)/(计算结果!B$18+1)+F2396*2/(计算结果!B$18+1)</f>
        <v>2466.5402505231623</v>
      </c>
      <c r="H2396" s="3">
        <f t="shared" si="187"/>
        <v>0.23055960419013752</v>
      </c>
      <c r="I2396" s="3">
        <f ca="1">IFERROR(AVERAGE(OFFSET(H2396,0,0,-计算结果!B$19,1)),AVERAGE(OFFSET(H2396,0,0,-ROW(),1)))</f>
        <v>8.8924181120078716E-2</v>
      </c>
      <c r="J2396" s="20" t="str">
        <f t="shared" ca="1" si="185"/>
        <v>买</v>
      </c>
      <c r="K2396" s="4" t="str">
        <f t="shared" ca="1" si="189"/>
        <v/>
      </c>
      <c r="L2396" s="3">
        <f ca="1">IF(J2395="买",B2396/B2395-1,0)-IF(K2396=1,计算结果!B$17,0)</f>
        <v>-5.4201906946290679E-3</v>
      </c>
      <c r="M2396" s="2">
        <f t="shared" ca="1" si="188"/>
        <v>3.4813926672445734</v>
      </c>
      <c r="N2396" s="3">
        <f ca="1">1-M2396/MAX(M$2:M2396)</f>
        <v>0.19269135324209619</v>
      </c>
    </row>
    <row r="2397" spans="1:14" x14ac:dyDescent="0.15">
      <c r="A2397" s="1">
        <v>41961</v>
      </c>
      <c r="B2397" s="2">
        <v>2541.42</v>
      </c>
      <c r="C2397" s="3">
        <f t="shared" si="186"/>
        <v>-1.0003505901600929E-2</v>
      </c>
      <c r="D2397" s="3">
        <f>1-B2397/MAX(B$2:B2397)</f>
        <v>0.56757979990471652</v>
      </c>
      <c r="E2397" s="4">
        <f>E2396*(计算结果!B$18-1)/(计算结果!B$18+1)+B2397*2/(计算结果!B$18+1)</f>
        <v>2539.9620402068003</v>
      </c>
      <c r="F2397" s="4">
        <f>F2396*(计算结果!B$18-1)/(计算结果!B$18+1)+E2397*2/(计算结果!B$18+1)</f>
        <v>2504.2407353875451</v>
      </c>
      <c r="G2397" s="4">
        <f>G2396*(计算结果!B$18-1)/(计算结果!B$18+1)+F2397*2/(计算结果!B$18+1)</f>
        <v>2472.3403251176828</v>
      </c>
      <c r="H2397" s="3">
        <f t="shared" si="187"/>
        <v>0.23515021063574051</v>
      </c>
      <c r="I2397" s="3">
        <f ca="1">IFERROR(AVERAGE(OFFSET(H2397,0,0,-计算结果!B$19,1)),AVERAGE(OFFSET(H2397,0,0,-ROW(),1)))</f>
        <v>9.531375204159262E-2</v>
      </c>
      <c r="J2397" s="20" t="str">
        <f t="shared" ca="1" si="185"/>
        <v>买</v>
      </c>
      <c r="K2397" s="4" t="str">
        <f t="shared" ca="1" si="189"/>
        <v/>
      </c>
      <c r="L2397" s="3">
        <f ca="1">IF(J2396="买",B2397/B2396-1,0)-IF(K2397=1,计算结果!B$17,0)</f>
        <v>-1.0003505901600929E-2</v>
      </c>
      <c r="M2397" s="2">
        <f t="shared" ca="1" si="188"/>
        <v>3.4465665351520021</v>
      </c>
      <c r="N2397" s="3">
        <f ca="1">1-M2397/MAX(M$2:M2397)</f>
        <v>0.20076727005435235</v>
      </c>
    </row>
    <row r="2398" spans="1:14" x14ac:dyDescent="0.15">
      <c r="A2398" s="1">
        <v>41962</v>
      </c>
      <c r="B2398" s="2">
        <v>2537.2199999999998</v>
      </c>
      <c r="C2398" s="3">
        <f t="shared" si="186"/>
        <v>-1.6526194017518758E-3</v>
      </c>
      <c r="D2398" s="3">
        <f>1-B2398/MAX(B$2:B2398)</f>
        <v>0.56829442591710344</v>
      </c>
      <c r="E2398" s="4">
        <f>E2397*(计算结果!B$18-1)/(计算结果!B$18+1)+B2398*2/(计算结果!B$18+1)</f>
        <v>2539.5401878672928</v>
      </c>
      <c r="F2398" s="4">
        <f>F2397*(计算结果!B$18-1)/(计算结果!B$18+1)+E2398*2/(计算结果!B$18+1)</f>
        <v>2509.6714203844294</v>
      </c>
      <c r="G2398" s="4">
        <f>G2397*(计算结果!B$18-1)/(计算结果!B$18+1)+F2398*2/(计算结果!B$18+1)</f>
        <v>2478.083570543336</v>
      </c>
      <c r="H2398" s="3">
        <f t="shared" si="187"/>
        <v>0.23229995350174162</v>
      </c>
      <c r="I2398" s="3">
        <f ca="1">IFERROR(AVERAGE(OFFSET(H2398,0,0,-计算结果!B$19,1)),AVERAGE(OFFSET(H2398,0,0,-ROW(),1)))</f>
        <v>0.10228490379141668</v>
      </c>
      <c r="J2398" s="20" t="str">
        <f t="shared" ca="1" si="185"/>
        <v>买</v>
      </c>
      <c r="K2398" s="4" t="str">
        <f t="shared" ca="1" si="189"/>
        <v/>
      </c>
      <c r="L2398" s="3">
        <f ca="1">IF(J2397="买",B2398/B2397-1,0)-IF(K2398=1,计算结果!B$17,0)</f>
        <v>-1.6526194017518758E-3</v>
      </c>
      <c r="M2398" s="2">
        <f t="shared" ca="1" si="188"/>
        <v>3.440870672426581</v>
      </c>
      <c r="N2398" s="3">
        <f ca="1">1-M2398/MAX(M$2:M2398)</f>
        <v>0.2020880975703756</v>
      </c>
    </row>
    <row r="2399" spans="1:14" x14ac:dyDescent="0.15">
      <c r="A2399" s="1">
        <v>41963</v>
      </c>
      <c r="B2399" s="2">
        <v>2537.1</v>
      </c>
      <c r="C2399" s="3">
        <f t="shared" si="186"/>
        <v>-4.729585924745372E-5</v>
      </c>
      <c r="D2399" s="3">
        <f>1-B2399/MAX(B$2:B2399)</f>
        <v>0.56831484380317154</v>
      </c>
      <c r="E2399" s="4">
        <f>E2398*(计算结果!B$18-1)/(计算结果!B$18+1)+B2399*2/(计算结果!B$18+1)</f>
        <v>2539.1647743492476</v>
      </c>
      <c r="F2399" s="4">
        <f>F2398*(计算结果!B$18-1)/(计算结果!B$18+1)+E2399*2/(计算结果!B$18+1)</f>
        <v>2514.2088594559395</v>
      </c>
      <c r="G2399" s="4">
        <f>G2398*(计算结果!B$18-1)/(计算结果!B$18+1)+F2399*2/(计算结果!B$18+1)</f>
        <v>2483.6413072991213</v>
      </c>
      <c r="H2399" s="3">
        <f t="shared" si="187"/>
        <v>0.22427559836356645</v>
      </c>
      <c r="I2399" s="3">
        <f ca="1">IFERROR(AVERAGE(OFFSET(H2399,0,0,-计算结果!B$19,1)),AVERAGE(OFFSET(H2399,0,0,-ROW(),1)))</f>
        <v>0.10982958913663163</v>
      </c>
      <c r="J2399" s="20" t="str">
        <f t="shared" ca="1" si="185"/>
        <v>买</v>
      </c>
      <c r="K2399" s="4" t="str">
        <f t="shared" ca="1" si="189"/>
        <v/>
      </c>
      <c r="L2399" s="3">
        <f ca="1">IF(J2398="买",B2399/B2398-1,0)-IF(K2399=1,计算结果!B$17,0)</f>
        <v>-4.729585924745372E-5</v>
      </c>
      <c r="M2399" s="2">
        <f t="shared" ca="1" si="188"/>
        <v>3.4407079334915691</v>
      </c>
      <c r="N2399" s="3">
        <f ca="1">1-M2399/MAX(M$2:M2399)</f>
        <v>0.20212583549940488</v>
      </c>
    </row>
    <row r="2400" spans="1:14" x14ac:dyDescent="0.15">
      <c r="A2400" s="1">
        <v>41964</v>
      </c>
      <c r="B2400" s="2">
        <v>2583.46</v>
      </c>
      <c r="C2400" s="3">
        <f t="shared" si="186"/>
        <v>1.8272831185211613E-2</v>
      </c>
      <c r="D2400" s="3">
        <f>1-B2400/MAX(B$2:B2400)</f>
        <v>0.56042673381882535</v>
      </c>
      <c r="E2400" s="4">
        <f>E2399*(计算结果!B$18-1)/(计算结果!B$18+1)+B2400*2/(计算结果!B$18+1)</f>
        <v>2545.9794244493633</v>
      </c>
      <c r="F2400" s="4">
        <f>F2399*(计算结果!B$18-1)/(计算结果!B$18+1)+E2400*2/(计算结果!B$18+1)</f>
        <v>2519.0966386856971</v>
      </c>
      <c r="G2400" s="4">
        <f>G2399*(计算结果!B$18-1)/(计算结果!B$18+1)+F2400*2/(计算结果!B$18+1)</f>
        <v>2489.0959736662867</v>
      </c>
      <c r="H2400" s="3">
        <f t="shared" si="187"/>
        <v>0.21962375771150078</v>
      </c>
      <c r="I2400" s="3">
        <f ca="1">IFERROR(AVERAGE(OFFSET(H2400,0,0,-计算结果!B$19,1)),AVERAGE(OFFSET(H2400,0,0,-ROW(),1)))</f>
        <v>0.11825787322076482</v>
      </c>
      <c r="J2400" s="20" t="str">
        <f t="shared" ca="1" si="185"/>
        <v>买</v>
      </c>
      <c r="K2400" s="4" t="str">
        <f t="shared" ca="1" si="189"/>
        <v/>
      </c>
      <c r="L2400" s="3">
        <f ca="1">IF(J2399="买",B2400/B2399-1,0)-IF(K2400=1,计算结果!B$17,0)</f>
        <v>1.8272831185211613E-2</v>
      </c>
      <c r="M2400" s="2">
        <f t="shared" ca="1" si="188"/>
        <v>3.5035794087178789</v>
      </c>
      <c r="N2400" s="3">
        <f ca="1">1-M2400/MAX(M$2:M2400)</f>
        <v>0.18754641558444374</v>
      </c>
    </row>
    <row r="2401" spans="1:14" x14ac:dyDescent="0.15">
      <c r="A2401" s="1">
        <v>41967</v>
      </c>
      <c r="B2401" s="2">
        <v>2649.26</v>
      </c>
      <c r="C2401" s="3">
        <f t="shared" si="186"/>
        <v>2.5469718904105321E-2</v>
      </c>
      <c r="D2401" s="3">
        <f>1-B2401/MAX(B$2:B2401)</f>
        <v>0.54923092629143122</v>
      </c>
      <c r="E2401" s="4">
        <f>E2400*(计算结果!B$18-1)/(计算结果!B$18+1)+B2401*2/(计算结果!B$18+1)</f>
        <v>2561.8687437648455</v>
      </c>
      <c r="F2401" s="4">
        <f>F2400*(计算结果!B$18-1)/(计算结果!B$18+1)+E2401*2/(计算结果!B$18+1)</f>
        <v>2525.6769625440274</v>
      </c>
      <c r="G2401" s="4">
        <f>G2400*(计算结果!B$18-1)/(计算结果!B$18+1)+F2401*2/(计算结果!B$18+1)</f>
        <v>2494.7238181090161</v>
      </c>
      <c r="H2401" s="3">
        <f t="shared" si="187"/>
        <v>0.22609993757853825</v>
      </c>
      <c r="I2401" s="3">
        <f ca="1">IFERROR(AVERAGE(OFFSET(H2401,0,0,-计算结果!B$19,1)),AVERAGE(OFFSET(H2401,0,0,-ROW(),1)))</f>
        <v>0.12831349702868747</v>
      </c>
      <c r="J2401" s="20" t="str">
        <f t="shared" ca="1" si="185"/>
        <v>买</v>
      </c>
      <c r="K2401" s="4" t="str">
        <f t="shared" ca="1" si="189"/>
        <v/>
      </c>
      <c r="L2401" s="3">
        <f ca="1">IF(J2400="买",B2401/B2400-1,0)-IF(K2401=1,计算结果!B$17,0)</f>
        <v>2.5469718904105321E-2</v>
      </c>
      <c r="M2401" s="2">
        <f t="shared" ca="1" si="188"/>
        <v>3.5928145914161349</v>
      </c>
      <c r="N2401" s="3">
        <f ca="1">1-M2401/MAX(M$2:M2401)</f>
        <v>0.16685345116674666</v>
      </c>
    </row>
    <row r="2402" spans="1:14" x14ac:dyDescent="0.15">
      <c r="A2402" s="1">
        <v>41968</v>
      </c>
      <c r="B2402" s="2">
        <v>2685.56</v>
      </c>
      <c r="C2402" s="3">
        <f t="shared" si="186"/>
        <v>1.3701939409495267E-2</v>
      </c>
      <c r="D2402" s="3">
        <f>1-B2402/MAX(B$2:B2402)</f>
        <v>0.5430545157558021</v>
      </c>
      <c r="E2402" s="4">
        <f>E2401*(计算结果!B$18-1)/(计算结果!B$18+1)+B2402*2/(计算结果!B$18+1)</f>
        <v>2580.8981678010232</v>
      </c>
      <c r="F2402" s="4">
        <f>F2401*(计算结果!B$18-1)/(计算结果!B$18+1)+E2402*2/(计算结果!B$18+1)</f>
        <v>2534.172532583565</v>
      </c>
      <c r="G2402" s="4">
        <f>G2401*(计算结果!B$18-1)/(计算结果!B$18+1)+F2402*2/(计算结果!B$18+1)</f>
        <v>2500.7928511051005</v>
      </c>
      <c r="H2402" s="3">
        <f t="shared" si="187"/>
        <v>0.24327474456409667</v>
      </c>
      <c r="I2402" s="3">
        <f ca="1">IFERROR(AVERAGE(OFFSET(H2402,0,0,-计算结果!B$19,1)),AVERAGE(OFFSET(H2402,0,0,-ROW(),1)))</f>
        <v>0.14020825791882513</v>
      </c>
      <c r="J2402" s="20" t="str">
        <f t="shared" ca="1" si="185"/>
        <v>买</v>
      </c>
      <c r="K2402" s="4" t="str">
        <f t="shared" ca="1" si="189"/>
        <v/>
      </c>
      <c r="L2402" s="3">
        <f ca="1">IF(J2401="买",B2402/B2401-1,0)-IF(K2402=1,计算结果!B$17,0)</f>
        <v>1.3701939409495267E-2</v>
      </c>
      <c r="M2402" s="2">
        <f t="shared" ca="1" si="188"/>
        <v>3.6420431192572691</v>
      </c>
      <c r="N2402" s="3">
        <f ca="1">1-M2402/MAX(M$2:M2402)</f>
        <v>0.15543772763540342</v>
      </c>
    </row>
    <row r="2403" spans="1:14" x14ac:dyDescent="0.15">
      <c r="A2403" s="1">
        <v>41969</v>
      </c>
      <c r="B2403" s="2">
        <v>2723.02</v>
      </c>
      <c r="C2403" s="3">
        <f t="shared" si="186"/>
        <v>1.3948673647209642E-2</v>
      </c>
      <c r="D2403" s="3">
        <f>1-B2403/MAX(B$2:B2403)</f>
        <v>0.5366807323215137</v>
      </c>
      <c r="E2403" s="4">
        <f>E2402*(计算结果!B$18-1)/(计算结果!B$18+1)+B2403*2/(计算结果!B$18+1)</f>
        <v>2602.7630650624042</v>
      </c>
      <c r="F2403" s="4">
        <f>F2402*(计算结果!B$18-1)/(计算结果!B$18+1)+E2403*2/(计算结果!B$18+1)</f>
        <v>2544.724922195694</v>
      </c>
      <c r="G2403" s="4">
        <f>G2402*(计算结果!B$18-1)/(计算结果!B$18+1)+F2403*2/(计算结果!B$18+1)</f>
        <v>2507.5516312728842</v>
      </c>
      <c r="H2403" s="3">
        <f t="shared" si="187"/>
        <v>0.27026549459292454</v>
      </c>
      <c r="I2403" s="3">
        <f ca="1">IFERROR(AVERAGE(OFFSET(H2403,0,0,-计算结果!B$19,1)),AVERAGE(OFFSET(H2403,0,0,-ROW(),1)))</f>
        <v>0.15391614599922157</v>
      </c>
      <c r="J2403" s="20" t="str">
        <f t="shared" ca="1" si="185"/>
        <v>买</v>
      </c>
      <c r="K2403" s="4" t="str">
        <f t="shared" ca="1" si="189"/>
        <v/>
      </c>
      <c r="L2403" s="3">
        <f ca="1">IF(J2402="买",B2403/B2402-1,0)-IF(K2403=1,计算结果!B$17,0)</f>
        <v>1.3948673647209642E-2</v>
      </c>
      <c r="M2403" s="2">
        <f t="shared" ca="1" si="188"/>
        <v>3.6928447901368542</v>
      </c>
      <c r="N2403" s="3">
        <f ca="1">1-M2403/MAX(M$2:M2403)</f>
        <v>0.14365720412344385</v>
      </c>
    </row>
    <row r="2404" spans="1:14" x14ac:dyDescent="0.15">
      <c r="A2404" s="1">
        <v>41970</v>
      </c>
      <c r="B2404" s="2">
        <v>2754.49</v>
      </c>
      <c r="C2404" s="3">
        <f t="shared" si="186"/>
        <v>1.1557021248466803E-2</v>
      </c>
      <c r="D2404" s="3">
        <f>1-B2404/MAX(B$2:B2404)</f>
        <v>0.53132614170012937</v>
      </c>
      <c r="E2404" s="4">
        <f>E2403*(计算结果!B$18-1)/(计算结果!B$18+1)+B2404*2/(计算结果!B$18+1)</f>
        <v>2626.1056704374191</v>
      </c>
      <c r="F2404" s="4">
        <f>F2403*(计算结果!B$18-1)/(计算结果!B$18+1)+E2404*2/(计算结果!B$18+1)</f>
        <v>2557.2450373098059</v>
      </c>
      <c r="G2404" s="4">
        <f>G2403*(计算结果!B$18-1)/(计算结果!B$18+1)+F2404*2/(计算结果!B$18+1)</f>
        <v>2515.1967706631799</v>
      </c>
      <c r="H2404" s="3">
        <f t="shared" si="187"/>
        <v>0.30488462510400732</v>
      </c>
      <c r="I2404" s="3">
        <f ca="1">IFERROR(AVERAGE(OFFSET(H2404,0,0,-计算结果!B$19,1)),AVERAGE(OFFSET(H2404,0,0,-ROW(),1)))</f>
        <v>0.16934404073069767</v>
      </c>
      <c r="J2404" s="20" t="str">
        <f t="shared" ca="1" si="185"/>
        <v>买</v>
      </c>
      <c r="K2404" s="4" t="str">
        <f t="shared" ca="1" si="189"/>
        <v/>
      </c>
      <c r="L2404" s="3">
        <f ca="1">IF(J2403="买",B2404/B2403-1,0)-IF(K2404=1,计算结果!B$17,0)</f>
        <v>1.1557021248466803E-2</v>
      </c>
      <c r="M2404" s="2">
        <f t="shared" ca="1" si="188"/>
        <v>3.7355230758437559</v>
      </c>
      <c r="N2404" s="3">
        <f ca="1">1-M2404/MAX(M$2:M2404)</f>
        <v>0.13376043223552692</v>
      </c>
    </row>
    <row r="2405" spans="1:14" x14ac:dyDescent="0.15">
      <c r="A2405" s="1">
        <v>41971</v>
      </c>
      <c r="B2405" s="2">
        <v>2808.82</v>
      </c>
      <c r="C2405" s="3">
        <f t="shared" si="186"/>
        <v>1.9724159463276436E-2</v>
      </c>
      <c r="D2405" s="3">
        <f>1-B2405/MAX(B$2:B2405)</f>
        <v>0.52208194378275363</v>
      </c>
      <c r="E2405" s="4">
        <f>E2404*(计算结果!B$18-1)/(计算结果!B$18+1)+B2405*2/(计算结果!B$18+1)</f>
        <v>2654.2155672932008</v>
      </c>
      <c r="F2405" s="4">
        <f>F2404*(计算结果!B$18-1)/(计算结果!B$18+1)+E2405*2/(计算结果!B$18+1)</f>
        <v>2572.1635803841741</v>
      </c>
      <c r="G2405" s="4">
        <f>G2404*(计算结果!B$18-1)/(计算结果!B$18+1)+F2405*2/(计算结果!B$18+1)</f>
        <v>2523.9608952356407</v>
      </c>
      <c r="H2405" s="3">
        <f t="shared" si="187"/>
        <v>0.34844687599332269</v>
      </c>
      <c r="I2405" s="3">
        <f ca="1">IFERROR(AVERAGE(OFFSET(H2405,0,0,-计算结果!B$19,1)),AVERAGE(OFFSET(H2405,0,0,-ROW(),1)))</f>
        <v>0.18635660313421182</v>
      </c>
      <c r="J2405" s="20" t="str">
        <f t="shared" ca="1" si="185"/>
        <v>买</v>
      </c>
      <c r="K2405" s="4" t="str">
        <f t="shared" ca="1" si="189"/>
        <v/>
      </c>
      <c r="L2405" s="3">
        <f ca="1">IF(J2404="买",B2405/B2404-1,0)-IF(K2405=1,计算结果!B$17,0)</f>
        <v>1.9724159463276436E-2</v>
      </c>
      <c r="M2405" s="2">
        <f t="shared" ca="1" si="188"/>
        <v>3.8092031286704469</v>
      </c>
      <c r="N2405" s="3">
        <f ca="1">1-M2405/MAX(M$2:M2405)</f>
        <v>0.1166745848675409</v>
      </c>
    </row>
    <row r="2406" spans="1:14" x14ac:dyDescent="0.15">
      <c r="A2406" s="1">
        <v>41974</v>
      </c>
      <c r="B2406" s="2">
        <v>2819.81</v>
      </c>
      <c r="C2406" s="3">
        <f t="shared" si="186"/>
        <v>3.9126750735183347E-3</v>
      </c>
      <c r="D2406" s="3">
        <f>1-B2406/MAX(B$2:B2406)</f>
        <v>0.5202120057170081</v>
      </c>
      <c r="E2406" s="4">
        <f>E2405*(计算结果!B$18-1)/(计算结果!B$18+1)+B2406*2/(计算结果!B$18+1)</f>
        <v>2679.6916338634778</v>
      </c>
      <c r="F2406" s="4">
        <f>F2405*(计算结果!B$18-1)/(计算结果!B$18+1)+E2406*2/(计算结果!B$18+1)</f>
        <v>2588.7063578425286</v>
      </c>
      <c r="G2406" s="4">
        <f>G2405*(计算结果!B$18-1)/(计算结果!B$18+1)+F2406*2/(计算结果!B$18+1)</f>
        <v>2533.9217356367003</v>
      </c>
      <c r="H2406" s="3">
        <f t="shared" si="187"/>
        <v>0.39465113821146008</v>
      </c>
      <c r="I2406" s="3">
        <f ca="1">IFERROR(AVERAGE(OFFSET(H2406,0,0,-计算结果!B$19,1)),AVERAGE(OFFSET(H2406,0,0,-ROW(),1)))</f>
        <v>0.20474085809299161</v>
      </c>
      <c r="J2406" s="20" t="str">
        <f t="shared" ca="1" si="185"/>
        <v>买</v>
      </c>
      <c r="K2406" s="4" t="str">
        <f t="shared" ca="1" si="189"/>
        <v/>
      </c>
      <c r="L2406" s="3">
        <f ca="1">IF(J2405="买",B2406/B2405-1,0)-IF(K2406=1,计算结果!B$17,0)</f>
        <v>3.9126750735183347E-3</v>
      </c>
      <c r="M2406" s="2">
        <f t="shared" ca="1" si="188"/>
        <v>3.8241073028019636</v>
      </c>
      <c r="N2406" s="3">
        <f ca="1">1-M2406/MAX(M$2:M2406)</f>
        <v>0.11321841953394685</v>
      </c>
    </row>
    <row r="2407" spans="1:14" x14ac:dyDescent="0.15">
      <c r="A2407" s="1">
        <v>41975</v>
      </c>
      <c r="B2407" s="2">
        <v>2923.94</v>
      </c>
      <c r="C2407" s="3">
        <f t="shared" si="186"/>
        <v>3.69280199729769E-2</v>
      </c>
      <c r="D2407" s="3">
        <f>1-B2407/MAX(B$2:B2407)</f>
        <v>0.50249438508133126</v>
      </c>
      <c r="E2407" s="4">
        <f>E2406*(计算结果!B$18-1)/(计算结果!B$18+1)+B2407*2/(计算结果!B$18+1)</f>
        <v>2717.2683055767889</v>
      </c>
      <c r="F2407" s="4">
        <f>F2406*(计算结果!B$18-1)/(计算结果!B$18+1)+E2407*2/(计算结果!B$18+1)</f>
        <v>2608.4851190324148</v>
      </c>
      <c r="G2407" s="4">
        <f>G2406*(计算结果!B$18-1)/(计算结果!B$18+1)+F2407*2/(计算结果!B$18+1)</f>
        <v>2545.393025389887</v>
      </c>
      <c r="H2407" s="3">
        <f t="shared" si="187"/>
        <v>0.45270892118948342</v>
      </c>
      <c r="I2407" s="3">
        <f ca="1">IFERROR(AVERAGE(OFFSET(H2407,0,0,-计算结果!B$19,1)),AVERAGE(OFFSET(H2407,0,0,-ROW(),1)))</f>
        <v>0.22494107847594766</v>
      </c>
      <c r="J2407" s="20" t="str">
        <f t="shared" ca="1" si="185"/>
        <v>买</v>
      </c>
      <c r="K2407" s="4" t="str">
        <f t="shared" ca="1" si="189"/>
        <v/>
      </c>
      <c r="L2407" s="3">
        <f ca="1">IF(J2406="买",B2407/B2406-1,0)-IF(K2407=1,计算结果!B$17,0)</f>
        <v>3.69280199729769E-2</v>
      </c>
      <c r="M2407" s="2">
        <f t="shared" ca="1" si="188"/>
        <v>3.9653240136586412</v>
      </c>
      <c r="N2407" s="3">
        <f ca="1">1-M2407/MAX(M$2:M2407)</f>
        <v>8.0471331618828468E-2</v>
      </c>
    </row>
    <row r="2408" spans="1:14" x14ac:dyDescent="0.15">
      <c r="A2408" s="1">
        <v>41976</v>
      </c>
      <c r="B2408" s="2">
        <v>2967.55</v>
      </c>
      <c r="C2408" s="3">
        <f t="shared" si="186"/>
        <v>1.4914806733380415E-2</v>
      </c>
      <c r="D2408" s="3">
        <f>1-B2408/MAX(B$2:B2408)</f>
        <v>0.49507418498604772</v>
      </c>
      <c r="E2408" s="4">
        <f>E2407*(计算结果!B$18-1)/(计算结果!B$18+1)+B2408*2/(计算结果!B$18+1)</f>
        <v>2755.7731816418982</v>
      </c>
      <c r="F2408" s="4">
        <f>F2407*(计算结果!B$18-1)/(计算结果!B$18+1)+E2408*2/(计算结果!B$18+1)</f>
        <v>2631.1448209723353</v>
      </c>
      <c r="G2408" s="4">
        <f>G2407*(计算结果!B$18-1)/(计算结果!B$18+1)+F2408*2/(计算结果!B$18+1)</f>
        <v>2558.585609325648</v>
      </c>
      <c r="H2408" s="3">
        <f t="shared" si="187"/>
        <v>0.51829260959572898</v>
      </c>
      <c r="I2408" s="3">
        <f ca="1">IFERROR(AVERAGE(OFFSET(H2408,0,0,-计算结果!B$19,1)),AVERAGE(OFFSET(H2408,0,0,-ROW(),1)))</f>
        <v>0.24739552997685199</v>
      </c>
      <c r="J2408" s="20" t="str">
        <f t="shared" ca="1" si="185"/>
        <v>买</v>
      </c>
      <c r="K2408" s="4" t="str">
        <f t="shared" ca="1" si="189"/>
        <v/>
      </c>
      <c r="L2408" s="3">
        <f ca="1">IF(J2407="买",B2408/B2407-1,0)-IF(K2408=1,计算结果!B$17,0)</f>
        <v>1.4914806733380415E-2</v>
      </c>
      <c r="M2408" s="2">
        <f t="shared" ca="1" si="188"/>
        <v>4.0244660549575917</v>
      </c>
      <c r="N2408" s="3">
        <f ca="1">1-M2408/MAX(M$2:M2408)</f>
        <v>6.6756739244120844E-2</v>
      </c>
    </row>
    <row r="2409" spans="1:14" x14ac:dyDescent="0.15">
      <c r="A2409" s="1">
        <v>41977</v>
      </c>
      <c r="B2409" s="2">
        <v>3104.35</v>
      </c>
      <c r="C2409" s="3">
        <f t="shared" si="186"/>
        <v>4.6098633552930757E-2</v>
      </c>
      <c r="D2409" s="3">
        <f>1-B2409/MAX(B$2:B2409)</f>
        <v>0.47179779486830464</v>
      </c>
      <c r="E2409" s="4">
        <f>E2408*(计算结果!B$18-1)/(计算结果!B$18+1)+B2409*2/(计算结果!B$18+1)</f>
        <v>2809.4003844662216</v>
      </c>
      <c r="F2409" s="4">
        <f>F2408*(计算结果!B$18-1)/(计算结果!B$18+1)+E2409*2/(计算结果!B$18+1)</f>
        <v>2658.5687538175484</v>
      </c>
      <c r="G2409" s="4">
        <f>G2408*(计算结果!B$18-1)/(计算结果!B$18+1)+F2409*2/(计算结果!B$18+1)</f>
        <v>2573.967631555171</v>
      </c>
      <c r="H2409" s="3">
        <f t="shared" si="187"/>
        <v>0.60119239995167473</v>
      </c>
      <c r="I2409" s="3">
        <f ca="1">IFERROR(AVERAGE(OFFSET(H2409,0,0,-计算结果!B$19,1)),AVERAGE(OFFSET(H2409,0,0,-ROW(),1)))</f>
        <v>0.27306698071211633</v>
      </c>
      <c r="J2409" s="20" t="str">
        <f t="shared" ca="1" si="185"/>
        <v>买</v>
      </c>
      <c r="K2409" s="4" t="str">
        <f t="shared" ca="1" si="189"/>
        <v/>
      </c>
      <c r="L2409" s="3">
        <f ca="1">IF(J2408="买",B2409/B2408-1,0)-IF(K2409=1,计算结果!B$17,0)</f>
        <v>4.6098633552930757E-2</v>
      </c>
      <c r="M2409" s="2">
        <f t="shared" ca="1" si="188"/>
        <v>4.2099884408712906</v>
      </c>
      <c r="N2409" s="3">
        <f ca="1">1-M2409/MAX(M$2:M2409)</f>
        <v>2.3735500150793287E-2</v>
      </c>
    </row>
    <row r="2410" spans="1:14" x14ac:dyDescent="0.15">
      <c r="A2410" s="1">
        <v>41978</v>
      </c>
      <c r="B2410" s="2">
        <v>3124.88</v>
      </c>
      <c r="C2410" s="3">
        <f t="shared" si="186"/>
        <v>6.6133006909658842E-3</v>
      </c>
      <c r="D2410" s="3">
        <f>1-B2410/MAX(B$2:B2410)</f>
        <v>0.4683046348601374</v>
      </c>
      <c r="E2410" s="4">
        <f>E2409*(计算结果!B$18-1)/(计算结果!B$18+1)+B2410*2/(计算结果!B$18+1)</f>
        <v>2857.9357099329573</v>
      </c>
      <c r="F2410" s="4">
        <f>F2409*(计算结果!B$18-1)/(计算结果!B$18+1)+E2410*2/(计算结果!B$18+1)</f>
        <v>2689.240593219919</v>
      </c>
      <c r="G2410" s="4">
        <f>G2409*(计算结果!B$18-1)/(计算结果!B$18+1)+F2410*2/(计算结果!B$18+1)</f>
        <v>2591.7019333497478</v>
      </c>
      <c r="H2410" s="3">
        <f t="shared" si="187"/>
        <v>0.68898697781455387</v>
      </c>
      <c r="I2410" s="3">
        <f ca="1">IFERROR(AVERAGE(OFFSET(H2410,0,0,-计算结果!B$19,1)),AVERAGE(OFFSET(H2410,0,0,-ROW(),1)))</f>
        <v>0.30236445285793512</v>
      </c>
      <c r="J2410" s="20" t="str">
        <f t="shared" ca="1" si="185"/>
        <v>买</v>
      </c>
      <c r="K2410" s="4" t="str">
        <f t="shared" ca="1" si="189"/>
        <v/>
      </c>
      <c r="L2410" s="3">
        <f ca="1">IF(J2409="买",B2410/B2409-1,0)-IF(K2410=1,计算结果!B$17,0)</f>
        <v>6.6133006909658842E-3</v>
      </c>
      <c r="M2410" s="2">
        <f t="shared" ca="1" si="188"/>
        <v>4.2378303603362628</v>
      </c>
      <c r="N2410" s="3">
        <f ca="1">1-M2410/MAX(M$2:M2410)</f>
        <v>1.7279169459375132E-2</v>
      </c>
    </row>
    <row r="2411" spans="1:14" x14ac:dyDescent="0.15">
      <c r="A2411" s="1">
        <v>41981</v>
      </c>
      <c r="B2411" s="2">
        <v>3252.88</v>
      </c>
      <c r="C2411" s="3">
        <f t="shared" si="186"/>
        <v>4.0961572924400391E-2</v>
      </c>
      <c r="D2411" s="3">
        <f>1-B2411/MAX(B$2:B2411)</f>
        <v>0.44652555638739533</v>
      </c>
      <c r="E2411" s="4">
        <f>E2410*(计算结果!B$18-1)/(计算结果!B$18+1)+B2411*2/(计算结果!B$18+1)</f>
        <v>2918.6963699432717</v>
      </c>
      <c r="F2411" s="4">
        <f>F2410*(计算结果!B$18-1)/(计算结果!B$18+1)+E2411*2/(计算结果!B$18+1)</f>
        <v>2724.5414819465886</v>
      </c>
      <c r="G2411" s="4">
        <f>G2410*(计算结果!B$18-1)/(计算结果!B$18+1)+F2411*2/(计算结果!B$18+1)</f>
        <v>2612.138786980031</v>
      </c>
      <c r="H2411" s="3">
        <f t="shared" si="187"/>
        <v>0.78854953832861274</v>
      </c>
      <c r="I2411" s="3">
        <f ca="1">IFERROR(AVERAGE(OFFSET(H2411,0,0,-计算结果!B$19,1)),AVERAGE(OFFSET(H2411,0,0,-ROW(),1)))</f>
        <v>0.3355698042657268</v>
      </c>
      <c r="J2411" s="20" t="str">
        <f t="shared" ca="1" si="185"/>
        <v>买</v>
      </c>
      <c r="K2411" s="4" t="str">
        <f t="shared" ca="1" si="189"/>
        <v/>
      </c>
      <c r="L2411" s="3">
        <f ca="1">IF(J2410="买",B2411/B2410-1,0)-IF(K2411=1,计算结果!B$17,0)</f>
        <v>4.0961572924400391E-2</v>
      </c>
      <c r="M2411" s="2">
        <f t="shared" ca="1" si="188"/>
        <v>4.4114185576824143</v>
      </c>
      <c r="N2411" s="3">
        <f ca="1">1-M2411/MAX(M$2:M2411)</f>
        <v>0</v>
      </c>
    </row>
    <row r="2412" spans="1:14" x14ac:dyDescent="0.15">
      <c r="A2412" s="1">
        <v>41982</v>
      </c>
      <c r="B2412" s="2">
        <v>3106.91</v>
      </c>
      <c r="C2412" s="3">
        <f t="shared" si="186"/>
        <v>-4.4874080814539807E-2</v>
      </c>
      <c r="D2412" s="3">
        <f>1-B2412/MAX(B$2:B2412)</f>
        <v>0.47136221329884975</v>
      </c>
      <c r="E2412" s="4">
        <f>E2411*(计算结果!B$18-1)/(计算结果!B$18+1)+B2412*2/(计算结果!B$18+1)</f>
        <v>2947.652313028922</v>
      </c>
      <c r="F2412" s="4">
        <f>F2411*(计算结果!B$18-1)/(计算结果!B$18+1)+E2412*2/(计算结果!B$18+1)</f>
        <v>2758.8662251900246</v>
      </c>
      <c r="G2412" s="4">
        <f>G2411*(计算结果!B$18-1)/(计算结果!B$18+1)+F2412*2/(计算结果!B$18+1)</f>
        <v>2634.7122390123377</v>
      </c>
      <c r="H2412" s="3">
        <f t="shared" si="187"/>
        <v>0.86417506392929921</v>
      </c>
      <c r="I2412" s="3">
        <f ca="1">IFERROR(AVERAGE(OFFSET(H2412,0,0,-计算结果!B$19,1)),AVERAGE(OFFSET(H2412,0,0,-ROW(),1)))</f>
        <v>0.3714472569858755</v>
      </c>
      <c r="J2412" s="20" t="str">
        <f t="shared" ca="1" si="185"/>
        <v>买</v>
      </c>
      <c r="K2412" s="4" t="str">
        <f t="shared" ca="1" si="189"/>
        <v/>
      </c>
      <c r="L2412" s="3">
        <f ca="1">IF(J2411="买",B2412/B2411-1,0)-IF(K2412=1,计算结果!B$17,0)</f>
        <v>-4.4874080814539807E-2</v>
      </c>
      <c r="M2412" s="2">
        <f t="shared" ca="1" si="188"/>
        <v>4.2134602048182126</v>
      </c>
      <c r="N2412" s="3">
        <f ca="1">1-M2412/MAX(M$2:M2412)</f>
        <v>4.4874080814539918E-2</v>
      </c>
    </row>
    <row r="2413" spans="1:14" x14ac:dyDescent="0.15">
      <c r="A2413" s="1">
        <v>41983</v>
      </c>
      <c r="B2413" s="2">
        <v>3221.55</v>
      </c>
      <c r="C2413" s="3">
        <f t="shared" si="186"/>
        <v>3.6898397443118736E-2</v>
      </c>
      <c r="D2413" s="3">
        <f>1-B2413/MAX(B$2:B2413)</f>
        <v>0.45185632614170013</v>
      </c>
      <c r="E2413" s="4">
        <f>E2412*(计算结果!B$18-1)/(计算结果!B$18+1)+B2413*2/(计算结果!B$18+1)</f>
        <v>2989.7904187167801</v>
      </c>
      <c r="F2413" s="4">
        <f>F2412*(计算结果!B$18-1)/(计算结果!B$18+1)+E2413*2/(计算结果!B$18+1)</f>
        <v>2794.3930241941407</v>
      </c>
      <c r="G2413" s="4">
        <f>G2412*(计算结果!B$18-1)/(计算结果!B$18+1)+F2413*2/(计算结果!B$18+1)</f>
        <v>2659.2785136556922</v>
      </c>
      <c r="H2413" s="3">
        <f t="shared" si="187"/>
        <v>0.93240826377925656</v>
      </c>
      <c r="I2413" s="3">
        <f ca="1">IFERROR(AVERAGE(OFFSET(H2413,0,0,-计算结果!B$19,1)),AVERAGE(OFFSET(H2413,0,0,-ROW(),1)))</f>
        <v>0.4094379797620894</v>
      </c>
      <c r="J2413" s="20" t="str">
        <f t="shared" ca="1" si="185"/>
        <v>买</v>
      </c>
      <c r="K2413" s="4" t="str">
        <f t="shared" ca="1" si="189"/>
        <v/>
      </c>
      <c r="L2413" s="3">
        <f ca="1">IF(J2412="买",B2413/B2412-1,0)-IF(K2413=1,计算结果!B$17,0)</f>
        <v>3.6898397443118736E-2</v>
      </c>
      <c r="M2413" s="2">
        <f t="shared" ca="1" si="188"/>
        <v>4.3689301340663595</v>
      </c>
      <c r="N2413" s="3">
        <f ca="1">1-M2413/MAX(M$2:M2413)</f>
        <v>9.6314650402106183E-3</v>
      </c>
    </row>
    <row r="2414" spans="1:14" x14ac:dyDescent="0.15">
      <c r="A2414" s="1">
        <v>41984</v>
      </c>
      <c r="B2414" s="2">
        <v>3183.01</v>
      </c>
      <c r="C2414" s="3">
        <f t="shared" si="186"/>
        <v>-1.1963185423165879E-2</v>
      </c>
      <c r="D2414" s="3">
        <f>1-B2414/MAX(B$2:B2414)</f>
        <v>0.45841387055060223</v>
      </c>
      <c r="E2414" s="4">
        <f>E2413*(计算结果!B$18-1)/(计算结果!B$18+1)+B2414*2/(计算结果!B$18+1)</f>
        <v>3019.5165081449677</v>
      </c>
      <c r="F2414" s="4">
        <f>F2413*(计算结果!B$18-1)/(计算结果!B$18+1)+E2414*2/(计算结果!B$18+1)</f>
        <v>2829.0274063404217</v>
      </c>
      <c r="G2414" s="4">
        <f>G2413*(计算结果!B$18-1)/(计算结果!B$18+1)+F2414*2/(计算结果!B$18+1)</f>
        <v>2685.3937279148813</v>
      </c>
      <c r="H2414" s="3">
        <f t="shared" si="187"/>
        <v>0.98204133659128023</v>
      </c>
      <c r="I2414" s="3">
        <f ca="1">IFERROR(AVERAGE(OFFSET(H2414,0,0,-计算结果!B$19,1)),AVERAGE(OFFSET(H2414,0,0,-ROW(),1)))</f>
        <v>0.44872400766508563</v>
      </c>
      <c r="J2414" s="20" t="str">
        <f t="shared" ca="1" si="185"/>
        <v>买</v>
      </c>
      <c r="K2414" s="4" t="str">
        <f t="shared" ca="1" si="189"/>
        <v/>
      </c>
      <c r="L2414" s="3">
        <f ca="1">IF(J2413="买",B2414/B2413-1,0)-IF(K2414=1,计算结果!B$17,0)</f>
        <v>-1.1963185423165879E-2</v>
      </c>
      <c r="M2414" s="2">
        <f t="shared" ca="1" si="188"/>
        <v>4.316663812771667</v>
      </c>
      <c r="N2414" s="3">
        <f ca="1">1-M2414/MAX(M$2:M2414)</f>
        <v>2.1479427461203682E-2</v>
      </c>
    </row>
    <row r="2415" spans="1:14" x14ac:dyDescent="0.15">
      <c r="A2415" s="1">
        <v>41985</v>
      </c>
      <c r="B2415" s="2">
        <v>3193.23</v>
      </c>
      <c r="C2415" s="3">
        <f t="shared" si="186"/>
        <v>3.2107973270583123E-3</v>
      </c>
      <c r="D2415" s="3">
        <f>1-B2415/MAX(B$2:B2415)</f>
        <v>0.45667494725379432</v>
      </c>
      <c r="E2415" s="4">
        <f>E2414*(计算结果!B$18-1)/(计算结果!B$18+1)+B2415*2/(计算结果!B$18+1)</f>
        <v>3046.2416607380496</v>
      </c>
      <c r="F2415" s="4">
        <f>F2414*(计算结果!B$18-1)/(计算结果!B$18+1)+E2415*2/(计算结果!B$18+1)</f>
        <v>2862.4449839400568</v>
      </c>
      <c r="G2415" s="4">
        <f>G2414*(计算结果!B$18-1)/(计算结果!B$18+1)+F2415*2/(计算结果!B$18+1)</f>
        <v>2712.6323826879852</v>
      </c>
      <c r="H2415" s="3">
        <f t="shared" si="187"/>
        <v>1.0143262974794323</v>
      </c>
      <c r="I2415" s="3">
        <f ca="1">IFERROR(AVERAGE(OFFSET(H2415,0,0,-计算结果!B$19,1)),AVERAGE(OFFSET(H2415,0,0,-ROW(),1)))</f>
        <v>0.48861066745531795</v>
      </c>
      <c r="J2415" s="20" t="str">
        <f t="shared" ca="1" si="185"/>
        <v>买</v>
      </c>
      <c r="K2415" s="4" t="str">
        <f t="shared" ca="1" si="189"/>
        <v/>
      </c>
      <c r="L2415" s="3">
        <f ca="1">IF(J2414="买",B2415/B2414-1,0)-IF(K2415=1,计算结果!B$17,0)</f>
        <v>3.2107973270583123E-3</v>
      </c>
      <c r="M2415" s="2">
        <f t="shared" ca="1" si="188"/>
        <v>4.3305237454035233</v>
      </c>
      <c r="N2415" s="3">
        <f ca="1">1-M2415/MAX(M$2:M2415)</f>
        <v>1.8337596222424701E-2</v>
      </c>
    </row>
    <row r="2416" spans="1:14" x14ac:dyDescent="0.15">
      <c r="A2416" s="1">
        <v>41988</v>
      </c>
      <c r="B2416" s="2">
        <v>3217.23</v>
      </c>
      <c r="C2416" s="3">
        <f t="shared" si="186"/>
        <v>7.5159008276886041E-3</v>
      </c>
      <c r="D2416" s="3">
        <f>1-B2416/MAX(B$2:B2416)</f>
        <v>0.45259137004015515</v>
      </c>
      <c r="E2416" s="4">
        <f>E2415*(计算结果!B$18-1)/(计算结果!B$18+1)+B2416*2/(计算结果!B$18+1)</f>
        <v>3072.5475590860419</v>
      </c>
      <c r="F2416" s="4">
        <f>F2415*(计算结果!B$18-1)/(计算结果!B$18+1)+E2416*2/(计算结果!B$18+1)</f>
        <v>2894.768457039439</v>
      </c>
      <c r="G2416" s="4">
        <f>G2415*(计算结果!B$18-1)/(计算结果!B$18+1)+F2416*2/(计算结果!B$18+1)</f>
        <v>2740.6533172035938</v>
      </c>
      <c r="H2416" s="3">
        <f t="shared" si="187"/>
        <v>1.0329794296653738</v>
      </c>
      <c r="I2416" s="3">
        <f ca="1">IFERROR(AVERAGE(OFFSET(H2416,0,0,-计算结果!B$19,1)),AVERAGE(OFFSET(H2416,0,0,-ROW(),1)))</f>
        <v>0.52873165872907979</v>
      </c>
      <c r="J2416" s="20" t="str">
        <f t="shared" ca="1" si="185"/>
        <v>买</v>
      </c>
      <c r="K2416" s="4" t="str">
        <f t="shared" ca="1" si="189"/>
        <v/>
      </c>
      <c r="L2416" s="3">
        <f ca="1">IF(J2415="买",B2416/B2415-1,0)-IF(K2416=1,计算结果!B$17,0)</f>
        <v>7.5159008276886041E-3</v>
      </c>
      <c r="M2416" s="2">
        <f t="shared" ca="1" si="188"/>
        <v>4.363071532405927</v>
      </c>
      <c r="N2416" s="3">
        <f ca="1">1-M2416/MAX(M$2:M2416)</f>
        <v>1.0959518949361868E-2</v>
      </c>
    </row>
    <row r="2417" spans="1:14" x14ac:dyDescent="0.15">
      <c r="A2417" s="1">
        <v>41989</v>
      </c>
      <c r="B2417" s="2">
        <v>3303.4</v>
      </c>
      <c r="C2417" s="3">
        <f t="shared" si="186"/>
        <v>2.6783910382534026E-2</v>
      </c>
      <c r="D2417" s="3">
        <f>1-B2417/MAX(B$2:B2417)</f>
        <v>0.43792962635268495</v>
      </c>
      <c r="E2417" s="4">
        <f>E2416*(计算结果!B$18-1)/(计算结果!B$18+1)+B2417*2/(计算结果!B$18+1)</f>
        <v>3108.0633192266509</v>
      </c>
      <c r="F2417" s="4">
        <f>F2416*(计算结果!B$18-1)/(计算结果!B$18+1)+E2417*2/(计算结果!B$18+1)</f>
        <v>2927.5830512220869</v>
      </c>
      <c r="G2417" s="4">
        <f>G2416*(计算结果!B$18-1)/(计算结果!B$18+1)+F2417*2/(计算结果!B$18+1)</f>
        <v>2769.4117378218239</v>
      </c>
      <c r="H2417" s="3">
        <f t="shared" si="187"/>
        <v>1.0493271964647282</v>
      </c>
      <c r="I2417" s="3">
        <f ca="1">IFERROR(AVERAGE(OFFSET(H2417,0,0,-计算结果!B$19,1)),AVERAGE(OFFSET(H2417,0,0,-ROW(),1)))</f>
        <v>0.56944050802052915</v>
      </c>
      <c r="J2417" s="20" t="str">
        <f t="shared" ca="1" si="185"/>
        <v>买</v>
      </c>
      <c r="K2417" s="4" t="str">
        <f t="shared" ca="1" si="189"/>
        <v/>
      </c>
      <c r="L2417" s="3">
        <f ca="1">IF(J2416="买",B2417/B2416-1,0)-IF(K2417=1,计算结果!B$17,0)</f>
        <v>2.6783910382534026E-2</v>
      </c>
      <c r="M2417" s="2">
        <f t="shared" ca="1" si="188"/>
        <v>4.4799316493224728</v>
      </c>
      <c r="N2417" s="3">
        <f ca="1">1-M2417/MAX(M$2:M2417)</f>
        <v>0</v>
      </c>
    </row>
    <row r="2418" spans="1:14" x14ac:dyDescent="0.15">
      <c r="A2418" s="1">
        <v>41990</v>
      </c>
      <c r="B2418" s="2">
        <v>3360.6</v>
      </c>
      <c r="C2418" s="3">
        <f t="shared" si="186"/>
        <v>1.7315493128291948E-2</v>
      </c>
      <c r="D2418" s="3">
        <f>1-B2418/MAX(B$2:B2418)</f>
        <v>0.42819710066017835</v>
      </c>
      <c r="E2418" s="4">
        <f>E2417*(计算结果!B$18-1)/(计算结果!B$18+1)+B2418*2/(计算结果!B$18+1)</f>
        <v>3146.9151162687049</v>
      </c>
      <c r="F2418" s="4">
        <f>F2417*(计算结果!B$18-1)/(计算结果!B$18+1)+E2418*2/(计算结果!B$18+1)</f>
        <v>2961.3264458446433</v>
      </c>
      <c r="G2418" s="4">
        <f>G2417*(计算结果!B$18-1)/(计算结果!B$18+1)+F2418*2/(计算结果!B$18+1)</f>
        <v>2798.9370775176421</v>
      </c>
      <c r="H2418" s="3">
        <f t="shared" si="187"/>
        <v>1.0661231514473293</v>
      </c>
      <c r="I2418" s="3">
        <f ca="1">IFERROR(AVERAGE(OFFSET(H2418,0,0,-计算结果!B$19,1)),AVERAGE(OFFSET(H2418,0,0,-ROW(),1)))</f>
        <v>0.61113166791780849</v>
      </c>
      <c r="J2418" s="20" t="str">
        <f t="shared" ca="1" si="185"/>
        <v>买</v>
      </c>
      <c r="K2418" s="4" t="str">
        <f t="shared" ca="1" si="189"/>
        <v/>
      </c>
      <c r="L2418" s="3">
        <f ca="1">IF(J2417="买",B2418/B2417-1,0)-IF(K2418=1,计算结果!B$17,0)</f>
        <v>1.7315493128291948E-2</v>
      </c>
      <c r="M2418" s="2">
        <f t="shared" ca="1" si="188"/>
        <v>4.557503875011534</v>
      </c>
      <c r="N2418" s="3">
        <f ca="1">1-M2418/MAX(M$2:M2418)</f>
        <v>0</v>
      </c>
    </row>
    <row r="2419" spans="1:14" x14ac:dyDescent="0.15">
      <c r="A2419" s="1">
        <v>41991</v>
      </c>
      <c r="B2419" s="2">
        <v>3345.93</v>
      </c>
      <c r="C2419" s="3">
        <f t="shared" si="186"/>
        <v>-4.3652919121586198E-3</v>
      </c>
      <c r="D2419" s="3">
        <f>1-B2419/MAX(B$2:B2419)</f>
        <v>0.43069318723201522</v>
      </c>
      <c r="E2419" s="4">
        <f>E2418*(计算结果!B$18-1)/(计算结果!B$18+1)+B2419*2/(计算结果!B$18+1)</f>
        <v>3177.5327906889042</v>
      </c>
      <c r="F2419" s="4">
        <f>F2418*(计算结果!B$18-1)/(计算结果!B$18+1)+E2419*2/(计算结果!B$18+1)</f>
        <v>2994.5889604360677</v>
      </c>
      <c r="G2419" s="4">
        <f>G2418*(计算结果!B$18-1)/(计算结果!B$18+1)+F2419*2/(计算结果!B$18+1)</f>
        <v>2829.0373671974003</v>
      </c>
      <c r="H2419" s="3">
        <f t="shared" si="187"/>
        <v>1.0754185909193026</v>
      </c>
      <c r="I2419" s="3">
        <f ca="1">IFERROR(AVERAGE(OFFSET(H2419,0,0,-计算结果!B$19,1)),AVERAGE(OFFSET(H2419,0,0,-ROW(),1)))</f>
        <v>0.65368881754559527</v>
      </c>
      <c r="J2419" s="20" t="str">
        <f t="shared" ca="1" si="185"/>
        <v>买</v>
      </c>
      <c r="K2419" s="4" t="str">
        <f t="shared" ca="1" si="189"/>
        <v/>
      </c>
      <c r="L2419" s="3">
        <f ca="1">IF(J2418="买",B2419/B2418-1,0)-IF(K2419=1,计算结果!B$17,0)</f>
        <v>-4.3652919121586198E-3</v>
      </c>
      <c r="M2419" s="2">
        <f t="shared" ca="1" si="188"/>
        <v>4.5376090402063145</v>
      </c>
      <c r="N2419" s="3">
        <f ca="1">1-M2419/MAX(M$2:M2419)</f>
        <v>4.3652919121586198E-3</v>
      </c>
    </row>
    <row r="2420" spans="1:14" x14ac:dyDescent="0.15">
      <c r="A2420" s="1">
        <v>41992</v>
      </c>
      <c r="B2420" s="2">
        <v>3383.17</v>
      </c>
      <c r="C2420" s="3">
        <f t="shared" si="186"/>
        <v>1.1129939956902923E-2</v>
      </c>
      <c r="D2420" s="3">
        <f>1-B2420/MAX(B$2:B2420)</f>
        <v>0.42435683658885182</v>
      </c>
      <c r="E2420" s="4">
        <f>E2419*(计算结果!B$18-1)/(计算结果!B$18+1)+B2420*2/(计算结果!B$18+1)</f>
        <v>3209.1692844290728</v>
      </c>
      <c r="F2420" s="4">
        <f>F2419*(计算结果!B$18-1)/(计算结果!B$18+1)+E2420*2/(计算结果!B$18+1)</f>
        <v>3027.6013179734528</v>
      </c>
      <c r="G2420" s="4">
        <f>G2419*(计算结果!B$18-1)/(计算结果!B$18+1)+F2420*2/(计算结果!B$18+1)</f>
        <v>2859.5856673167928</v>
      </c>
      <c r="H2420" s="3">
        <f t="shared" si="187"/>
        <v>1.0798125353026109</v>
      </c>
      <c r="I2420" s="3">
        <f ca="1">IFERROR(AVERAGE(OFFSET(H2420,0,0,-计算结果!B$19,1)),AVERAGE(OFFSET(H2420,0,0,-ROW(),1)))</f>
        <v>0.69669825642515082</v>
      </c>
      <c r="J2420" s="20" t="str">
        <f t="shared" ca="1" si="185"/>
        <v>买</v>
      </c>
      <c r="K2420" s="4" t="str">
        <f t="shared" ca="1" si="189"/>
        <v/>
      </c>
      <c r="L2420" s="3">
        <f ca="1">IF(J2419="买",B2420/B2419-1,0)-IF(K2420=1,计算结果!B$17,0)</f>
        <v>1.1129939956902923E-2</v>
      </c>
      <c r="M2420" s="2">
        <f t="shared" ca="1" si="188"/>
        <v>4.5881123563717106</v>
      </c>
      <c r="N2420" s="3">
        <f ca="1">1-M2420/MAX(M$2:M2420)</f>
        <v>0</v>
      </c>
    </row>
    <row r="2421" spans="1:14" x14ac:dyDescent="0.15">
      <c r="A2421" s="1">
        <v>41995</v>
      </c>
      <c r="B2421" s="2">
        <v>3394.48</v>
      </c>
      <c r="C2421" s="3">
        <f t="shared" si="186"/>
        <v>3.3430185299585524E-3</v>
      </c>
      <c r="D2421" s="3">
        <f>1-B2421/MAX(B$2:B2421)</f>
        <v>0.42243245082692438</v>
      </c>
      <c r="E2421" s="4">
        <f>E2420*(计算结果!B$18-1)/(计算结果!B$18+1)+B2421*2/(计算结果!B$18+1)</f>
        <v>3237.6786252861389</v>
      </c>
      <c r="F2421" s="4">
        <f>F2420*(计算结果!B$18-1)/(计算结果!B$18+1)+E2421*2/(计算结果!B$18+1)</f>
        <v>3059.9209037138658</v>
      </c>
      <c r="G2421" s="4">
        <f>G2420*(计算结果!B$18-1)/(计算结果!B$18+1)+F2421*2/(计算结果!B$18+1)</f>
        <v>2890.406472916342</v>
      </c>
      <c r="H2421" s="3">
        <f t="shared" si="187"/>
        <v>1.0778066889833378</v>
      </c>
      <c r="I2421" s="3">
        <f ca="1">IFERROR(AVERAGE(OFFSET(H2421,0,0,-计算结果!B$19,1)),AVERAGE(OFFSET(H2421,0,0,-ROW(),1)))</f>
        <v>0.73928359399539079</v>
      </c>
      <c r="J2421" s="20" t="str">
        <f t="shared" ca="1" si="185"/>
        <v>买</v>
      </c>
      <c r="K2421" s="4" t="str">
        <f t="shared" ca="1" si="189"/>
        <v/>
      </c>
      <c r="L2421" s="3">
        <f ca="1">IF(J2420="买",B2421/B2420-1,0)-IF(K2421=1,计算结果!B$17,0)</f>
        <v>3.3430185299585524E-3</v>
      </c>
      <c r="M2421" s="2">
        <f t="shared" ca="1" si="188"/>
        <v>4.6034505009965931</v>
      </c>
      <c r="N2421" s="3">
        <f ca="1">1-M2421/MAX(M$2:M2421)</f>
        <v>0</v>
      </c>
    </row>
    <row r="2422" spans="1:14" x14ac:dyDescent="0.15">
      <c r="A2422" s="1">
        <v>41996</v>
      </c>
      <c r="B2422" s="2">
        <v>3324.92</v>
      </c>
      <c r="C2422" s="3">
        <f t="shared" si="186"/>
        <v>-2.0492093045179183E-2</v>
      </c>
      <c r="D2422" s="3">
        <f>1-B2422/MAX(B$2:B2422)</f>
        <v>0.4342680187844552</v>
      </c>
      <c r="E2422" s="4">
        <f>E2421*(计算结果!B$18-1)/(计算结果!B$18+1)+B2422*2/(计算结果!B$18+1)</f>
        <v>3251.1003752421175</v>
      </c>
      <c r="F2422" s="4">
        <f>F2421*(计算结果!B$18-1)/(计算结果!B$18+1)+E2422*2/(计算结果!B$18+1)</f>
        <v>3089.3331301028275</v>
      </c>
      <c r="G2422" s="4">
        <f>G2421*(计算结果!B$18-1)/(计算结果!B$18+1)+F2422*2/(计算结果!B$18+1)</f>
        <v>2921.0105740219551</v>
      </c>
      <c r="H2422" s="3">
        <f t="shared" si="187"/>
        <v>1.0588165156831539</v>
      </c>
      <c r="I2422" s="3">
        <f ca="1">IFERROR(AVERAGE(OFFSET(H2422,0,0,-计算结果!B$19,1)),AVERAGE(OFFSET(H2422,0,0,-ROW(),1)))</f>
        <v>0.78006068255134364</v>
      </c>
      <c r="J2422" s="20" t="str">
        <f t="shared" ca="1" si="185"/>
        <v>买</v>
      </c>
      <c r="K2422" s="4" t="str">
        <f t="shared" ca="1" si="189"/>
        <v/>
      </c>
      <c r="L2422" s="3">
        <f ca="1">IF(J2421="买",B2422/B2421-1,0)-IF(K2422=1,计算结果!B$17,0)</f>
        <v>-2.0492093045179183E-2</v>
      </c>
      <c r="M2422" s="2">
        <f t="shared" ca="1" si="188"/>
        <v>4.5091161650012941</v>
      </c>
      <c r="N2422" s="3">
        <f ca="1">1-M2422/MAX(M$2:M2422)</f>
        <v>2.0492093045179183E-2</v>
      </c>
    </row>
    <row r="2423" spans="1:14" x14ac:dyDescent="0.15">
      <c r="A2423" s="1">
        <v>41997</v>
      </c>
      <c r="B2423" s="2">
        <v>3230.39</v>
      </c>
      <c r="C2423" s="3">
        <f t="shared" si="186"/>
        <v>-2.8430759236312553E-2</v>
      </c>
      <c r="D2423" s="3">
        <f>1-B2423/MAX(B$2:B2423)</f>
        <v>0.45035220853467639</v>
      </c>
      <c r="E2423" s="4">
        <f>E2422*(计算结果!B$18-1)/(计算结果!B$18+1)+B2423*2/(计算结果!B$18+1)</f>
        <v>3247.9141636664071</v>
      </c>
      <c r="F2423" s="4">
        <f>F2422*(计算结果!B$18-1)/(计算结果!B$18+1)+E2423*2/(计算结果!B$18+1)</f>
        <v>3113.7302121895323</v>
      </c>
      <c r="G2423" s="4">
        <f>G2422*(计算结果!B$18-1)/(计算结果!B$18+1)+F2423*2/(计算结果!B$18+1)</f>
        <v>2950.6597491246594</v>
      </c>
      <c r="H2423" s="3">
        <f t="shared" si="187"/>
        <v>1.0150314198240009</v>
      </c>
      <c r="I2423" s="3">
        <f ca="1">IFERROR(AVERAGE(OFFSET(H2423,0,0,-计算结果!B$19,1)),AVERAGE(OFFSET(H2423,0,0,-ROW(),1)))</f>
        <v>0.81729897881289748</v>
      </c>
      <c r="J2423" s="20" t="str">
        <f t="shared" ca="1" si="185"/>
        <v>买</v>
      </c>
      <c r="K2423" s="4" t="str">
        <f t="shared" ca="1" si="189"/>
        <v/>
      </c>
      <c r="L2423" s="3">
        <f ca="1">IF(J2422="买",B2423/B2422-1,0)-IF(K2423=1,计算结果!B$17,0)</f>
        <v>-2.8430759236312553E-2</v>
      </c>
      <c r="M2423" s="2">
        <f t="shared" ca="1" si="188"/>
        <v>4.3809185689455772</v>
      </c>
      <c r="N2423" s="3">
        <f ca="1">1-M2423/MAX(M$2:M2423)</f>
        <v>4.8340246517876162E-2</v>
      </c>
    </row>
    <row r="2424" spans="1:14" x14ac:dyDescent="0.15">
      <c r="A2424" s="1">
        <v>41998</v>
      </c>
      <c r="B2424" s="2">
        <v>3335.42</v>
      </c>
      <c r="C2424" s="3">
        <f t="shared" si="186"/>
        <v>3.2513102133179039E-2</v>
      </c>
      <c r="D2424" s="3">
        <f>1-B2424/MAX(B$2:B2424)</f>
        <v>0.43248145375348801</v>
      </c>
      <c r="E2424" s="4">
        <f>E2423*(计算结果!B$18-1)/(计算结果!B$18+1)+B2424*2/(计算结果!B$18+1)</f>
        <v>3261.3766000254213</v>
      </c>
      <c r="F2424" s="4">
        <f>F2423*(计算结果!B$18-1)/(计算结果!B$18+1)+E2424*2/(计算结果!B$18+1)</f>
        <v>3136.4450410873615</v>
      </c>
      <c r="G2424" s="4">
        <f>G2423*(计算结果!B$18-1)/(计算结果!B$18+1)+F2424*2/(计算结果!B$18+1)</f>
        <v>2979.2421017343058</v>
      </c>
      <c r="H2424" s="3">
        <f t="shared" si="187"/>
        <v>0.96867667029808158</v>
      </c>
      <c r="I2424" s="3">
        <f ca="1">IFERROR(AVERAGE(OFFSET(H2424,0,0,-计算结果!B$19,1)),AVERAGE(OFFSET(H2424,0,0,-ROW(),1)))</f>
        <v>0.85048858107260106</v>
      </c>
      <c r="J2424" s="20" t="str">
        <f t="shared" ca="1" si="185"/>
        <v>买</v>
      </c>
      <c r="K2424" s="4" t="str">
        <f t="shared" ca="1" si="189"/>
        <v/>
      </c>
      <c r="L2424" s="3">
        <f ca="1">IF(J2423="买",B2424/B2423-1,0)-IF(K2424=1,计算结果!B$17,0)</f>
        <v>3.2513102133179039E-2</v>
      </c>
      <c r="M2424" s="2">
        <f t="shared" ca="1" si="188"/>
        <v>4.5233558218148451</v>
      </c>
      <c r="N2424" s="3">
        <f ca="1">1-M2424/MAX(M$2:M2424)</f>
        <v>1.7398835756875952E-2</v>
      </c>
    </row>
    <row r="2425" spans="1:14" x14ac:dyDescent="0.15">
      <c r="A2425" s="1">
        <v>41999</v>
      </c>
      <c r="B2425" s="2">
        <v>3445.84</v>
      </c>
      <c r="C2425" s="3">
        <f t="shared" si="186"/>
        <v>3.3105276097163294E-2</v>
      </c>
      <c r="D2425" s="3">
        <f>1-B2425/MAX(B$2:B2425)</f>
        <v>0.41369359558973662</v>
      </c>
      <c r="E2425" s="4">
        <f>E2424*(计算结果!B$18-1)/(计算结果!B$18+1)+B2425*2/(计算结果!B$18+1)</f>
        <v>3289.755584636895</v>
      </c>
      <c r="F2425" s="4">
        <f>F2424*(计算结果!B$18-1)/(计算结果!B$18+1)+E2425*2/(计算结果!B$18+1)</f>
        <v>3160.0312785565206</v>
      </c>
      <c r="G2425" s="4">
        <f>G2424*(计算结果!B$18-1)/(计算结果!B$18+1)+F2425*2/(计算结果!B$18+1)</f>
        <v>3007.0558212454157</v>
      </c>
      <c r="H2425" s="3">
        <f t="shared" si="187"/>
        <v>0.93358372906044362</v>
      </c>
      <c r="I2425" s="3">
        <f ca="1">IFERROR(AVERAGE(OFFSET(H2425,0,0,-计算结果!B$19,1)),AVERAGE(OFFSET(H2425,0,0,-ROW(),1)))</f>
        <v>0.87974542372595721</v>
      </c>
      <c r="J2425" s="20" t="str">
        <f t="shared" ca="1" si="185"/>
        <v>买</v>
      </c>
      <c r="K2425" s="4" t="str">
        <f t="shared" ca="1" si="189"/>
        <v/>
      </c>
      <c r="L2425" s="3">
        <f ca="1">IF(J2424="买",B2425/B2424-1,0)-IF(K2425=1,计算结果!B$17,0)</f>
        <v>3.3105276097163294E-2</v>
      </c>
      <c r="M2425" s="2">
        <f t="shared" ca="1" si="188"/>
        <v>4.6731027651817367</v>
      </c>
      <c r="N2425" s="3">
        <f ca="1">1-M2425/MAX(M$2:M2425)</f>
        <v>0</v>
      </c>
    </row>
    <row r="2426" spans="1:14" x14ac:dyDescent="0.15">
      <c r="A2426" s="1">
        <v>42002</v>
      </c>
      <c r="B2426" s="2">
        <v>3455.46</v>
      </c>
      <c r="C2426" s="3">
        <f t="shared" si="186"/>
        <v>2.7917721078170032E-3</v>
      </c>
      <c r="D2426" s="3">
        <f>1-B2426/MAX(B$2:B2426)</f>
        <v>0.41205676172326955</v>
      </c>
      <c r="E2426" s="4">
        <f>E2425*(计算结果!B$18-1)/(计算结果!B$18+1)+B2426*2/(计算结果!B$18+1)</f>
        <v>3315.248571615834</v>
      </c>
      <c r="F2426" s="4">
        <f>F2425*(计算结果!B$18-1)/(计算结果!B$18+1)+E2426*2/(计算结果!B$18+1)</f>
        <v>3183.9108621041073</v>
      </c>
      <c r="G2426" s="4">
        <f>G2425*(计算结果!B$18-1)/(计算结果!B$18+1)+F2426*2/(计算结果!B$18+1)</f>
        <v>3034.2642890698298</v>
      </c>
      <c r="H2426" s="3">
        <f t="shared" si="187"/>
        <v>0.90482084277189601</v>
      </c>
      <c r="I2426" s="3">
        <f ca="1">IFERROR(AVERAGE(OFFSET(H2426,0,0,-计算结果!B$19,1)),AVERAGE(OFFSET(H2426,0,0,-ROW(),1)))</f>
        <v>0.90525390895397884</v>
      </c>
      <c r="J2426" s="20" t="str">
        <f t="shared" ca="1" si="185"/>
        <v>卖</v>
      </c>
      <c r="K2426" s="4">
        <f t="shared" ca="1" si="189"/>
        <v>1</v>
      </c>
      <c r="L2426" s="3">
        <f ca="1">IF(J2425="买",B2426/B2425-1,0)-IF(K2426=1,计算结果!B$17,0)</f>
        <v>2.7917721078170032E-3</v>
      </c>
      <c r="M2426" s="2">
        <f t="shared" ca="1" si="188"/>
        <v>4.6861490031385333</v>
      </c>
      <c r="N2426" s="3">
        <f ca="1">1-M2426/MAX(M$2:M2426)</f>
        <v>0</v>
      </c>
    </row>
    <row r="2427" spans="1:14" x14ac:dyDescent="0.15">
      <c r="A2427" s="1">
        <v>42003</v>
      </c>
      <c r="B2427" s="2">
        <v>3457.55</v>
      </c>
      <c r="C2427" s="3">
        <f t="shared" si="186"/>
        <v>6.048398766012042E-4</v>
      </c>
      <c r="D2427" s="3">
        <f>1-B2427/MAX(B$2:B2427)</f>
        <v>0.4117011502075818</v>
      </c>
      <c r="E2427" s="4">
        <f>E2426*(计算结果!B$18-1)/(计算结果!B$18+1)+B2427*2/(计算结果!B$18+1)</f>
        <v>3337.1410990595523</v>
      </c>
      <c r="F2427" s="4">
        <f>F2426*(计算结果!B$18-1)/(计算结果!B$18+1)+E2427*2/(计算结果!B$18+1)</f>
        <v>3207.4847447126372</v>
      </c>
      <c r="G2427" s="4">
        <f>G2426*(计算结果!B$18-1)/(计算结果!B$18+1)+F2427*2/(计算结果!B$18+1)</f>
        <v>3060.9135899379535</v>
      </c>
      <c r="H2427" s="3">
        <f t="shared" si="187"/>
        <v>0.87827882904337029</v>
      </c>
      <c r="I2427" s="3">
        <f ca="1">IFERROR(AVERAGE(OFFSET(H2427,0,0,-计算结果!B$19,1)),AVERAGE(OFFSET(H2427,0,0,-ROW(),1)))</f>
        <v>0.92653240434667339</v>
      </c>
      <c r="J2427" s="20" t="str">
        <f t="shared" ca="1" si="185"/>
        <v>卖</v>
      </c>
      <c r="K2427" s="4" t="str">
        <f t="shared" ca="1" si="189"/>
        <v/>
      </c>
      <c r="L2427" s="3">
        <f ca="1">IF(J2426="买",B2427/B2426-1,0)-IF(K2427=1,计算结果!B$17,0)</f>
        <v>0</v>
      </c>
      <c r="M2427" s="2">
        <f t="shared" ca="1" si="188"/>
        <v>4.6861490031385333</v>
      </c>
      <c r="N2427" s="3">
        <f ca="1">1-M2427/MAX(M$2:M2427)</f>
        <v>0</v>
      </c>
    </row>
    <row r="2428" spans="1:14" x14ac:dyDescent="0.15">
      <c r="A2428" s="1">
        <v>42004</v>
      </c>
      <c r="B2428" s="2">
        <v>3533.71</v>
      </c>
      <c r="C2428" s="3">
        <f t="shared" si="186"/>
        <v>2.2027157958670163E-2</v>
      </c>
      <c r="D2428" s="3">
        <f>1-B2428/MAX(B$2:B2428)</f>
        <v>0.39874259851630023</v>
      </c>
      <c r="E2428" s="4">
        <f>E2427*(计算结果!B$18-1)/(计算结果!B$18+1)+B2428*2/(计算结果!B$18+1)</f>
        <v>3367.3824684350056</v>
      </c>
      <c r="F2428" s="4">
        <f>F2427*(计算结果!B$18-1)/(计算结果!B$18+1)+E2428*2/(计算结果!B$18+1)</f>
        <v>3232.0843945160782</v>
      </c>
      <c r="G2428" s="4">
        <f>G2427*(计算结果!B$18-1)/(计算结果!B$18+1)+F2428*2/(计算结果!B$18+1)</f>
        <v>3087.2475598730498</v>
      </c>
      <c r="H2428" s="3">
        <f t="shared" si="187"/>
        <v>0.86033039356821983</v>
      </c>
      <c r="I2428" s="3">
        <f ca="1">IFERROR(AVERAGE(OFFSET(H2428,0,0,-计算结果!B$19,1)),AVERAGE(OFFSET(H2428,0,0,-ROW(),1)))</f>
        <v>0.94363429354529793</v>
      </c>
      <c r="J2428" s="20" t="str">
        <f t="shared" ca="1" si="185"/>
        <v>卖</v>
      </c>
      <c r="K2428" s="4" t="str">
        <f t="shared" ca="1" si="189"/>
        <v/>
      </c>
      <c r="L2428" s="3">
        <f ca="1">IF(J2427="买",B2428/B2427-1,0)-IF(K2428=1,计算结果!B$17,0)</f>
        <v>0</v>
      </c>
      <c r="M2428" s="2">
        <f t="shared" ca="1" si="188"/>
        <v>4.6861490031385333</v>
      </c>
      <c r="N2428" s="3">
        <f ca="1">1-M2428/MAX(M$2:M2428)</f>
        <v>0</v>
      </c>
    </row>
    <row r="2429" spans="1:14" x14ac:dyDescent="0.15">
      <c r="A2429" s="1">
        <v>42009</v>
      </c>
      <c r="B2429" s="2">
        <v>3641.54</v>
      </c>
      <c r="C2429" s="3">
        <f t="shared" si="186"/>
        <v>3.0514671549165095E-2</v>
      </c>
      <c r="D2429" s="3">
        <f>1-B2429/MAX(B$2:B2429)</f>
        <v>0.38039542639352075</v>
      </c>
      <c r="E2429" s="4">
        <f>E2428*(计算结果!B$18-1)/(计算结果!B$18+1)+B2429*2/(计算结果!B$18+1)</f>
        <v>3409.5605502142357</v>
      </c>
      <c r="F2429" s="4">
        <f>F2428*(计算结果!B$18-1)/(计算结果!B$18+1)+E2429*2/(计算结果!B$18+1)</f>
        <v>3259.3884184696408</v>
      </c>
      <c r="G2429" s="4">
        <f>G2428*(计算结果!B$18-1)/(计算结果!B$18+1)+F2429*2/(计算结果!B$18+1)</f>
        <v>3113.73076888791</v>
      </c>
      <c r="H2429" s="3">
        <f t="shared" si="187"/>
        <v>0.85782589511380924</v>
      </c>
      <c r="I2429" s="3">
        <f ca="1">IFERROR(AVERAGE(OFFSET(H2429,0,0,-计算结果!B$19,1)),AVERAGE(OFFSET(H2429,0,0,-ROW(),1)))</f>
        <v>0.95646596830340458</v>
      </c>
      <c r="J2429" s="20" t="str">
        <f t="shared" ca="1" si="185"/>
        <v>卖</v>
      </c>
      <c r="K2429" s="4" t="str">
        <f t="shared" ca="1" si="189"/>
        <v/>
      </c>
      <c r="L2429" s="3">
        <f ca="1">IF(J2428="买",B2429/B2428-1,0)-IF(K2429=1,计算结果!B$17,0)</f>
        <v>0</v>
      </c>
      <c r="M2429" s="2">
        <f t="shared" ca="1" si="188"/>
        <v>4.6861490031385333</v>
      </c>
      <c r="N2429" s="3">
        <f ca="1">1-M2429/MAX(M$2:M2429)</f>
        <v>0</v>
      </c>
    </row>
    <row r="2430" spans="1:14" x14ac:dyDescent="0.15">
      <c r="A2430" s="1">
        <v>42010</v>
      </c>
      <c r="B2430" s="2">
        <v>3641.06</v>
      </c>
      <c r="C2430" s="3">
        <f t="shared" si="186"/>
        <v>-1.3181236509829386E-4</v>
      </c>
      <c r="D2430" s="3">
        <f>1-B2430/MAX(B$2:B2430)</f>
        <v>0.3804770979377935</v>
      </c>
      <c r="E2430" s="4">
        <f>E2429*(计算结果!B$18-1)/(计算结果!B$18+1)+B2430*2/(计算结果!B$18+1)</f>
        <v>3445.1758501812765</v>
      </c>
      <c r="F2430" s="4">
        <f>F2429*(计算结果!B$18-1)/(计算结果!B$18+1)+E2430*2/(计算结果!B$18+1)</f>
        <v>3287.9711002714307</v>
      </c>
      <c r="G2430" s="4">
        <f>G2429*(计算结果!B$18-1)/(计算结果!B$18+1)+F2430*2/(计算结果!B$18+1)</f>
        <v>3140.5369737161441</v>
      </c>
      <c r="H2430" s="3">
        <f t="shared" si="187"/>
        <v>0.86090310363628764</v>
      </c>
      <c r="I2430" s="3">
        <f ca="1">IFERROR(AVERAGE(OFFSET(H2430,0,0,-计算结果!B$19,1)),AVERAGE(OFFSET(H2430,0,0,-ROW(),1)))</f>
        <v>0.96506177459449116</v>
      </c>
      <c r="J2430" s="20" t="str">
        <f t="shared" ca="1" si="185"/>
        <v>卖</v>
      </c>
      <c r="K2430" s="4" t="str">
        <f t="shared" ca="1" si="189"/>
        <v/>
      </c>
      <c r="L2430" s="3">
        <f ca="1">IF(J2429="买",B2430/B2429-1,0)-IF(K2430=1,计算结果!B$17,0)</f>
        <v>0</v>
      </c>
      <c r="M2430" s="2">
        <f t="shared" ca="1" si="188"/>
        <v>4.6861490031385333</v>
      </c>
      <c r="N2430" s="3">
        <f ca="1">1-M2430/MAX(M$2:M2430)</f>
        <v>0</v>
      </c>
    </row>
    <row r="2431" spans="1:14" x14ac:dyDescent="0.15">
      <c r="A2431" s="1">
        <v>42011</v>
      </c>
      <c r="B2431" s="2">
        <v>3643.79</v>
      </c>
      <c r="C2431" s="3">
        <f t="shared" si="186"/>
        <v>7.4978165698991184E-4</v>
      </c>
      <c r="D2431" s="3">
        <f>1-B2431/MAX(B$2:B2431)</f>
        <v>0.38001259102974205</v>
      </c>
      <c r="E2431" s="4">
        <f>E2430*(计算结果!B$18-1)/(计算结果!B$18+1)+B2431*2/(计算结果!B$18+1)</f>
        <v>3475.7318732303111</v>
      </c>
      <c r="F2431" s="4">
        <f>F2430*(计算结果!B$18-1)/(计算结果!B$18+1)+E2431*2/(计算结果!B$18+1)</f>
        <v>3316.8573730343351</v>
      </c>
      <c r="G2431" s="4">
        <f>G2430*(计算结果!B$18-1)/(计算结果!B$18+1)+F2431*2/(计算结果!B$18+1)</f>
        <v>3167.6631889958658</v>
      </c>
      <c r="H2431" s="3">
        <f t="shared" si="187"/>
        <v>0.86374449677704968</v>
      </c>
      <c r="I2431" s="3">
        <f ca="1">IFERROR(AVERAGE(OFFSET(H2431,0,0,-计算结果!B$19,1)),AVERAGE(OFFSET(H2431,0,0,-ROW(),1)))</f>
        <v>0.96882152251691322</v>
      </c>
      <c r="J2431" s="20" t="str">
        <f t="shared" ca="1" si="185"/>
        <v>卖</v>
      </c>
      <c r="K2431" s="4" t="str">
        <f t="shared" ca="1" si="189"/>
        <v/>
      </c>
      <c r="L2431" s="3">
        <f ca="1">IF(J2430="买",B2431/B2430-1,0)-IF(K2431=1,计算结果!B$17,0)</f>
        <v>0</v>
      </c>
      <c r="M2431" s="2">
        <f t="shared" ca="1" si="188"/>
        <v>4.6861490031385333</v>
      </c>
      <c r="N2431" s="3">
        <f ca="1">1-M2431/MAX(M$2:M2431)</f>
        <v>0</v>
      </c>
    </row>
    <row r="2432" spans="1:14" x14ac:dyDescent="0.15">
      <c r="A2432" s="1">
        <v>42012</v>
      </c>
      <c r="B2432" s="2">
        <v>3559.26</v>
      </c>
      <c r="C2432" s="3">
        <f t="shared" si="186"/>
        <v>-2.3198373122490512E-2</v>
      </c>
      <c r="D2432" s="3">
        <f>1-B2432/MAX(B$2:B2432)</f>
        <v>0.39439529027428022</v>
      </c>
      <c r="E2432" s="4">
        <f>E2431*(计算结果!B$18-1)/(计算结果!B$18+1)+B2432*2/(计算结果!B$18+1)</f>
        <v>3488.5823542718017</v>
      </c>
      <c r="F2432" s="4">
        <f>F2431*(计算结果!B$18-1)/(计算结果!B$18+1)+E2432*2/(计算结果!B$18+1)</f>
        <v>3343.2766009170218</v>
      </c>
      <c r="G2432" s="4">
        <f>G2431*(计算结果!B$18-1)/(计算结果!B$18+1)+F2432*2/(计算结果!B$18+1)</f>
        <v>3194.6806369837359</v>
      </c>
      <c r="H2432" s="3">
        <f t="shared" si="187"/>
        <v>0.85291416340367077</v>
      </c>
      <c r="I2432" s="3">
        <f ca="1">IFERROR(AVERAGE(OFFSET(H2432,0,0,-计算结果!B$19,1)),AVERAGE(OFFSET(H2432,0,0,-ROW(),1)))</f>
        <v>0.96825847749063176</v>
      </c>
      <c r="J2432" s="20" t="str">
        <f t="shared" ca="1" si="185"/>
        <v>卖</v>
      </c>
      <c r="K2432" s="4" t="str">
        <f t="shared" ca="1" si="189"/>
        <v/>
      </c>
      <c r="L2432" s="3">
        <f ca="1">IF(J2431="买",B2432/B2431-1,0)-IF(K2432=1,计算结果!B$17,0)</f>
        <v>0</v>
      </c>
      <c r="M2432" s="2">
        <f t="shared" ca="1" si="188"/>
        <v>4.6861490031385333</v>
      </c>
      <c r="N2432" s="3">
        <f ca="1">1-M2432/MAX(M$2:M2432)</f>
        <v>0</v>
      </c>
    </row>
    <row r="2433" spans="1:14" x14ac:dyDescent="0.15">
      <c r="A2433" s="1">
        <v>42013</v>
      </c>
      <c r="B2433" s="2">
        <v>3546.72</v>
      </c>
      <c r="C2433" s="3">
        <f t="shared" si="186"/>
        <v>-3.5232042615600534E-3</v>
      </c>
      <c r="D2433" s="3">
        <f>1-B2433/MAX(B$2:B2433)</f>
        <v>0.39652895936840671</v>
      </c>
      <c r="E2433" s="4">
        <f>E2432*(计算结果!B$18-1)/(计算结果!B$18+1)+B2433*2/(计算结果!B$18+1)</f>
        <v>3497.5266074607553</v>
      </c>
      <c r="F2433" s="4">
        <f>F2432*(计算结果!B$18-1)/(计算结果!B$18+1)+E2433*2/(计算结果!B$18+1)</f>
        <v>3367.0073711545192</v>
      </c>
      <c r="G2433" s="4">
        <f>G2432*(计算结果!B$18-1)/(计算结果!B$18+1)+F2433*2/(计算结果!B$18+1)</f>
        <v>3221.1924422407792</v>
      </c>
      <c r="H2433" s="3">
        <f t="shared" si="187"/>
        <v>0.82987341364032186</v>
      </c>
      <c r="I2433" s="3">
        <f ca="1">IFERROR(AVERAGE(OFFSET(H2433,0,0,-计算结果!B$19,1)),AVERAGE(OFFSET(H2433,0,0,-ROW(),1)))</f>
        <v>0.96313173498368487</v>
      </c>
      <c r="J2433" s="20" t="str">
        <f t="shared" ca="1" si="185"/>
        <v>卖</v>
      </c>
      <c r="K2433" s="4" t="str">
        <f t="shared" ca="1" si="189"/>
        <v/>
      </c>
      <c r="L2433" s="3">
        <f ca="1">IF(J2432="买",B2433/B2432-1,0)-IF(K2433=1,计算结果!B$17,0)</f>
        <v>0</v>
      </c>
      <c r="M2433" s="2">
        <f t="shared" ca="1" si="188"/>
        <v>4.6861490031385333</v>
      </c>
      <c r="N2433" s="3">
        <f ca="1">1-M2433/MAX(M$2:M2433)</f>
        <v>0</v>
      </c>
    </row>
    <row r="2434" spans="1:14" x14ac:dyDescent="0.15">
      <c r="A2434" s="1">
        <v>42016</v>
      </c>
      <c r="B2434" s="2">
        <v>3513.58</v>
      </c>
      <c r="C2434" s="3">
        <f t="shared" si="186"/>
        <v>-9.3438444534668097E-3</v>
      </c>
      <c r="D2434" s="3">
        <f>1-B2434/MAX(B$2:B2434)</f>
        <v>0.40216769890424009</v>
      </c>
      <c r="E2434" s="4">
        <f>E2433*(计算结果!B$18-1)/(计算结果!B$18+1)+B2434*2/(计算结果!B$18+1)</f>
        <v>3499.9963601591003</v>
      </c>
      <c r="F2434" s="4">
        <f>F2433*(计算结果!B$18-1)/(计算结果!B$18+1)+E2434*2/(计算结果!B$18+1)</f>
        <v>3387.4672156167626</v>
      </c>
      <c r="G2434" s="4">
        <f>G2433*(计算结果!B$18-1)/(计算结果!B$18+1)+F2434*2/(计算结果!B$18+1)</f>
        <v>3246.7731766063152</v>
      </c>
      <c r="H2434" s="3">
        <f t="shared" si="187"/>
        <v>0.79413865592398925</v>
      </c>
      <c r="I2434" s="3">
        <f ca="1">IFERROR(AVERAGE(OFFSET(H2434,0,0,-计算结果!B$19,1)),AVERAGE(OFFSET(H2434,0,0,-ROW(),1)))</f>
        <v>0.95373660095032042</v>
      </c>
      <c r="J2434" s="20" t="str">
        <f t="shared" ca="1" si="185"/>
        <v>卖</v>
      </c>
      <c r="K2434" s="4" t="str">
        <f t="shared" ca="1" si="189"/>
        <v/>
      </c>
      <c r="L2434" s="3">
        <f ca="1">IF(J2433="买",B2434/B2433-1,0)-IF(K2434=1,计算结果!B$17,0)</f>
        <v>0</v>
      </c>
      <c r="M2434" s="2">
        <f t="shared" ca="1" si="188"/>
        <v>4.6861490031385333</v>
      </c>
      <c r="N2434" s="3">
        <f ca="1">1-M2434/MAX(M$2:M2434)</f>
        <v>0</v>
      </c>
    </row>
    <row r="2435" spans="1:14" x14ac:dyDescent="0.15">
      <c r="A2435" s="1">
        <v>42017</v>
      </c>
      <c r="B2435" s="2">
        <v>3514.04</v>
      </c>
      <c r="C2435" s="3">
        <f t="shared" si="186"/>
        <v>1.3092059950259305E-4</v>
      </c>
      <c r="D2435" s="3">
        <f>1-B2435/MAX(B$2:B2435)</f>
        <v>0.40208943034097866</v>
      </c>
      <c r="E2435" s="4">
        <f>E2434*(计算结果!B$18-1)/(计算结果!B$18+1)+B2435*2/(计算结果!B$18+1)</f>
        <v>3502.1569201346233</v>
      </c>
      <c r="F2435" s="4">
        <f>F2434*(计算结果!B$18-1)/(计算结果!B$18+1)+E2435*2/(计算结果!B$18+1)</f>
        <v>3405.1117855425873</v>
      </c>
      <c r="G2435" s="4">
        <f>G2434*(计算结果!B$18-1)/(计算结果!B$18+1)+F2435*2/(计算结果!B$18+1)</f>
        <v>3271.1329625965109</v>
      </c>
      <c r="H2435" s="3">
        <f t="shared" si="187"/>
        <v>0.75027680300284061</v>
      </c>
      <c r="I2435" s="3">
        <f ca="1">IFERROR(AVERAGE(OFFSET(H2435,0,0,-计算结果!B$19,1)),AVERAGE(OFFSET(H2435,0,0,-ROW(),1)))</f>
        <v>0.9405341262264908</v>
      </c>
      <c r="J2435" s="20" t="str">
        <f t="shared" ref="J2435:J2498" ca="1" si="190">IF(H2435&gt;I2435,"买","卖")</f>
        <v>卖</v>
      </c>
      <c r="K2435" s="4" t="str">
        <f t="shared" ca="1" si="189"/>
        <v/>
      </c>
      <c r="L2435" s="3">
        <f ca="1">IF(J2434="买",B2435/B2434-1,0)-IF(K2435=1,计算结果!B$17,0)</f>
        <v>0</v>
      </c>
      <c r="M2435" s="2">
        <f t="shared" ca="1" si="188"/>
        <v>4.6861490031385333</v>
      </c>
      <c r="N2435" s="3">
        <f ca="1">1-M2435/MAX(M$2:M2435)</f>
        <v>0</v>
      </c>
    </row>
    <row r="2436" spans="1:14" x14ac:dyDescent="0.15">
      <c r="A2436" s="1">
        <v>42018</v>
      </c>
      <c r="B2436" s="2">
        <v>3502.42</v>
      </c>
      <c r="C2436" s="3">
        <f t="shared" ref="C2436:C2499" si="191">B2436/B2435-1</f>
        <v>-3.3067352676691142E-3</v>
      </c>
      <c r="D2436" s="3">
        <f>1-B2436/MAX(B$2:B2436)</f>
        <v>0.40406656230858229</v>
      </c>
      <c r="E2436" s="4">
        <f>E2435*(计算结果!B$18-1)/(计算结果!B$18+1)+B2436*2/(计算结果!B$18+1)</f>
        <v>3502.1973939600657</v>
      </c>
      <c r="F2436" s="4">
        <f>F2435*(计算结果!B$18-1)/(计算结果!B$18+1)+E2436*2/(计算结果!B$18+1)</f>
        <v>3420.0480329914308</v>
      </c>
      <c r="G2436" s="4">
        <f>G2435*(计算结果!B$18-1)/(计算结果!B$18+1)+F2436*2/(计算结果!B$18+1)</f>
        <v>3294.0429734264985</v>
      </c>
      <c r="H2436" s="3">
        <f t="shared" ref="H2436:H2499" si="192">(G2436-G2435)/G2435*100</f>
        <v>0.70036929381808055</v>
      </c>
      <c r="I2436" s="3">
        <f ca="1">IFERROR(AVERAGE(OFFSET(H2436,0,0,-计算结果!B$19,1)),AVERAGE(OFFSET(H2436,0,0,-ROW(),1)))</f>
        <v>0.92390361943412636</v>
      </c>
      <c r="J2436" s="20" t="str">
        <f t="shared" ca="1" si="190"/>
        <v>卖</v>
      </c>
      <c r="K2436" s="4" t="str">
        <f t="shared" ca="1" si="189"/>
        <v/>
      </c>
      <c r="L2436" s="3">
        <f ca="1">IF(J2435="买",B2436/B2435-1,0)-IF(K2436=1,计算结果!B$17,0)</f>
        <v>0</v>
      </c>
      <c r="M2436" s="2">
        <f t="shared" ref="M2436:M2499" ca="1" si="193">IFERROR(M2435*(1+L2436),M2435)</f>
        <v>4.6861490031385333</v>
      </c>
      <c r="N2436" s="3">
        <f ca="1">1-M2436/MAX(M$2:M2436)</f>
        <v>0</v>
      </c>
    </row>
    <row r="2437" spans="1:14" x14ac:dyDescent="0.15">
      <c r="A2437" s="1">
        <v>42019</v>
      </c>
      <c r="B2437" s="2">
        <v>3604.12</v>
      </c>
      <c r="C2437" s="3">
        <f t="shared" si="191"/>
        <v>2.9037065800218143E-2</v>
      </c>
      <c r="D2437" s="3">
        <f>1-B2437/MAX(B$2:B2437)</f>
        <v>0.38676240386578642</v>
      </c>
      <c r="E2437" s="4">
        <f>E2436*(计算结果!B$18-1)/(计算结果!B$18+1)+B2437*2/(计算结果!B$18+1)</f>
        <v>3517.8777948892862</v>
      </c>
      <c r="F2437" s="4">
        <f>F2436*(计算结果!B$18-1)/(计算结果!B$18+1)+E2437*2/(计算结果!B$18+1)</f>
        <v>3435.0987655911008</v>
      </c>
      <c r="G2437" s="4">
        <f>G2436*(计算结果!B$18-1)/(计算结果!B$18+1)+F2437*2/(计算结果!B$18+1)</f>
        <v>3315.7438645287452</v>
      </c>
      <c r="H2437" s="3">
        <f t="shared" si="192"/>
        <v>0.65879198532960292</v>
      </c>
      <c r="I2437" s="3">
        <f ca="1">IFERROR(AVERAGE(OFFSET(H2437,0,0,-计算结果!B$19,1)),AVERAGE(OFFSET(H2437,0,0,-ROW(),1)))</f>
        <v>0.90437685887736996</v>
      </c>
      <c r="J2437" s="20" t="str">
        <f t="shared" ca="1" si="190"/>
        <v>卖</v>
      </c>
      <c r="K2437" s="4" t="str">
        <f t="shared" ref="K2437:K2500" ca="1" si="194">IF(J2436&lt;&gt;J2437,1,"")</f>
        <v/>
      </c>
      <c r="L2437" s="3">
        <f ca="1">IF(J2436="买",B2437/B2436-1,0)-IF(K2437=1,计算结果!B$17,0)</f>
        <v>0</v>
      </c>
      <c r="M2437" s="2">
        <f t="shared" ca="1" si="193"/>
        <v>4.6861490031385333</v>
      </c>
      <c r="N2437" s="3">
        <f ca="1">1-M2437/MAX(M$2:M2437)</f>
        <v>0</v>
      </c>
    </row>
    <row r="2438" spans="1:14" x14ac:dyDescent="0.15">
      <c r="A2438" s="1">
        <v>42020</v>
      </c>
      <c r="B2438" s="2">
        <v>3635.15</v>
      </c>
      <c r="C2438" s="3">
        <f t="shared" si="191"/>
        <v>8.6095912455745882E-3</v>
      </c>
      <c r="D2438" s="3">
        <f>1-B2438/MAX(B$2:B2438)</f>
        <v>0.3814826788266521</v>
      </c>
      <c r="E2438" s="4">
        <f>E2437*(计算结果!B$18-1)/(计算结果!B$18+1)+B2438*2/(计算结果!B$18+1)</f>
        <v>3535.9196725986267</v>
      </c>
      <c r="F2438" s="4">
        <f>F2437*(计算结果!B$18-1)/(计算结果!B$18+1)+E2438*2/(计算结果!B$18+1)</f>
        <v>3450.6096743614894</v>
      </c>
      <c r="G2438" s="4">
        <f>G2437*(计算结果!B$18-1)/(计算结果!B$18+1)+F2438*2/(计算结果!B$18+1)</f>
        <v>3336.49245065686</v>
      </c>
      <c r="H2438" s="3">
        <f t="shared" si="192"/>
        <v>0.62575961762546117</v>
      </c>
      <c r="I2438" s="3">
        <f ca="1">IFERROR(AVERAGE(OFFSET(H2438,0,0,-计算结果!B$19,1)),AVERAGE(OFFSET(H2438,0,0,-ROW(),1)))</f>
        <v>0.88235868218627667</v>
      </c>
      <c r="J2438" s="20" t="str">
        <f t="shared" ca="1" si="190"/>
        <v>卖</v>
      </c>
      <c r="K2438" s="4" t="str">
        <f t="shared" ca="1" si="194"/>
        <v/>
      </c>
      <c r="L2438" s="3">
        <f ca="1">IF(J2437="买",B2438/B2437-1,0)-IF(K2438=1,计算结果!B$17,0)</f>
        <v>0</v>
      </c>
      <c r="M2438" s="2">
        <f t="shared" ca="1" si="193"/>
        <v>4.6861490031385333</v>
      </c>
      <c r="N2438" s="3">
        <f ca="1">1-M2438/MAX(M$2:M2438)</f>
        <v>0</v>
      </c>
    </row>
    <row r="2439" spans="1:14" x14ac:dyDescent="0.15">
      <c r="A2439" s="1">
        <v>42023</v>
      </c>
      <c r="B2439" s="2">
        <v>3355.16</v>
      </c>
      <c r="C2439" s="3">
        <f t="shared" si="191"/>
        <v>-7.7022956411702426E-2</v>
      </c>
      <c r="D2439" s="3">
        <f>1-B2439/MAX(B$2:B2439)</f>
        <v>0.42912271149526982</v>
      </c>
      <c r="E2439" s="4">
        <f>E2438*(计算结果!B$18-1)/(计算结果!B$18+1)+B2439*2/(计算结果!B$18+1)</f>
        <v>3508.1104921988381</v>
      </c>
      <c r="F2439" s="4">
        <f>F2438*(计算结果!B$18-1)/(计算结果!B$18+1)+E2439*2/(计算结果!B$18+1)</f>
        <v>3459.4559540287737</v>
      </c>
      <c r="G2439" s="4">
        <f>G2438*(计算结果!B$18-1)/(计算结果!B$18+1)+F2439*2/(计算结果!B$18+1)</f>
        <v>3355.4099127140776</v>
      </c>
      <c r="H2439" s="3">
        <f t="shared" si="192"/>
        <v>0.56698650864602607</v>
      </c>
      <c r="I2439" s="3">
        <f ca="1">IFERROR(AVERAGE(OFFSET(H2439,0,0,-计算结果!B$19,1)),AVERAGE(OFFSET(H2439,0,0,-ROW(),1)))</f>
        <v>0.85693707807261266</v>
      </c>
      <c r="J2439" s="20" t="str">
        <f t="shared" ca="1" si="190"/>
        <v>卖</v>
      </c>
      <c r="K2439" s="4" t="str">
        <f t="shared" ca="1" si="194"/>
        <v/>
      </c>
      <c r="L2439" s="3">
        <f ca="1">IF(J2438="买",B2439/B2438-1,0)-IF(K2439=1,计算结果!B$17,0)</f>
        <v>0</v>
      </c>
      <c r="M2439" s="2">
        <f t="shared" ca="1" si="193"/>
        <v>4.6861490031385333</v>
      </c>
      <c r="N2439" s="3">
        <f ca="1">1-M2439/MAX(M$2:M2439)</f>
        <v>0</v>
      </c>
    </row>
    <row r="2440" spans="1:14" x14ac:dyDescent="0.15">
      <c r="A2440" s="1">
        <v>42024</v>
      </c>
      <c r="B2440" s="2">
        <v>3396.22</v>
      </c>
      <c r="C2440" s="3">
        <f t="shared" si="191"/>
        <v>1.2237866450482304E-2</v>
      </c>
      <c r="D2440" s="3">
        <f>1-B2440/MAX(B$2:B2440)</f>
        <v>0.42213639147893556</v>
      </c>
      <c r="E2440" s="4">
        <f>E2439*(计算结果!B$18-1)/(计算结果!B$18+1)+B2440*2/(计算结果!B$18+1)</f>
        <v>3490.8965703220938</v>
      </c>
      <c r="F2440" s="4">
        <f>F2439*(计算结果!B$18-1)/(计算结果!B$18+1)+E2440*2/(计算结果!B$18+1)</f>
        <v>3464.2929719200538</v>
      </c>
      <c r="G2440" s="4">
        <f>G2439*(计算结果!B$18-1)/(计算结果!B$18+1)+F2440*2/(计算结果!B$18+1)</f>
        <v>3372.1611525919202</v>
      </c>
      <c r="H2440" s="3">
        <f t="shared" si="192"/>
        <v>0.49923080379449447</v>
      </c>
      <c r="I2440" s="3">
        <f ca="1">IFERROR(AVERAGE(OFFSET(H2440,0,0,-计算结果!B$19,1)),AVERAGE(OFFSET(H2440,0,0,-ROW(),1)))</f>
        <v>0.82790799149720695</v>
      </c>
      <c r="J2440" s="20" t="str">
        <f t="shared" ca="1" si="190"/>
        <v>卖</v>
      </c>
      <c r="K2440" s="4" t="str">
        <f t="shared" ca="1" si="194"/>
        <v/>
      </c>
      <c r="L2440" s="3">
        <f ca="1">IF(J2439="买",B2440/B2439-1,0)-IF(K2440=1,计算结果!B$17,0)</f>
        <v>0</v>
      </c>
      <c r="M2440" s="2">
        <f t="shared" ca="1" si="193"/>
        <v>4.6861490031385333</v>
      </c>
      <c r="N2440" s="3">
        <f ca="1">1-M2440/MAX(M$2:M2440)</f>
        <v>0</v>
      </c>
    </row>
    <row r="2441" spans="1:14" x14ac:dyDescent="0.15">
      <c r="A2441" s="1">
        <v>42025</v>
      </c>
      <c r="B2441" s="2">
        <v>3548.88</v>
      </c>
      <c r="C2441" s="3">
        <f t="shared" si="191"/>
        <v>4.4949973794395026E-2</v>
      </c>
      <c r="D2441" s="3">
        <f>1-B2441/MAX(B$2:B2441)</f>
        <v>0.3961614374191792</v>
      </c>
      <c r="E2441" s="4">
        <f>E2440*(计算结果!B$18-1)/(计算结果!B$18+1)+B2441*2/(计算结果!B$18+1)</f>
        <v>3499.8170979648489</v>
      </c>
      <c r="F2441" s="4">
        <f>F2440*(计算结果!B$18-1)/(计算结果!B$18+1)+E2441*2/(计算结果!B$18+1)</f>
        <v>3469.7582220807917</v>
      </c>
      <c r="G2441" s="4">
        <f>G2440*(计算结果!B$18-1)/(计算结果!B$18+1)+F2441*2/(计算结果!B$18+1)</f>
        <v>3387.1760863594386</v>
      </c>
      <c r="H2441" s="3">
        <f t="shared" si="192"/>
        <v>0.44526145365198794</v>
      </c>
      <c r="I2441" s="3">
        <f ca="1">IFERROR(AVERAGE(OFFSET(H2441,0,0,-计算结果!B$19,1)),AVERAGE(OFFSET(H2441,0,0,-ROW(),1)))</f>
        <v>0.79628072973063957</v>
      </c>
      <c r="J2441" s="20" t="str">
        <f t="shared" ca="1" si="190"/>
        <v>卖</v>
      </c>
      <c r="K2441" s="4" t="str">
        <f t="shared" ca="1" si="194"/>
        <v/>
      </c>
      <c r="L2441" s="3">
        <f ca="1">IF(J2440="买",B2441/B2440-1,0)-IF(K2441=1,计算结果!B$17,0)</f>
        <v>0</v>
      </c>
      <c r="M2441" s="2">
        <f t="shared" ca="1" si="193"/>
        <v>4.6861490031385333</v>
      </c>
      <c r="N2441" s="3">
        <f ca="1">1-M2441/MAX(M$2:M2441)</f>
        <v>0</v>
      </c>
    </row>
    <row r="2442" spans="1:14" x14ac:dyDescent="0.15">
      <c r="A2442" s="1">
        <v>42026</v>
      </c>
      <c r="B2442" s="2">
        <v>3567.61</v>
      </c>
      <c r="C2442" s="3">
        <f t="shared" si="191"/>
        <v>5.2777214219696944E-3</v>
      </c>
      <c r="D2442" s="3">
        <f>1-B2442/MAX(B$2:B2442)</f>
        <v>0.39297454570203494</v>
      </c>
      <c r="E2442" s="4">
        <f>E2441*(计算结果!B$18-1)/(计算结果!B$18+1)+B2442*2/(计算结果!B$18+1)</f>
        <v>3510.2467752010261</v>
      </c>
      <c r="F2442" s="4">
        <f>F2441*(计算结果!B$18-1)/(计算结果!B$18+1)+E2442*2/(计算结果!B$18+1)</f>
        <v>3475.9872302531357</v>
      </c>
      <c r="G2442" s="4">
        <f>G2441*(计算结果!B$18-1)/(计算结果!B$18+1)+F2442*2/(计算结果!B$18+1)</f>
        <v>3400.839339266161</v>
      </c>
      <c r="H2442" s="3">
        <f t="shared" si="192"/>
        <v>0.40338183071573802</v>
      </c>
      <c r="I2442" s="3">
        <f ca="1">IFERROR(AVERAGE(OFFSET(H2442,0,0,-计算结果!B$19,1)),AVERAGE(OFFSET(H2442,0,0,-ROW(),1)))</f>
        <v>0.76350899548226858</v>
      </c>
      <c r="J2442" s="20" t="str">
        <f t="shared" ca="1" si="190"/>
        <v>卖</v>
      </c>
      <c r="K2442" s="4" t="str">
        <f t="shared" ca="1" si="194"/>
        <v/>
      </c>
      <c r="L2442" s="3">
        <f ca="1">IF(J2441="买",B2442/B2441-1,0)-IF(K2442=1,计算结果!B$17,0)</f>
        <v>0</v>
      </c>
      <c r="M2442" s="2">
        <f t="shared" ca="1" si="193"/>
        <v>4.6861490031385333</v>
      </c>
      <c r="N2442" s="3">
        <f ca="1">1-M2442/MAX(M$2:M2442)</f>
        <v>0</v>
      </c>
    </row>
    <row r="2443" spans="1:14" x14ac:dyDescent="0.15">
      <c r="A2443" s="1">
        <v>42027</v>
      </c>
      <c r="B2443" s="2">
        <v>3571.73</v>
      </c>
      <c r="C2443" s="3">
        <f t="shared" si="191"/>
        <v>1.1548347493139932E-3</v>
      </c>
      <c r="D2443" s="3">
        <f>1-B2443/MAX(B$2:B2443)</f>
        <v>0.3922735316136936</v>
      </c>
      <c r="E2443" s="4">
        <f>E2442*(计算结果!B$18-1)/(计算结果!B$18+1)+B2443*2/(计算结果!B$18+1)</f>
        <v>3519.7057328624069</v>
      </c>
      <c r="F2443" s="4">
        <f>F2442*(计算结果!B$18-1)/(计算结果!B$18+1)+E2443*2/(计算结果!B$18+1)</f>
        <v>3482.7131537314854</v>
      </c>
      <c r="G2443" s="4">
        <f>G2442*(计算结果!B$18-1)/(计算结果!B$18+1)+F2443*2/(计算结果!B$18+1)</f>
        <v>3413.4353107223646</v>
      </c>
      <c r="H2443" s="3">
        <f t="shared" si="192"/>
        <v>0.37037831545790173</v>
      </c>
      <c r="I2443" s="3">
        <f ca="1">IFERROR(AVERAGE(OFFSET(H2443,0,0,-计算结果!B$19,1)),AVERAGE(OFFSET(H2443,0,0,-ROW(),1)))</f>
        <v>0.73127634026396371</v>
      </c>
      <c r="J2443" s="20" t="str">
        <f t="shared" ca="1" si="190"/>
        <v>卖</v>
      </c>
      <c r="K2443" s="4" t="str">
        <f t="shared" ca="1" si="194"/>
        <v/>
      </c>
      <c r="L2443" s="3">
        <f ca="1">IF(J2442="买",B2443/B2442-1,0)-IF(K2443=1,计算结果!B$17,0)</f>
        <v>0</v>
      </c>
      <c r="M2443" s="2">
        <f t="shared" ca="1" si="193"/>
        <v>4.6861490031385333</v>
      </c>
      <c r="N2443" s="3">
        <f ca="1">1-M2443/MAX(M$2:M2443)</f>
        <v>0</v>
      </c>
    </row>
    <row r="2444" spans="1:14" x14ac:dyDescent="0.15">
      <c r="A2444" s="1">
        <v>42030</v>
      </c>
      <c r="B2444" s="2">
        <v>3607.98</v>
      </c>
      <c r="C2444" s="3">
        <f t="shared" si="191"/>
        <v>1.0149143412296002E-2</v>
      </c>
      <c r="D2444" s="3">
        <f>1-B2444/MAX(B$2:B2444)</f>
        <v>0.38610562853059283</v>
      </c>
      <c r="E2444" s="4">
        <f>E2443*(计算结果!B$18-1)/(计算结果!B$18+1)+B2444*2/(计算结果!B$18+1)</f>
        <v>3533.2863893451135</v>
      </c>
      <c r="F2444" s="4">
        <f>F2443*(计算结果!B$18-1)/(计算结果!B$18+1)+E2444*2/(计算结果!B$18+1)</f>
        <v>3490.4936515181971</v>
      </c>
      <c r="G2444" s="4">
        <f>G2443*(计算结果!B$18-1)/(计算结果!B$18+1)+F2444*2/(计算结果!B$18+1)</f>
        <v>3425.2904400755692</v>
      </c>
      <c r="H2444" s="3">
        <f t="shared" si="192"/>
        <v>0.34730786653448387</v>
      </c>
      <c r="I2444" s="3">
        <f ca="1">IFERROR(AVERAGE(OFFSET(H2444,0,0,-计算结果!B$19,1)),AVERAGE(OFFSET(H2444,0,0,-ROW(),1)))</f>
        <v>0.70020790007578382</v>
      </c>
      <c r="J2444" s="20" t="str">
        <f t="shared" ca="1" si="190"/>
        <v>卖</v>
      </c>
      <c r="K2444" s="4" t="str">
        <f t="shared" ca="1" si="194"/>
        <v/>
      </c>
      <c r="L2444" s="3">
        <f ca="1">IF(J2443="买",B2444/B2443-1,0)-IF(K2444=1,计算结果!B$17,0)</f>
        <v>0</v>
      </c>
      <c r="M2444" s="2">
        <f t="shared" ca="1" si="193"/>
        <v>4.6861490031385333</v>
      </c>
      <c r="N2444" s="3">
        <f ca="1">1-M2444/MAX(M$2:M2444)</f>
        <v>0</v>
      </c>
    </row>
    <row r="2445" spans="1:14" x14ac:dyDescent="0.15">
      <c r="A2445" s="1">
        <v>42031</v>
      </c>
      <c r="B2445" s="2">
        <v>3574.93</v>
      </c>
      <c r="C2445" s="3">
        <f t="shared" si="191"/>
        <v>-9.1602503339819341E-3</v>
      </c>
      <c r="D2445" s="3">
        <f>1-B2445/MAX(B$2:B2445)</f>
        <v>0.39172905465187502</v>
      </c>
      <c r="E2445" s="4">
        <f>E2444*(计算结果!B$18-1)/(计算结果!B$18+1)+B2445*2/(计算结果!B$18+1)</f>
        <v>3539.6930986766342</v>
      </c>
      <c r="F2445" s="4">
        <f>F2444*(计算结果!B$18-1)/(计算结果!B$18+1)+E2445*2/(计算结果!B$18+1)</f>
        <v>3498.0627972348798</v>
      </c>
      <c r="G2445" s="4">
        <f>G2444*(计算结果!B$18-1)/(计算结果!B$18+1)+F2445*2/(计算结果!B$18+1)</f>
        <v>3436.4861873308478</v>
      </c>
      <c r="H2445" s="3">
        <f t="shared" si="192"/>
        <v>0.32685541419464403</v>
      </c>
      <c r="I2445" s="3">
        <f ca="1">IFERROR(AVERAGE(OFFSET(H2445,0,0,-计算结果!B$19,1)),AVERAGE(OFFSET(H2445,0,0,-ROW(),1)))</f>
        <v>0.66987148433249377</v>
      </c>
      <c r="J2445" s="20" t="str">
        <f t="shared" ca="1" si="190"/>
        <v>卖</v>
      </c>
      <c r="K2445" s="4" t="str">
        <f t="shared" ca="1" si="194"/>
        <v/>
      </c>
      <c r="L2445" s="3">
        <f ca="1">IF(J2444="买",B2445/B2444-1,0)-IF(K2445=1,计算结果!B$17,0)</f>
        <v>0</v>
      </c>
      <c r="M2445" s="2">
        <f t="shared" ca="1" si="193"/>
        <v>4.6861490031385333</v>
      </c>
      <c r="N2445" s="3">
        <f ca="1">1-M2445/MAX(M$2:M2445)</f>
        <v>0</v>
      </c>
    </row>
    <row r="2446" spans="1:14" x14ac:dyDescent="0.15">
      <c r="A2446" s="1">
        <v>42032</v>
      </c>
      <c r="B2446" s="2">
        <v>3525.32</v>
      </c>
      <c r="C2446" s="3">
        <f t="shared" si="191"/>
        <v>-1.3877194798219694E-2</v>
      </c>
      <c r="D2446" s="3">
        <f>1-B2446/MAX(B$2:B2446)</f>
        <v>0.40017014905056825</v>
      </c>
      <c r="E2446" s="4">
        <f>E2445*(计算结果!B$18-1)/(计算结果!B$18+1)+B2446*2/(计算结果!B$18+1)</f>
        <v>3537.4818527263828</v>
      </c>
      <c r="F2446" s="4">
        <f>F2445*(计算结果!B$18-1)/(计算结果!B$18+1)+E2446*2/(计算结果!B$18+1)</f>
        <v>3504.1272673104959</v>
      </c>
      <c r="G2446" s="4">
        <f>G2445*(计算结果!B$18-1)/(计算结果!B$18+1)+F2446*2/(计算结果!B$18+1)</f>
        <v>3446.8925073277169</v>
      </c>
      <c r="H2446" s="3">
        <f t="shared" si="192"/>
        <v>0.30281861848401043</v>
      </c>
      <c r="I2446" s="3">
        <f ca="1">IFERROR(AVERAGE(OFFSET(H2446,0,0,-计算结果!B$19,1)),AVERAGE(OFFSET(H2446,0,0,-ROW(),1)))</f>
        <v>0.63977137311809962</v>
      </c>
      <c r="J2446" s="20" t="str">
        <f t="shared" ca="1" si="190"/>
        <v>卖</v>
      </c>
      <c r="K2446" s="4" t="str">
        <f t="shared" ca="1" si="194"/>
        <v/>
      </c>
      <c r="L2446" s="3">
        <f ca="1">IF(J2445="买",B2446/B2445-1,0)-IF(K2446=1,计算结果!B$17,0)</f>
        <v>0</v>
      </c>
      <c r="M2446" s="2">
        <f t="shared" ca="1" si="193"/>
        <v>4.6861490031385333</v>
      </c>
      <c r="N2446" s="3">
        <f ca="1">1-M2446/MAX(M$2:M2446)</f>
        <v>0</v>
      </c>
    </row>
    <row r="2447" spans="1:14" x14ac:dyDescent="0.15">
      <c r="A2447" s="1">
        <v>42033</v>
      </c>
      <c r="B2447" s="2">
        <v>3481.8</v>
      </c>
      <c r="C2447" s="3">
        <f t="shared" si="191"/>
        <v>-1.2344978611870672E-2</v>
      </c>
      <c r="D2447" s="3">
        <f>1-B2447/MAX(B$2:B2447)</f>
        <v>0.40757503573130061</v>
      </c>
      <c r="E2447" s="4">
        <f>E2446*(计算结果!B$18-1)/(计算结果!B$18+1)+B2447*2/(计算结果!B$18+1)</f>
        <v>3528.915413845401</v>
      </c>
      <c r="F2447" s="4">
        <f>F2446*(计算结果!B$18-1)/(计算结果!B$18+1)+E2447*2/(计算结果!B$18+1)</f>
        <v>3507.9408283158655</v>
      </c>
      <c r="G2447" s="4">
        <f>G2446*(计算结果!B$18-1)/(计算结果!B$18+1)+F2447*2/(计算结果!B$18+1)</f>
        <v>3456.2845567105087</v>
      </c>
      <c r="H2447" s="3">
        <f t="shared" si="192"/>
        <v>0.27247874318173076</v>
      </c>
      <c r="I2447" s="3">
        <f ca="1">IFERROR(AVERAGE(OFFSET(H2447,0,0,-计算结果!B$19,1)),AVERAGE(OFFSET(H2447,0,0,-ROW(),1)))</f>
        <v>0.60948136882501758</v>
      </c>
      <c r="J2447" s="20" t="str">
        <f t="shared" ca="1" si="190"/>
        <v>卖</v>
      </c>
      <c r="K2447" s="4" t="str">
        <f t="shared" ca="1" si="194"/>
        <v/>
      </c>
      <c r="L2447" s="3">
        <f ca="1">IF(J2446="买",B2447/B2446-1,0)-IF(K2447=1,计算结果!B$17,0)</f>
        <v>0</v>
      </c>
      <c r="M2447" s="2">
        <f t="shared" ca="1" si="193"/>
        <v>4.6861490031385333</v>
      </c>
      <c r="N2447" s="3">
        <f ca="1">1-M2447/MAX(M$2:M2447)</f>
        <v>0</v>
      </c>
    </row>
    <row r="2448" spans="1:14" x14ac:dyDescent="0.15">
      <c r="A2448" s="1">
        <v>42034</v>
      </c>
      <c r="B2448" s="2">
        <v>3434.39</v>
      </c>
      <c r="C2448" s="3">
        <f t="shared" si="191"/>
        <v>-1.3616520190706027E-2</v>
      </c>
      <c r="D2448" s="3">
        <f>1-B2448/MAX(B$2:B2448)</f>
        <v>0.41564180221874358</v>
      </c>
      <c r="E2448" s="4">
        <f>E2447*(计算结果!B$18-1)/(计算结果!B$18+1)+B2448*2/(计算结果!B$18+1)</f>
        <v>3514.3730424845703</v>
      </c>
      <c r="F2448" s="4">
        <f>F2447*(计算结果!B$18-1)/(计算结果!B$18+1)+E2448*2/(计算结果!B$18+1)</f>
        <v>3508.9303997264351</v>
      </c>
      <c r="G2448" s="4">
        <f>G2447*(计算结果!B$18-1)/(计算结果!B$18+1)+F2448*2/(计算结果!B$18+1)</f>
        <v>3464.3839171744971</v>
      </c>
      <c r="H2448" s="3">
        <f t="shared" si="192"/>
        <v>0.23433720028240196</v>
      </c>
      <c r="I2448" s="3">
        <f ca="1">IFERROR(AVERAGE(OFFSET(H2448,0,0,-计算结果!B$19,1)),AVERAGE(OFFSET(H2448,0,0,-ROW(),1)))</f>
        <v>0.57818170916072664</v>
      </c>
      <c r="J2448" s="20" t="str">
        <f t="shared" ca="1" si="190"/>
        <v>卖</v>
      </c>
      <c r="K2448" s="4" t="str">
        <f t="shared" ca="1" si="194"/>
        <v/>
      </c>
      <c r="L2448" s="3">
        <f ca="1">IF(J2447="买",B2448/B2447-1,0)-IF(K2448=1,计算结果!B$17,0)</f>
        <v>0</v>
      </c>
      <c r="M2448" s="2">
        <f t="shared" ca="1" si="193"/>
        <v>4.6861490031385333</v>
      </c>
      <c r="N2448" s="3">
        <f ca="1">1-M2448/MAX(M$2:M2448)</f>
        <v>0</v>
      </c>
    </row>
    <row r="2449" spans="1:14" x14ac:dyDescent="0.15">
      <c r="A2449" s="1">
        <v>42037</v>
      </c>
      <c r="B2449" s="2">
        <v>3353.96</v>
      </c>
      <c r="C2449" s="3">
        <f t="shared" si="191"/>
        <v>-2.3419005995242159E-2</v>
      </c>
      <c r="D2449" s="3">
        <f>1-B2449/MAX(B$2:B2449)</f>
        <v>0.42932689035595184</v>
      </c>
      <c r="E2449" s="4">
        <f>E2448*(计算结果!B$18-1)/(计算结果!B$18+1)+B2449*2/(计算结果!B$18+1)</f>
        <v>3489.6941128715589</v>
      </c>
      <c r="F2449" s="4">
        <f>F2448*(计算结果!B$18-1)/(计算结果!B$18+1)+E2449*2/(计算结果!B$18+1)</f>
        <v>3505.9709709795311</v>
      </c>
      <c r="G2449" s="4">
        <f>G2448*(计算结果!B$18-1)/(计算结果!B$18+1)+F2449*2/(计算结果!B$18+1)</f>
        <v>3470.7819254521946</v>
      </c>
      <c r="H2449" s="3">
        <f t="shared" si="192"/>
        <v>0.18467953987373389</v>
      </c>
      <c r="I2449" s="3">
        <f ca="1">IFERROR(AVERAGE(OFFSET(H2449,0,0,-计算结果!B$19,1)),AVERAGE(OFFSET(H2449,0,0,-ROW(),1)))</f>
        <v>0.54452439139872288</v>
      </c>
      <c r="J2449" s="20" t="str">
        <f t="shared" ca="1" si="190"/>
        <v>卖</v>
      </c>
      <c r="K2449" s="4" t="str">
        <f t="shared" ca="1" si="194"/>
        <v/>
      </c>
      <c r="L2449" s="3">
        <f ca="1">IF(J2448="买",B2449/B2448-1,0)-IF(K2449=1,计算结果!B$17,0)</f>
        <v>0</v>
      </c>
      <c r="M2449" s="2">
        <f t="shared" ca="1" si="193"/>
        <v>4.6861490031385333</v>
      </c>
      <c r="N2449" s="3">
        <f ca="1">1-M2449/MAX(M$2:M2449)</f>
        <v>0</v>
      </c>
    </row>
    <row r="2450" spans="1:14" x14ac:dyDescent="0.15">
      <c r="A2450" s="1">
        <v>42038</v>
      </c>
      <c r="B2450" s="2">
        <v>3437.45</v>
      </c>
      <c r="C2450" s="3">
        <f t="shared" si="191"/>
        <v>2.4892962348984415E-2</v>
      </c>
      <c r="D2450" s="3">
        <f>1-B2450/MAX(B$2:B2450)</f>
        <v>0.41512114612400464</v>
      </c>
      <c r="E2450" s="4">
        <f>E2449*(计算结果!B$18-1)/(计算结果!B$18+1)+B2450*2/(计算结果!B$18+1)</f>
        <v>3481.6565570451658</v>
      </c>
      <c r="F2450" s="4">
        <f>F2449*(计算结果!B$18-1)/(计算结果!B$18+1)+E2450*2/(计算结果!B$18+1)</f>
        <v>3502.230291912706</v>
      </c>
      <c r="G2450" s="4">
        <f>G2449*(计算结果!B$18-1)/(计算结果!B$18+1)+F2450*2/(计算结果!B$18+1)</f>
        <v>3475.6201356768888</v>
      </c>
      <c r="H2450" s="3">
        <f t="shared" si="192"/>
        <v>0.13939827763923379</v>
      </c>
      <c r="I2450" s="3">
        <f ca="1">IFERROR(AVERAGE(OFFSET(H2450,0,0,-计算结果!B$19,1)),AVERAGE(OFFSET(H2450,0,0,-ROW(),1)))</f>
        <v>0.50844915009887026</v>
      </c>
      <c r="J2450" s="20" t="str">
        <f t="shared" ca="1" si="190"/>
        <v>卖</v>
      </c>
      <c r="K2450" s="4" t="str">
        <f t="shared" ca="1" si="194"/>
        <v/>
      </c>
      <c r="L2450" s="3">
        <f ca="1">IF(J2449="买",B2450/B2449-1,0)-IF(K2450=1,计算结果!B$17,0)</f>
        <v>0</v>
      </c>
      <c r="M2450" s="2">
        <f t="shared" ca="1" si="193"/>
        <v>4.6861490031385333</v>
      </c>
      <c r="N2450" s="3">
        <f ca="1">1-M2450/MAX(M$2:M2450)</f>
        <v>0</v>
      </c>
    </row>
    <row r="2451" spans="1:14" x14ac:dyDescent="0.15">
      <c r="A2451" s="1">
        <v>42039</v>
      </c>
      <c r="B2451" s="2">
        <v>3401.77</v>
      </c>
      <c r="C2451" s="3">
        <f t="shared" si="191"/>
        <v>-1.0379787342361335E-2</v>
      </c>
      <c r="D2451" s="3">
        <f>1-B2451/MAX(B$2:B2451)</f>
        <v>0.42119206424828148</v>
      </c>
      <c r="E2451" s="4">
        <f>E2450*(计算结果!B$18-1)/(计算结果!B$18+1)+B2451*2/(计算结果!B$18+1)</f>
        <v>3469.366317499756</v>
      </c>
      <c r="F2451" s="4">
        <f>F2450*(计算结果!B$18-1)/(计算结果!B$18+1)+E2451*2/(计算结果!B$18+1)</f>
        <v>3497.174295849175</v>
      </c>
      <c r="G2451" s="4">
        <f>G2450*(计算结果!B$18-1)/(计算结果!B$18+1)+F2451*2/(计算结果!B$18+1)</f>
        <v>3478.936160318779</v>
      </c>
      <c r="H2451" s="3">
        <f t="shared" si="192"/>
        <v>9.5408143365597498E-2</v>
      </c>
      <c r="I2451" s="3">
        <f ca="1">IFERROR(AVERAGE(OFFSET(H2451,0,0,-计算结果!B$19,1)),AVERAGE(OFFSET(H2451,0,0,-ROW(),1)))</f>
        <v>0.47003233242829773</v>
      </c>
      <c r="J2451" s="20" t="str">
        <f t="shared" ca="1" si="190"/>
        <v>卖</v>
      </c>
      <c r="K2451" s="4" t="str">
        <f t="shared" ca="1" si="194"/>
        <v/>
      </c>
      <c r="L2451" s="3">
        <f ca="1">IF(J2450="买",B2451/B2450-1,0)-IF(K2451=1,计算结果!B$17,0)</f>
        <v>0</v>
      </c>
      <c r="M2451" s="2">
        <f t="shared" ca="1" si="193"/>
        <v>4.6861490031385333</v>
      </c>
      <c r="N2451" s="3">
        <f ca="1">1-M2451/MAX(M$2:M2451)</f>
        <v>0</v>
      </c>
    </row>
    <row r="2452" spans="1:14" x14ac:dyDescent="0.15">
      <c r="A2452" s="1">
        <v>42040</v>
      </c>
      <c r="B2452" s="2">
        <v>3366.95</v>
      </c>
      <c r="C2452" s="3">
        <f t="shared" si="191"/>
        <v>-1.0235847808640841E-2</v>
      </c>
      <c r="D2452" s="3">
        <f>1-B2452/MAX(B$2:B2452)</f>
        <v>0.42711665418906963</v>
      </c>
      <c r="E2452" s="4">
        <f>E2451*(计算结果!B$18-1)/(计算结果!B$18+1)+B2452*2/(计算结果!B$18+1)</f>
        <v>3453.609960961332</v>
      </c>
      <c r="F2452" s="4">
        <f>F2451*(计算结果!B$18-1)/(计算结果!B$18+1)+E2452*2/(计算结果!B$18+1)</f>
        <v>3490.4720904818146</v>
      </c>
      <c r="G2452" s="4">
        <f>G2451*(计算结果!B$18-1)/(计算结果!B$18+1)+F2452*2/(计算结果!B$18+1)</f>
        <v>3480.7109188053996</v>
      </c>
      <c r="H2452" s="3">
        <f t="shared" si="192"/>
        <v>5.1014402243529225E-2</v>
      </c>
      <c r="I2452" s="3">
        <f ca="1">IFERROR(AVERAGE(OFFSET(H2452,0,0,-计算结果!B$19,1)),AVERAGE(OFFSET(H2452,0,0,-ROW(),1)))</f>
        <v>0.42993734437029058</v>
      </c>
      <c r="J2452" s="20" t="str">
        <f t="shared" ca="1" si="190"/>
        <v>卖</v>
      </c>
      <c r="K2452" s="4" t="str">
        <f t="shared" ca="1" si="194"/>
        <v/>
      </c>
      <c r="L2452" s="3">
        <f ca="1">IF(J2451="买",B2452/B2451-1,0)-IF(K2452=1,计算结果!B$17,0)</f>
        <v>0</v>
      </c>
      <c r="M2452" s="2">
        <f t="shared" ca="1" si="193"/>
        <v>4.6861490031385333</v>
      </c>
      <c r="N2452" s="3">
        <f ca="1">1-M2452/MAX(M$2:M2452)</f>
        <v>0</v>
      </c>
    </row>
    <row r="2453" spans="1:14" x14ac:dyDescent="0.15">
      <c r="A2453" s="1">
        <v>42041</v>
      </c>
      <c r="B2453" s="2">
        <v>3312.42</v>
      </c>
      <c r="C2453" s="3">
        <f t="shared" si="191"/>
        <v>-1.6195666701317113E-2</v>
      </c>
      <c r="D2453" s="3">
        <f>1-B2453/MAX(B$2:B2453)</f>
        <v>0.43639488191655884</v>
      </c>
      <c r="E2453" s="4">
        <f>E2452*(计算结果!B$18-1)/(计算结果!B$18+1)+B2453*2/(计算结果!B$18+1)</f>
        <v>3431.8884285057425</v>
      </c>
      <c r="F2453" s="4">
        <f>F2452*(计算结果!B$18-1)/(计算结果!B$18+1)+E2453*2/(计算结果!B$18+1)</f>
        <v>3481.4592194085726</v>
      </c>
      <c r="G2453" s="4">
        <f>G2452*(计算结果!B$18-1)/(计算结果!B$18+1)+F2453*2/(计算结果!B$18+1)</f>
        <v>3480.8260419751186</v>
      </c>
      <c r="H2453" s="3">
        <f t="shared" si="192"/>
        <v>3.3074613894835563E-3</v>
      </c>
      <c r="I2453" s="3">
        <f ca="1">IFERROR(AVERAGE(OFFSET(H2453,0,0,-计算结果!B$19,1)),AVERAGE(OFFSET(H2453,0,0,-ROW(),1)))</f>
        <v>0.38860904675774866</v>
      </c>
      <c r="J2453" s="20" t="str">
        <f t="shared" ca="1" si="190"/>
        <v>卖</v>
      </c>
      <c r="K2453" s="4" t="str">
        <f t="shared" ca="1" si="194"/>
        <v/>
      </c>
      <c r="L2453" s="3">
        <f ca="1">IF(J2452="买",B2453/B2452-1,0)-IF(K2453=1,计算结果!B$17,0)</f>
        <v>0</v>
      </c>
      <c r="M2453" s="2">
        <f t="shared" ca="1" si="193"/>
        <v>4.6861490031385333</v>
      </c>
      <c r="N2453" s="3">
        <f ca="1">1-M2453/MAX(M$2:M2453)</f>
        <v>0</v>
      </c>
    </row>
    <row r="2454" spans="1:14" x14ac:dyDescent="0.15">
      <c r="A2454" s="1">
        <v>42044</v>
      </c>
      <c r="B2454" s="2">
        <v>3345.92</v>
      </c>
      <c r="C2454" s="3">
        <f t="shared" si="191"/>
        <v>1.0113451796571749E-2</v>
      </c>
      <c r="D2454" s="3">
        <f>1-B2454/MAX(B$2:B2454)</f>
        <v>0.43069488872252093</v>
      </c>
      <c r="E2454" s="4">
        <f>E2453*(计算结果!B$18-1)/(计算结果!B$18+1)+B2454*2/(计算结果!B$18+1)</f>
        <v>3418.6625164279358</v>
      </c>
      <c r="F2454" s="4">
        <f>F2453*(计算结果!B$18-1)/(计算结果!B$18+1)+E2454*2/(计算结果!B$18+1)</f>
        <v>3471.7981881807823</v>
      </c>
      <c r="G2454" s="4">
        <f>G2453*(计算结果!B$18-1)/(计算结果!B$18+1)+F2454*2/(计算结果!B$18+1)</f>
        <v>3479.4371413913746</v>
      </c>
      <c r="H2454" s="3">
        <f t="shared" si="192"/>
        <v>-3.9901464968240354E-2</v>
      </c>
      <c r="I2454" s="3">
        <f ca="1">IFERROR(AVERAGE(OFFSET(H2454,0,0,-计算结果!B$19,1)),AVERAGE(OFFSET(H2454,0,0,-ROW(),1)))</f>
        <v>0.34690704071313722</v>
      </c>
      <c r="J2454" s="20" t="str">
        <f t="shared" ca="1" si="190"/>
        <v>卖</v>
      </c>
      <c r="K2454" s="4" t="str">
        <f t="shared" ca="1" si="194"/>
        <v/>
      </c>
      <c r="L2454" s="3">
        <f ca="1">IF(J2453="买",B2454/B2453-1,0)-IF(K2454=1,计算结果!B$17,0)</f>
        <v>0</v>
      </c>
      <c r="M2454" s="2">
        <f t="shared" ca="1" si="193"/>
        <v>4.6861490031385333</v>
      </c>
      <c r="N2454" s="3">
        <f ca="1">1-M2454/MAX(M$2:M2454)</f>
        <v>0</v>
      </c>
    </row>
    <row r="2455" spans="1:14" x14ac:dyDescent="0.15">
      <c r="A2455" s="1">
        <v>42045</v>
      </c>
      <c r="B2455" s="2">
        <v>3406.94</v>
      </c>
      <c r="C2455" s="3">
        <f t="shared" si="191"/>
        <v>1.8237136572303081E-2</v>
      </c>
      <c r="D2455" s="3">
        <f>1-B2455/MAX(B$2:B2455)</f>
        <v>0.42031239365684336</v>
      </c>
      <c r="E2455" s="4">
        <f>E2454*(计算结果!B$18-1)/(计算结果!B$18+1)+B2455*2/(计算结果!B$18+1)</f>
        <v>3416.8590523620992</v>
      </c>
      <c r="F2455" s="4">
        <f>F2454*(计算结果!B$18-1)/(计算结果!B$18+1)+E2455*2/(计算结果!B$18+1)</f>
        <v>3463.3460134394463</v>
      </c>
      <c r="G2455" s="4">
        <f>G2454*(计算结果!B$18-1)/(计算结果!B$18+1)+F2455*2/(计算结果!B$18+1)</f>
        <v>3476.961583244924</v>
      </c>
      <c r="H2455" s="3">
        <f t="shared" si="192"/>
        <v>-7.1148235931649234E-2</v>
      </c>
      <c r="I2455" s="3">
        <f ca="1">IFERROR(AVERAGE(OFFSET(H2455,0,0,-计算结果!B$19,1)),AVERAGE(OFFSET(H2455,0,0,-ROW(),1)))</f>
        <v>0.30583578876641265</v>
      </c>
      <c r="J2455" s="20" t="str">
        <f t="shared" ca="1" si="190"/>
        <v>卖</v>
      </c>
      <c r="K2455" s="4" t="str">
        <f t="shared" ca="1" si="194"/>
        <v/>
      </c>
      <c r="L2455" s="3">
        <f ca="1">IF(J2454="买",B2455/B2454-1,0)-IF(K2455=1,计算结果!B$17,0)</f>
        <v>0</v>
      </c>
      <c r="M2455" s="2">
        <f t="shared" ca="1" si="193"/>
        <v>4.6861490031385333</v>
      </c>
      <c r="N2455" s="3">
        <f ca="1">1-M2455/MAX(M$2:M2455)</f>
        <v>0</v>
      </c>
    </row>
    <row r="2456" spans="1:14" x14ac:dyDescent="0.15">
      <c r="A2456" s="1">
        <v>42046</v>
      </c>
      <c r="B2456" s="2">
        <v>3434.12</v>
      </c>
      <c r="C2456" s="3">
        <f t="shared" si="191"/>
        <v>7.9778334810709506E-3</v>
      </c>
      <c r="D2456" s="3">
        <f>1-B2456/MAX(B$2:B2456)</f>
        <v>0.41568774246239704</v>
      </c>
      <c r="E2456" s="4">
        <f>E2455*(计算结果!B$18-1)/(计算结果!B$18+1)+B2456*2/(计算结果!B$18+1)</f>
        <v>3419.5145827679298</v>
      </c>
      <c r="F2456" s="4">
        <f>F2455*(计算结果!B$18-1)/(计算结果!B$18+1)+E2456*2/(计算结果!B$18+1)</f>
        <v>3456.6027164130592</v>
      </c>
      <c r="G2456" s="4">
        <f>G2455*(计算结果!B$18-1)/(计算结果!B$18+1)+F2456*2/(计算结果!B$18+1)</f>
        <v>3473.8294498861756</v>
      </c>
      <c r="H2456" s="3">
        <f t="shared" si="192"/>
        <v>-9.0082483908991748E-2</v>
      </c>
      <c r="I2456" s="3">
        <f ca="1">IFERROR(AVERAGE(OFFSET(H2456,0,0,-计算结果!B$19,1)),AVERAGE(OFFSET(H2456,0,0,-ROW(),1)))</f>
        <v>0.26631319988005903</v>
      </c>
      <c r="J2456" s="20" t="str">
        <f t="shared" ca="1" si="190"/>
        <v>卖</v>
      </c>
      <c r="K2456" s="4" t="str">
        <f t="shared" ca="1" si="194"/>
        <v/>
      </c>
      <c r="L2456" s="3">
        <f ca="1">IF(J2455="买",B2456/B2455-1,0)-IF(K2456=1,计算结果!B$17,0)</f>
        <v>0</v>
      </c>
      <c r="M2456" s="2">
        <f t="shared" ca="1" si="193"/>
        <v>4.6861490031385333</v>
      </c>
      <c r="N2456" s="3">
        <f ca="1">1-M2456/MAX(M$2:M2456)</f>
        <v>0</v>
      </c>
    </row>
    <row r="2457" spans="1:14" x14ac:dyDescent="0.15">
      <c r="A2457" s="1">
        <v>42047</v>
      </c>
      <c r="B2457" s="2">
        <v>3442.87</v>
      </c>
      <c r="C2457" s="3">
        <f t="shared" si="191"/>
        <v>2.5479598849196261E-3</v>
      </c>
      <c r="D2457" s="3">
        <f>1-B2457/MAX(B$2:B2457)</f>
        <v>0.41419893826992449</v>
      </c>
      <c r="E2457" s="4">
        <f>E2456*(计算结果!B$18-1)/(计算结果!B$18+1)+B2457*2/(计算结果!B$18+1)</f>
        <v>3423.107723880556</v>
      </c>
      <c r="F2457" s="4">
        <f>F2456*(计算结果!B$18-1)/(计算结果!B$18+1)+E2457*2/(计算结果!B$18+1)</f>
        <v>3451.449640638828</v>
      </c>
      <c r="G2457" s="4">
        <f>G2456*(计算结果!B$18-1)/(计算结果!B$18+1)+F2457*2/(计算结果!B$18+1)</f>
        <v>3470.3864023096608</v>
      </c>
      <c r="H2457" s="3">
        <f t="shared" si="192"/>
        <v>-9.9113892209867008E-2</v>
      </c>
      <c r="I2457" s="3">
        <f ca="1">IFERROR(AVERAGE(OFFSET(H2457,0,0,-计算结果!B$19,1)),AVERAGE(OFFSET(H2457,0,0,-ROW(),1)))</f>
        <v>0.22841790600308554</v>
      </c>
      <c r="J2457" s="20" t="str">
        <f t="shared" ca="1" si="190"/>
        <v>卖</v>
      </c>
      <c r="K2457" s="4" t="str">
        <f t="shared" ca="1" si="194"/>
        <v/>
      </c>
      <c r="L2457" s="3">
        <f ca="1">IF(J2456="买",B2457/B2456-1,0)-IF(K2457=1,计算结果!B$17,0)</f>
        <v>0</v>
      </c>
      <c r="M2457" s="2">
        <f t="shared" ca="1" si="193"/>
        <v>4.6861490031385333</v>
      </c>
      <c r="N2457" s="3">
        <f ca="1">1-M2457/MAX(M$2:M2457)</f>
        <v>0</v>
      </c>
    </row>
    <row r="2458" spans="1:14" x14ac:dyDescent="0.15">
      <c r="A2458" s="1">
        <v>42048</v>
      </c>
      <c r="B2458" s="2">
        <v>3469.83</v>
      </c>
      <c r="C2458" s="3">
        <f t="shared" si="191"/>
        <v>7.8306761510018585E-3</v>
      </c>
      <c r="D2458" s="3">
        <f>1-B2458/MAX(B$2:B2458)</f>
        <v>0.40961171986660316</v>
      </c>
      <c r="E2458" s="4">
        <f>E2457*(计算结果!B$18-1)/(计算结果!B$18+1)+B2458*2/(计算结果!B$18+1)</f>
        <v>3430.2957663604702</v>
      </c>
      <c r="F2458" s="4">
        <f>F2457*(计算结果!B$18-1)/(计算结果!B$18+1)+E2458*2/(计算结果!B$18+1)</f>
        <v>3448.1951984421576</v>
      </c>
      <c r="G2458" s="4">
        <f>G2457*(计算结果!B$18-1)/(计算结果!B$18+1)+F2458*2/(计算结果!B$18+1)</f>
        <v>3466.9723709454292</v>
      </c>
      <c r="H2458" s="3">
        <f t="shared" si="192"/>
        <v>-9.8376116329851632E-2</v>
      </c>
      <c r="I2458" s="3">
        <f ca="1">IFERROR(AVERAGE(OFFSET(H2458,0,0,-计算结果!B$19,1)),AVERAGE(OFFSET(H2458,0,0,-ROW(),1)))</f>
        <v>0.19221111930531989</v>
      </c>
      <c r="J2458" s="20" t="str">
        <f t="shared" ca="1" si="190"/>
        <v>卖</v>
      </c>
      <c r="K2458" s="4" t="str">
        <f t="shared" ca="1" si="194"/>
        <v/>
      </c>
      <c r="L2458" s="3">
        <f ca="1">IF(J2457="买",B2458/B2457-1,0)-IF(K2458=1,计算结果!B$17,0)</f>
        <v>0</v>
      </c>
      <c r="M2458" s="2">
        <f t="shared" ca="1" si="193"/>
        <v>4.6861490031385333</v>
      </c>
      <c r="N2458" s="3">
        <f ca="1">1-M2458/MAX(M$2:M2458)</f>
        <v>0</v>
      </c>
    </row>
    <row r="2459" spans="1:14" x14ac:dyDescent="0.15">
      <c r="A2459" s="1">
        <v>42051</v>
      </c>
      <c r="B2459" s="2">
        <v>3499.48</v>
      </c>
      <c r="C2459" s="3">
        <f t="shared" si="191"/>
        <v>8.5450872232932795E-3</v>
      </c>
      <c r="D2459" s="3">
        <f>1-B2459/MAX(B$2:B2459)</f>
        <v>0.40456680051725313</v>
      </c>
      <c r="E2459" s="4">
        <f>E2458*(计算结果!B$18-1)/(计算结果!B$18+1)+B2459*2/(计算结果!B$18+1)</f>
        <v>3440.9394946127059</v>
      </c>
      <c r="F2459" s="4">
        <f>F2458*(计算结果!B$18-1)/(计算结果!B$18+1)+E2459*2/(计算结果!B$18+1)</f>
        <v>3447.0789363145495</v>
      </c>
      <c r="G2459" s="4">
        <f>G2458*(计算结果!B$18-1)/(计算结果!B$18+1)+F2459*2/(计算结果!B$18+1)</f>
        <v>3463.9118425406787</v>
      </c>
      <c r="H2459" s="3">
        <f t="shared" si="192"/>
        <v>-8.8276688628931621E-2</v>
      </c>
      <c r="I2459" s="3">
        <f ca="1">IFERROR(AVERAGE(OFFSET(H2459,0,0,-计算结果!B$19,1)),AVERAGE(OFFSET(H2459,0,0,-ROW(),1)))</f>
        <v>0.15944795944157195</v>
      </c>
      <c r="J2459" s="20" t="str">
        <f t="shared" ca="1" si="190"/>
        <v>卖</v>
      </c>
      <c r="K2459" s="4" t="str">
        <f t="shared" ca="1" si="194"/>
        <v/>
      </c>
      <c r="L2459" s="3">
        <f ca="1">IF(J2458="买",B2459/B2458-1,0)-IF(K2459=1,计算结果!B$17,0)</f>
        <v>0</v>
      </c>
      <c r="M2459" s="2">
        <f t="shared" ca="1" si="193"/>
        <v>4.6861490031385333</v>
      </c>
      <c r="N2459" s="3">
        <f ca="1">1-M2459/MAX(M$2:M2459)</f>
        <v>0</v>
      </c>
    </row>
    <row r="2460" spans="1:14" x14ac:dyDescent="0.15">
      <c r="A2460" s="1">
        <v>42052</v>
      </c>
      <c r="B2460" s="2">
        <v>3522.32</v>
      </c>
      <c r="C2460" s="3">
        <f t="shared" si="191"/>
        <v>6.5266839644748664E-3</v>
      </c>
      <c r="D2460" s="3">
        <f>1-B2460/MAX(B$2:B2460)</f>
        <v>0.40068059620227314</v>
      </c>
      <c r="E2460" s="4">
        <f>E2459*(计算结果!B$18-1)/(计算结果!B$18+1)+B2460*2/(计算结果!B$18+1)</f>
        <v>3453.4595723645975</v>
      </c>
      <c r="F2460" s="4">
        <f>F2459*(计算结果!B$18-1)/(计算结果!B$18+1)+E2460*2/(计算结果!B$18+1)</f>
        <v>3448.0605726299414</v>
      </c>
      <c r="G2460" s="4">
        <f>G2459*(计算结果!B$18-1)/(计算结果!B$18+1)+F2460*2/(计算结果!B$18+1)</f>
        <v>3461.4731856313338</v>
      </c>
      <c r="H2460" s="3">
        <f t="shared" si="192"/>
        <v>-7.0401817950315262E-2</v>
      </c>
      <c r="I2460" s="3">
        <f ca="1">IFERROR(AVERAGE(OFFSET(H2460,0,0,-计算结果!B$19,1)),AVERAGE(OFFSET(H2460,0,0,-ROW(),1)))</f>
        <v>0.13096632835433147</v>
      </c>
      <c r="J2460" s="20" t="str">
        <f t="shared" ca="1" si="190"/>
        <v>卖</v>
      </c>
      <c r="K2460" s="4" t="str">
        <f t="shared" ca="1" si="194"/>
        <v/>
      </c>
      <c r="L2460" s="3">
        <f ca="1">IF(J2459="买",B2460/B2459-1,0)-IF(K2460=1,计算结果!B$17,0)</f>
        <v>0</v>
      </c>
      <c r="M2460" s="2">
        <f t="shared" ca="1" si="193"/>
        <v>4.6861490031385333</v>
      </c>
      <c r="N2460" s="3">
        <f ca="1">1-M2460/MAX(M$2:M2460)</f>
        <v>0</v>
      </c>
    </row>
    <row r="2461" spans="1:14" x14ac:dyDescent="0.15">
      <c r="A2461" s="1">
        <v>42060</v>
      </c>
      <c r="B2461" s="2">
        <v>3478.73</v>
      </c>
      <c r="C2461" s="3">
        <f t="shared" si="191"/>
        <v>-1.2375366235889973E-2</v>
      </c>
      <c r="D2461" s="3">
        <f>1-B2461/MAX(B$2:B2461)</f>
        <v>0.40809739331654526</v>
      </c>
      <c r="E2461" s="4">
        <f>E2460*(计算结果!B$18-1)/(计算结果!B$18+1)+B2461*2/(计算结果!B$18+1)</f>
        <v>3457.3473304623512</v>
      </c>
      <c r="F2461" s="4">
        <f>F2460*(计算结果!B$18-1)/(计算结果!B$18+1)+E2461*2/(计算结果!B$18+1)</f>
        <v>3449.489304604158</v>
      </c>
      <c r="G2461" s="4">
        <f>G2460*(计算结果!B$18-1)/(计算结果!B$18+1)+F2461*2/(计算结果!B$18+1)</f>
        <v>3459.6295116271531</v>
      </c>
      <c r="H2461" s="3">
        <f t="shared" si="192"/>
        <v>-5.3262697854596239E-2</v>
      </c>
      <c r="I2461" s="3">
        <f ca="1">IFERROR(AVERAGE(OFFSET(H2461,0,0,-计算结果!B$19,1)),AVERAGE(OFFSET(H2461,0,0,-ROW(),1)))</f>
        <v>0.10604012077900227</v>
      </c>
      <c r="J2461" s="20" t="str">
        <f t="shared" ca="1" si="190"/>
        <v>卖</v>
      </c>
      <c r="K2461" s="4" t="str">
        <f t="shared" ca="1" si="194"/>
        <v/>
      </c>
      <c r="L2461" s="3">
        <f ca="1">IF(J2460="买",B2461/B2460-1,0)-IF(K2461=1,计算结果!B$17,0)</f>
        <v>0</v>
      </c>
      <c r="M2461" s="2">
        <f t="shared" ca="1" si="193"/>
        <v>4.6861490031385333</v>
      </c>
      <c r="N2461" s="3">
        <f ca="1">1-M2461/MAX(M$2:M2461)</f>
        <v>0</v>
      </c>
    </row>
    <row r="2462" spans="1:14" x14ac:dyDescent="0.15">
      <c r="A2462" s="1">
        <v>42061</v>
      </c>
      <c r="B2462" s="2">
        <v>3566.29</v>
      </c>
      <c r="C2462" s="3">
        <f t="shared" si="191"/>
        <v>2.517010518206364E-2</v>
      </c>
      <c r="D2462" s="3">
        <f>1-B2462/MAX(B$2:B2462)</f>
        <v>0.39319914244878518</v>
      </c>
      <c r="E2462" s="4">
        <f>E2461*(计算结果!B$18-1)/(计算结果!B$18+1)+B2462*2/(计算结果!B$18+1)</f>
        <v>3474.107741160451</v>
      </c>
      <c r="F2462" s="4">
        <f>F2461*(计算结果!B$18-1)/(计算结果!B$18+1)+E2462*2/(计算结果!B$18+1)</f>
        <v>3453.2767563820498</v>
      </c>
      <c r="G2462" s="4">
        <f>G2461*(计算结果!B$18-1)/(计算结果!B$18+1)+F2462*2/(计算结果!B$18+1)</f>
        <v>3458.6521646663682</v>
      </c>
      <c r="H2462" s="3">
        <f t="shared" si="192"/>
        <v>-2.8250046934222141E-2</v>
      </c>
      <c r="I2462" s="3">
        <f ca="1">IFERROR(AVERAGE(OFFSET(H2462,0,0,-计算结果!B$19,1)),AVERAGE(OFFSET(H2462,0,0,-ROW(),1)))</f>
        <v>8.445852689650428E-2</v>
      </c>
      <c r="J2462" s="20" t="str">
        <f t="shared" ca="1" si="190"/>
        <v>卖</v>
      </c>
      <c r="K2462" s="4" t="str">
        <f t="shared" ca="1" si="194"/>
        <v/>
      </c>
      <c r="L2462" s="3">
        <f ca="1">IF(J2461="买",B2462/B2461-1,0)-IF(K2462=1,计算结果!B$17,0)</f>
        <v>0</v>
      </c>
      <c r="M2462" s="2">
        <f t="shared" ca="1" si="193"/>
        <v>4.6861490031385333</v>
      </c>
      <c r="N2462" s="3">
        <f ca="1">1-M2462/MAX(M$2:M2462)</f>
        <v>0</v>
      </c>
    </row>
    <row r="2463" spans="1:14" x14ac:dyDescent="0.15">
      <c r="A2463" s="1">
        <v>42062</v>
      </c>
      <c r="B2463" s="2">
        <v>3572.84</v>
      </c>
      <c r="C2463" s="3">
        <f t="shared" si="191"/>
        <v>1.8366425613172144E-3</v>
      </c>
      <c r="D2463" s="3">
        <f>1-B2463/MAX(B$2:B2463)</f>
        <v>0.39208466616756277</v>
      </c>
      <c r="E2463" s="4">
        <f>E2462*(计算结果!B$18-1)/(计算结果!B$18+1)+B2463*2/(计算结果!B$18+1)</f>
        <v>3489.2973194434589</v>
      </c>
      <c r="F2463" s="4">
        <f>F2462*(计算结果!B$18-1)/(计算结果!B$18+1)+E2463*2/(计算结果!B$18+1)</f>
        <v>3458.8183814684203</v>
      </c>
      <c r="G2463" s="4">
        <f>G2462*(计算结果!B$18-1)/(计算结果!B$18+1)+F2463*2/(计算结果!B$18+1)</f>
        <v>3458.6777364820687</v>
      </c>
      <c r="H2463" s="3">
        <f t="shared" si="192"/>
        <v>7.3935783313804678E-4</v>
      </c>
      <c r="I2463" s="3">
        <f ca="1">IFERROR(AVERAGE(OFFSET(H2463,0,0,-计算结果!B$19,1)),AVERAGE(OFFSET(H2463,0,0,-ROW(),1)))</f>
        <v>6.5976579015266087E-2</v>
      </c>
      <c r="J2463" s="20" t="str">
        <f t="shared" ca="1" si="190"/>
        <v>卖</v>
      </c>
      <c r="K2463" s="4" t="str">
        <f t="shared" ca="1" si="194"/>
        <v/>
      </c>
      <c r="L2463" s="3">
        <f ca="1">IF(J2462="买",B2463/B2462-1,0)-IF(K2463=1,计算结果!B$17,0)</f>
        <v>0</v>
      </c>
      <c r="M2463" s="2">
        <f t="shared" ca="1" si="193"/>
        <v>4.6861490031385333</v>
      </c>
      <c r="N2463" s="3">
        <f ca="1">1-M2463/MAX(M$2:M2463)</f>
        <v>0</v>
      </c>
    </row>
    <row r="2464" spans="1:14" x14ac:dyDescent="0.15">
      <c r="A2464" s="1">
        <v>42065</v>
      </c>
      <c r="B2464" s="2">
        <v>3601.27</v>
      </c>
      <c r="C2464" s="3">
        <f t="shared" si="191"/>
        <v>7.9572552927082985E-3</v>
      </c>
      <c r="D2464" s="3">
        <f>1-B2464/MAX(B$2:B2464)</f>
        <v>0.38724732865990608</v>
      </c>
      <c r="E2464" s="4">
        <f>E2463*(计算结果!B$18-1)/(计算结果!B$18+1)+B2464*2/(计算结果!B$18+1)</f>
        <v>3506.5238856829269</v>
      </c>
      <c r="F2464" s="4">
        <f>F2463*(计算结果!B$18-1)/(计算结果!B$18+1)+E2464*2/(计算结果!B$18+1)</f>
        <v>3466.1576898091134</v>
      </c>
      <c r="G2464" s="4">
        <f>G2463*(计算结果!B$18-1)/(计算结果!B$18+1)+F2464*2/(计算结果!B$18+1)</f>
        <v>3459.828498532383</v>
      </c>
      <c r="H2464" s="3">
        <f t="shared" si="192"/>
        <v>3.3271733824060942E-2</v>
      </c>
      <c r="I2464" s="3">
        <f ca="1">IFERROR(AVERAGE(OFFSET(H2464,0,0,-计算结果!B$19,1)),AVERAGE(OFFSET(H2464,0,0,-ROW(),1)))</f>
        <v>5.0274772379744946E-2</v>
      </c>
      <c r="J2464" s="20" t="str">
        <f t="shared" ca="1" si="190"/>
        <v>卖</v>
      </c>
      <c r="K2464" s="4" t="str">
        <f t="shared" ca="1" si="194"/>
        <v/>
      </c>
      <c r="L2464" s="3">
        <f ca="1">IF(J2463="买",B2464/B2463-1,0)-IF(K2464=1,计算结果!B$17,0)</f>
        <v>0</v>
      </c>
      <c r="M2464" s="2">
        <f t="shared" ca="1" si="193"/>
        <v>4.6861490031385333</v>
      </c>
      <c r="N2464" s="3">
        <f ca="1">1-M2464/MAX(M$2:M2464)</f>
        <v>0</v>
      </c>
    </row>
    <row r="2465" spans="1:14" x14ac:dyDescent="0.15">
      <c r="A2465" s="1">
        <v>42066</v>
      </c>
      <c r="B2465" s="2">
        <v>3507.9</v>
      </c>
      <c r="C2465" s="3">
        <f t="shared" si="191"/>
        <v>-2.5926964654135909E-2</v>
      </c>
      <c r="D2465" s="3">
        <f>1-B2465/MAX(B$2:B2465)</f>
        <v>0.40313414551146798</v>
      </c>
      <c r="E2465" s="4">
        <f>E2464*(计算结果!B$18-1)/(计算结果!B$18+1)+B2465*2/(计算结果!B$18+1)</f>
        <v>3506.7355955778617</v>
      </c>
      <c r="F2465" s="4">
        <f>F2464*(计算结果!B$18-1)/(计算结果!B$18+1)+E2465*2/(计算结果!B$18+1)</f>
        <v>3472.4004445427672</v>
      </c>
      <c r="G2465" s="4">
        <f>G2464*(计算结果!B$18-1)/(计算结果!B$18+1)+F2465*2/(计算结果!B$18+1)</f>
        <v>3461.7626440724421</v>
      </c>
      <c r="H2465" s="3">
        <f t="shared" si="192"/>
        <v>5.5902931052203189E-2</v>
      </c>
      <c r="I2465" s="3">
        <f ca="1">IFERROR(AVERAGE(OFFSET(H2465,0,0,-计算结果!B$19,1)),AVERAGE(OFFSET(H2465,0,0,-ROW(),1)))</f>
        <v>3.6727148222622893E-2</v>
      </c>
      <c r="J2465" s="20" t="str">
        <f t="shared" ca="1" si="190"/>
        <v>买</v>
      </c>
      <c r="K2465" s="4">
        <f t="shared" ca="1" si="194"/>
        <v>1</v>
      </c>
      <c r="L2465" s="3">
        <f ca="1">IF(J2464="买",B2465/B2464-1,0)-IF(K2465=1,计算结果!B$17,0)</f>
        <v>0</v>
      </c>
      <c r="M2465" s="2">
        <f t="shared" ca="1" si="193"/>
        <v>4.6861490031385333</v>
      </c>
      <c r="N2465" s="3">
        <f ca="1">1-M2465/MAX(M$2:M2465)</f>
        <v>0</v>
      </c>
    </row>
    <row r="2466" spans="1:14" x14ac:dyDescent="0.15">
      <c r="A2466" s="1">
        <v>42067</v>
      </c>
      <c r="B2466" s="2">
        <v>3530.82</v>
      </c>
      <c r="C2466" s="3">
        <f t="shared" si="191"/>
        <v>6.5338236551784057E-3</v>
      </c>
      <c r="D2466" s="3">
        <f>1-B2466/MAX(B$2:B2466)</f>
        <v>0.39923432927244262</v>
      </c>
      <c r="E2466" s="4">
        <f>E2465*(计算结果!B$18-1)/(计算结果!B$18+1)+B2466*2/(计算结果!B$18+1)</f>
        <v>3510.4408885658827</v>
      </c>
      <c r="F2466" s="4">
        <f>F2465*(计算结果!B$18-1)/(计算结果!B$18+1)+E2466*2/(计算结果!B$18+1)</f>
        <v>3478.2528205463232</v>
      </c>
      <c r="G2466" s="4">
        <f>G2465*(计算结果!B$18-1)/(计算结果!B$18+1)+F2466*2/(计算结果!B$18+1)</f>
        <v>3464.2995942991929</v>
      </c>
      <c r="H2466" s="3">
        <f t="shared" si="192"/>
        <v>7.3284927003728545E-2</v>
      </c>
      <c r="I2466" s="3">
        <f ca="1">IFERROR(AVERAGE(OFFSET(H2466,0,0,-计算结果!B$19,1)),AVERAGE(OFFSET(H2466,0,0,-ROW(),1)))</f>
        <v>2.5250463648608813E-2</v>
      </c>
      <c r="J2466" s="20" t="str">
        <f t="shared" ca="1" si="190"/>
        <v>买</v>
      </c>
      <c r="K2466" s="4" t="str">
        <f t="shared" ca="1" si="194"/>
        <v/>
      </c>
      <c r="L2466" s="3">
        <f ca="1">IF(J2465="买",B2466/B2465-1,0)-IF(K2466=1,计算结果!B$17,0)</f>
        <v>6.5338236551784057E-3</v>
      </c>
      <c r="M2466" s="2">
        <f t="shared" ca="1" si="193"/>
        <v>4.7167674743469306</v>
      </c>
      <c r="N2466" s="3">
        <f ca="1">1-M2466/MAX(M$2:M2466)</f>
        <v>0</v>
      </c>
    </row>
    <row r="2467" spans="1:14" x14ac:dyDescent="0.15">
      <c r="A2467" s="1">
        <v>42068</v>
      </c>
      <c r="B2467" s="2">
        <v>3496.34</v>
      </c>
      <c r="C2467" s="3">
        <f t="shared" si="191"/>
        <v>-9.76543692400067E-3</v>
      </c>
      <c r="D2467" s="3">
        <f>1-B2467/MAX(B$2:B2467)</f>
        <v>0.40510106853603756</v>
      </c>
      <c r="E2467" s="4">
        <f>E2466*(计算结果!B$18-1)/(计算结果!B$18+1)+B2467*2/(计算结果!B$18+1)</f>
        <v>3508.2715210942088</v>
      </c>
      <c r="F2467" s="4">
        <f>F2466*(计算结果!B$18-1)/(计算结果!B$18+1)+E2467*2/(计算结果!B$18+1)</f>
        <v>3482.8710821690752</v>
      </c>
      <c r="G2467" s="4">
        <f>G2466*(计算结果!B$18-1)/(计算结果!B$18+1)+F2467*2/(计算结果!B$18+1)</f>
        <v>3467.156746279175</v>
      </c>
      <c r="H2467" s="3">
        <f t="shared" si="192"/>
        <v>8.2474159702693048E-2</v>
      </c>
      <c r="I2467" s="3">
        <f ca="1">IFERROR(AVERAGE(OFFSET(H2467,0,0,-计算结果!B$19,1)),AVERAGE(OFFSET(H2467,0,0,-ROW(),1)))</f>
        <v>1.5750234474656934E-2</v>
      </c>
      <c r="J2467" s="20" t="str">
        <f t="shared" ca="1" si="190"/>
        <v>买</v>
      </c>
      <c r="K2467" s="4" t="str">
        <f t="shared" ca="1" si="194"/>
        <v/>
      </c>
      <c r="L2467" s="3">
        <f ca="1">IF(J2466="买",B2467/B2466-1,0)-IF(K2467=1,计算结果!B$17,0)</f>
        <v>-9.76543692400067E-3</v>
      </c>
      <c r="M2467" s="2">
        <f t="shared" ca="1" si="193"/>
        <v>4.6707061790910176</v>
      </c>
      <c r="N2467" s="3">
        <f ca="1">1-M2467/MAX(M$2:M2467)</f>
        <v>9.76543692400067E-3</v>
      </c>
    </row>
    <row r="2468" spans="1:14" x14ac:dyDescent="0.15">
      <c r="A2468" s="1">
        <v>42069</v>
      </c>
      <c r="B2468" s="2">
        <v>3478.52</v>
      </c>
      <c r="C2468" s="3">
        <f t="shared" si="191"/>
        <v>-5.0967583244192483E-3</v>
      </c>
      <c r="D2468" s="3">
        <f>1-B2468/MAX(B$2:B2468)</f>
        <v>0.40813312461716467</v>
      </c>
      <c r="E2468" s="4">
        <f>E2467*(计算结果!B$18-1)/(计算结果!B$18+1)+B2468*2/(计算结果!B$18+1)</f>
        <v>3503.6943640027921</v>
      </c>
      <c r="F2468" s="4">
        <f>F2467*(计算结果!B$18-1)/(计算结果!B$18+1)+E2468*2/(计算结果!B$18+1)</f>
        <v>3486.074663989647</v>
      </c>
      <c r="G2468" s="4">
        <f>G2467*(计算结果!B$18-1)/(计算结果!B$18+1)+F2468*2/(计算结果!B$18+1)</f>
        <v>3470.0671951577092</v>
      </c>
      <c r="H2468" s="3">
        <f t="shared" si="192"/>
        <v>8.3943389108600636E-2</v>
      </c>
      <c r="I2468" s="3">
        <f ca="1">IFERROR(AVERAGE(OFFSET(H2468,0,0,-计算结果!B$19,1)),AVERAGE(OFFSET(H2468,0,0,-ROW(),1)))</f>
        <v>8.2305439159668561E-3</v>
      </c>
      <c r="J2468" s="20" t="str">
        <f t="shared" ca="1" si="190"/>
        <v>买</v>
      </c>
      <c r="K2468" s="4" t="str">
        <f t="shared" ca="1" si="194"/>
        <v/>
      </c>
      <c r="L2468" s="3">
        <f ca="1">IF(J2467="买",B2468/B2467-1,0)-IF(K2468=1,计算结果!B$17,0)</f>
        <v>-5.0967583244192483E-3</v>
      </c>
      <c r="M2468" s="2">
        <f t="shared" ca="1" si="193"/>
        <v>4.6469007184918194</v>
      </c>
      <c r="N2468" s="3">
        <f ca="1">1-M2468/MAX(M$2:M2468)</f>
        <v>1.48124231764859E-2</v>
      </c>
    </row>
    <row r="2469" spans="1:14" x14ac:dyDescent="0.15">
      <c r="A2469" s="1">
        <v>42072</v>
      </c>
      <c r="B2469" s="2">
        <v>3537.75</v>
      </c>
      <c r="C2469" s="3">
        <f t="shared" si="191"/>
        <v>1.7027356461943643E-2</v>
      </c>
      <c r="D2469" s="3">
        <f>1-B2469/MAX(B$2:B2469)</f>
        <v>0.39805519635200437</v>
      </c>
      <c r="E2469" s="4">
        <f>E2468*(计算结果!B$18-1)/(计算结果!B$18+1)+B2469*2/(计算结果!B$18+1)</f>
        <v>3508.9336926177466</v>
      </c>
      <c r="F2469" s="4">
        <f>F2468*(计算结果!B$18-1)/(计算结果!B$18+1)+E2469*2/(计算结果!B$18+1)</f>
        <v>3489.5914376247392</v>
      </c>
      <c r="G2469" s="4">
        <f>G2468*(计算结果!B$18-1)/(计算结果!B$18+1)+F2469*2/(计算结果!B$18+1)</f>
        <v>3473.0709247680211</v>
      </c>
      <c r="H2469" s="3">
        <f t="shared" si="192"/>
        <v>8.6561136755606213E-2</v>
      </c>
      <c r="I2469" s="3">
        <f ca="1">IFERROR(AVERAGE(OFFSET(H2469,0,0,-计算结果!B$19,1)),AVERAGE(OFFSET(H2469,0,0,-ROW(),1)))</f>
        <v>3.324623760060473E-3</v>
      </c>
      <c r="J2469" s="20" t="str">
        <f t="shared" ca="1" si="190"/>
        <v>买</v>
      </c>
      <c r="K2469" s="4" t="str">
        <f t="shared" ca="1" si="194"/>
        <v/>
      </c>
      <c r="L2469" s="3">
        <f ca="1">IF(J2468="买",B2469/B2468-1,0)-IF(K2469=1,计算结果!B$17,0)</f>
        <v>1.7027356461943643E-2</v>
      </c>
      <c r="M2469" s="2">
        <f t="shared" ca="1" si="193"/>
        <v>4.726025153468842</v>
      </c>
      <c r="N2469" s="3">
        <f ca="1">1-M2469/MAX(M$2:M2469)</f>
        <v>0</v>
      </c>
    </row>
    <row r="2470" spans="1:14" x14ac:dyDescent="0.15">
      <c r="A2470" s="1">
        <v>42073</v>
      </c>
      <c r="B2470" s="2">
        <v>3520.61</v>
      </c>
      <c r="C2470" s="3">
        <f t="shared" si="191"/>
        <v>-4.8448872871175164E-3</v>
      </c>
      <c r="D2470" s="3">
        <f>1-B2470/MAX(B$2:B2470)</f>
        <v>0.40097155107874494</v>
      </c>
      <c r="E2470" s="4">
        <f>E2469*(计算结果!B$18-1)/(计算结果!B$18+1)+B2470*2/(计算结果!B$18+1)</f>
        <v>3510.7300475996317</v>
      </c>
      <c r="F2470" s="4">
        <f>F2469*(计算结果!B$18-1)/(计算结果!B$18+1)+E2470*2/(计算结果!B$18+1)</f>
        <v>3492.8435314670301</v>
      </c>
      <c r="G2470" s="4">
        <f>G2469*(计算结果!B$18-1)/(计算结果!B$18+1)+F2470*2/(计算结果!B$18+1)</f>
        <v>3476.1128642601766</v>
      </c>
      <c r="H2470" s="3">
        <f t="shared" si="192"/>
        <v>8.7586448939527162E-2</v>
      </c>
      <c r="I2470" s="3">
        <f ca="1">IFERROR(AVERAGE(OFFSET(H2470,0,0,-计算结果!B$19,1)),AVERAGE(OFFSET(H2470,0,0,-ROW(),1)))</f>
        <v>7.3403232507514358E-4</v>
      </c>
      <c r="J2470" s="20" t="str">
        <f t="shared" ca="1" si="190"/>
        <v>买</v>
      </c>
      <c r="K2470" s="4" t="str">
        <f t="shared" ca="1" si="194"/>
        <v/>
      </c>
      <c r="L2470" s="3">
        <f ca="1">IF(J2469="买",B2470/B2469-1,0)-IF(K2470=1,计算结果!B$17,0)</f>
        <v>-4.8448872871175164E-3</v>
      </c>
      <c r="M2470" s="2">
        <f t="shared" ca="1" si="193"/>
        <v>4.7031280942842031</v>
      </c>
      <c r="N2470" s="3">
        <f ca="1">1-M2470/MAX(M$2:M2470)</f>
        <v>4.8448872871175164E-3</v>
      </c>
    </row>
    <row r="2471" spans="1:14" x14ac:dyDescent="0.15">
      <c r="A2471" s="1">
        <v>42074</v>
      </c>
      <c r="B2471" s="2">
        <v>3524.65</v>
      </c>
      <c r="C2471" s="3">
        <f t="shared" si="191"/>
        <v>1.1475284112696382E-3</v>
      </c>
      <c r="D2471" s="3">
        <f>1-B2471/MAX(B$2:B2471)</f>
        <v>0.40028414891444908</v>
      </c>
      <c r="E2471" s="4">
        <f>E2470*(计算结果!B$18-1)/(计算结果!B$18+1)+B2471*2/(计算结果!B$18+1)</f>
        <v>3512.8715787381498</v>
      </c>
      <c r="F2471" s="4">
        <f>F2470*(计算结果!B$18-1)/(计算结果!B$18+1)+E2471*2/(计算结果!B$18+1)</f>
        <v>3495.9247695087406</v>
      </c>
      <c r="G2471" s="4">
        <f>G2470*(计算结果!B$18-1)/(计算结果!B$18+1)+F2471*2/(计算结果!B$18+1)</f>
        <v>3479.1608496830327</v>
      </c>
      <c r="H2471" s="3">
        <f t="shared" si="192"/>
        <v>8.7683730128388038E-2</v>
      </c>
      <c r="I2471" s="3">
        <f ca="1">IFERROR(AVERAGE(OFFSET(H2471,0,0,-计算结果!B$19,1)),AVERAGE(OFFSET(H2471,0,0,-ROW(),1)))</f>
        <v>3.4781166321466164E-4</v>
      </c>
      <c r="J2471" s="20" t="str">
        <f t="shared" ca="1" si="190"/>
        <v>买</v>
      </c>
      <c r="K2471" s="4" t="str">
        <f t="shared" ca="1" si="194"/>
        <v/>
      </c>
      <c r="L2471" s="3">
        <f ca="1">IF(J2470="买",B2471/B2470-1,0)-IF(K2471=1,计算结果!B$17,0)</f>
        <v>1.1475284112696382E-3</v>
      </c>
      <c r="M2471" s="2">
        <f t="shared" ca="1" si="193"/>
        <v>4.7085250673942349</v>
      </c>
      <c r="N2471" s="3">
        <f ca="1">1-M2471/MAX(M$2:M2471)</f>
        <v>3.7029185216591598E-3</v>
      </c>
    </row>
    <row r="2472" spans="1:14" x14ac:dyDescent="0.15">
      <c r="A2472" s="1">
        <v>42075</v>
      </c>
      <c r="B2472" s="2">
        <v>3592.84</v>
      </c>
      <c r="C2472" s="3">
        <f t="shared" si="191"/>
        <v>1.9346601790248608E-2</v>
      </c>
      <c r="D2472" s="3">
        <f>1-B2472/MAX(B$2:B2472)</f>
        <v>0.38868168515619683</v>
      </c>
      <c r="E2472" s="4">
        <f>E2471*(计算结果!B$18-1)/(计算结果!B$18+1)+B2472*2/(计算结果!B$18+1)</f>
        <v>3525.1744127784341</v>
      </c>
      <c r="F2472" s="4">
        <f>F2471*(计算结果!B$18-1)/(计算结果!B$18+1)+E2472*2/(计算结果!B$18+1)</f>
        <v>3500.424714627155</v>
      </c>
      <c r="G2472" s="4">
        <f>G2471*(计算结果!B$18-1)/(计算结果!B$18+1)+F2472*2/(计算结果!B$18+1)</f>
        <v>3482.4322135205898</v>
      </c>
      <c r="H2472" s="3">
        <f t="shared" si="192"/>
        <v>9.4027381282333705E-2</v>
      </c>
      <c r="I2472" s="3">
        <f ca="1">IFERROR(AVERAGE(OFFSET(H2472,0,0,-计算结果!B$19,1)),AVERAGE(OFFSET(H2472,0,0,-ROW(),1)))</f>
        <v>2.4984606151548946E-3</v>
      </c>
      <c r="J2472" s="20" t="str">
        <f t="shared" ca="1" si="190"/>
        <v>买</v>
      </c>
      <c r="K2472" s="4" t="str">
        <f t="shared" ca="1" si="194"/>
        <v/>
      </c>
      <c r="L2472" s="3">
        <f ca="1">IF(J2471="买",B2472/B2471-1,0)-IF(K2472=1,计算结果!B$17,0)</f>
        <v>1.9346601790248608E-2</v>
      </c>
      <c r="M2472" s="2">
        <f t="shared" ca="1" si="193"/>
        <v>4.7996190268925147</v>
      </c>
      <c r="N2472" s="3">
        <f ca="1">1-M2472/MAX(M$2:M2472)</f>
        <v>0</v>
      </c>
    </row>
    <row r="2473" spans="1:14" x14ac:dyDescent="0.15">
      <c r="A2473" s="1">
        <v>42076</v>
      </c>
      <c r="B2473" s="2">
        <v>3617.66</v>
      </c>
      <c r="C2473" s="3">
        <f t="shared" si="191"/>
        <v>6.9081840549536366E-3</v>
      </c>
      <c r="D2473" s="3">
        <f>1-B2473/MAX(B$2:B2473)</f>
        <v>0.38445858572109171</v>
      </c>
      <c r="E2473" s="4">
        <f>E2472*(计算结果!B$18-1)/(计算结果!B$18+1)+B2473*2/(计算结果!B$18+1)</f>
        <v>3539.402964658675</v>
      </c>
      <c r="F2473" s="4">
        <f>F2472*(计算结果!B$18-1)/(计算结果!B$18+1)+E2473*2/(计算结果!B$18+1)</f>
        <v>3506.421368478158</v>
      </c>
      <c r="G2473" s="4">
        <f>G2472*(计算结果!B$18-1)/(计算结果!B$18+1)+F2473*2/(计算结果!B$18+1)</f>
        <v>3486.1228527448311</v>
      </c>
      <c r="H2473" s="3">
        <f t="shared" si="192"/>
        <v>0.10597878143650113</v>
      </c>
      <c r="I2473" s="3">
        <f ca="1">IFERROR(AVERAGE(OFFSET(H2473,0,0,-计算结果!B$19,1)),AVERAGE(OFFSET(H2473,0,0,-ROW(),1)))</f>
        <v>7.6320266175057732E-3</v>
      </c>
      <c r="J2473" s="20" t="str">
        <f t="shared" ca="1" si="190"/>
        <v>买</v>
      </c>
      <c r="K2473" s="4" t="str">
        <f t="shared" ca="1" si="194"/>
        <v/>
      </c>
      <c r="L2473" s="3">
        <f ca="1">IF(J2472="买",B2473/B2472-1,0)-IF(K2473=1,计算结果!B$17,0)</f>
        <v>6.9081840549536366E-3</v>
      </c>
      <c r="M2473" s="2">
        <f t="shared" ca="1" si="193"/>
        <v>4.8327756785239453</v>
      </c>
      <c r="N2473" s="3">
        <f ca="1">1-M2473/MAX(M$2:M2473)</f>
        <v>0</v>
      </c>
    </row>
    <row r="2474" spans="1:14" x14ac:dyDescent="0.15">
      <c r="A2474" s="1">
        <v>42079</v>
      </c>
      <c r="B2474" s="2">
        <v>3705.67</v>
      </c>
      <c r="C2474" s="3">
        <f t="shared" si="191"/>
        <v>2.4327880453110629E-2</v>
      </c>
      <c r="D2474" s="3">
        <f>1-B2474/MAX(B$2:B2474)</f>
        <v>0.36948376778057579</v>
      </c>
      <c r="E2474" s="4">
        <f>E2473*(计算结果!B$18-1)/(计算结果!B$18+1)+B2474*2/(计算结果!B$18+1)</f>
        <v>3564.9825085573407</v>
      </c>
      <c r="F2474" s="4">
        <f>F2473*(计算结果!B$18-1)/(计算结果!B$18+1)+E2474*2/(计算结果!B$18+1)</f>
        <v>3515.4307746441859</v>
      </c>
      <c r="G2474" s="4">
        <f>G2473*(计算结果!B$18-1)/(计算结果!B$18+1)+F2474*2/(计算结果!B$18+1)</f>
        <v>3490.6317638062701</v>
      </c>
      <c r="H2474" s="3">
        <f t="shared" si="192"/>
        <v>0.12933884581516858</v>
      </c>
      <c r="I2474" s="3">
        <f ca="1">IFERROR(AVERAGE(OFFSET(H2474,0,0,-计算结果!B$19,1)),AVERAGE(OFFSET(H2474,0,0,-ROW(),1)))</f>
        <v>1.609404215667622E-2</v>
      </c>
      <c r="J2474" s="20" t="str">
        <f t="shared" ca="1" si="190"/>
        <v>买</v>
      </c>
      <c r="K2474" s="4" t="str">
        <f t="shared" ca="1" si="194"/>
        <v/>
      </c>
      <c r="L2474" s="3">
        <f ca="1">IF(J2473="买",B2474/B2473-1,0)-IF(K2474=1,计算结果!B$17,0)</f>
        <v>2.4327880453110629E-2</v>
      </c>
      <c r="M2474" s="2">
        <f t="shared" ca="1" si="193"/>
        <v>4.9503468674877764</v>
      </c>
      <c r="N2474" s="3">
        <f ca="1">1-M2474/MAX(M$2:M2474)</f>
        <v>0</v>
      </c>
    </row>
    <row r="2475" spans="1:14" x14ac:dyDescent="0.15">
      <c r="A2475" s="1">
        <v>42080</v>
      </c>
      <c r="B2475" s="2">
        <v>3757.12</v>
      </c>
      <c r="C2475" s="3">
        <f t="shared" si="191"/>
        <v>1.388412891595836E-2</v>
      </c>
      <c r="D2475" s="3">
        <f>1-B2475/MAX(B$2:B2475)</f>
        <v>0.36072959912883684</v>
      </c>
      <c r="E2475" s="4">
        <f>E2474*(计算结果!B$18-1)/(计算结果!B$18+1)+B2475*2/(计算结果!B$18+1)</f>
        <v>3594.5421226254421</v>
      </c>
      <c r="F2475" s="4">
        <f>F2474*(计算结果!B$18-1)/(计算结果!B$18+1)+E2475*2/(计算结果!B$18+1)</f>
        <v>3527.6017512566868</v>
      </c>
      <c r="G2475" s="4">
        <f>G2474*(计算结果!B$18-1)/(计算结果!B$18+1)+F2475*2/(计算结果!B$18+1)</f>
        <v>3496.3194541832572</v>
      </c>
      <c r="H2475" s="3">
        <f t="shared" si="192"/>
        <v>0.1629415751028726</v>
      </c>
      <c r="I2475" s="3">
        <f ca="1">IFERROR(AVERAGE(OFFSET(H2475,0,0,-计算结果!B$19,1)),AVERAGE(OFFSET(H2475,0,0,-ROW(),1)))</f>
        <v>2.7798532708402313E-2</v>
      </c>
      <c r="J2475" s="20" t="str">
        <f t="shared" ca="1" si="190"/>
        <v>买</v>
      </c>
      <c r="K2475" s="4" t="str">
        <f t="shared" ca="1" si="194"/>
        <v/>
      </c>
      <c r="L2475" s="3">
        <f ca="1">IF(J2474="买",B2475/B2474-1,0)-IF(K2475=1,计算结果!B$17,0)</f>
        <v>1.388412891595836E-2</v>
      </c>
      <c r="M2475" s="2">
        <f t="shared" ca="1" si="193"/>
        <v>5.0190781215746876</v>
      </c>
      <c r="N2475" s="3">
        <f ca="1">1-M2475/MAX(M$2:M2475)</f>
        <v>0</v>
      </c>
    </row>
    <row r="2476" spans="1:14" x14ac:dyDescent="0.15">
      <c r="A2476" s="1">
        <v>42081</v>
      </c>
      <c r="B2476" s="2">
        <v>3846.06</v>
      </c>
      <c r="C2476" s="3">
        <f t="shared" si="191"/>
        <v>2.3672387360531566E-2</v>
      </c>
      <c r="D2476" s="3">
        <f>1-B2476/MAX(B$2:B2476)</f>
        <v>0.34559654257129246</v>
      </c>
      <c r="E2476" s="4">
        <f>E2475*(计算结果!B$18-1)/(计算结果!B$18+1)+B2476*2/(计算结果!B$18+1)</f>
        <v>3633.2371806830665</v>
      </c>
      <c r="F2476" s="4">
        <f>F2475*(计算结果!B$18-1)/(计算结果!B$18+1)+E2476*2/(计算结果!B$18+1)</f>
        <v>3543.8533557838218</v>
      </c>
      <c r="G2476" s="4">
        <f>G2475*(计算结果!B$18-1)/(计算结果!B$18+1)+F2476*2/(计算结果!B$18+1)</f>
        <v>3503.6323621218053</v>
      </c>
      <c r="H2476" s="3">
        <f t="shared" si="192"/>
        <v>0.20916017641918686</v>
      </c>
      <c r="I2476" s="3">
        <f ca="1">IFERROR(AVERAGE(OFFSET(H2476,0,0,-计算结果!B$19,1)),AVERAGE(OFFSET(H2476,0,0,-ROW(),1)))</f>
        <v>4.2760665724811235E-2</v>
      </c>
      <c r="J2476" s="20" t="str">
        <f t="shared" ca="1" si="190"/>
        <v>买</v>
      </c>
      <c r="K2476" s="4" t="str">
        <f t="shared" ca="1" si="194"/>
        <v/>
      </c>
      <c r="L2476" s="3">
        <f ca="1">IF(J2475="买",B2476/B2475-1,0)-IF(K2476=1,计算结果!B$17,0)</f>
        <v>2.3672387360531566E-2</v>
      </c>
      <c r="M2476" s="2">
        <f t="shared" ca="1" si="193"/>
        <v>5.1378916830613726</v>
      </c>
      <c r="N2476" s="3">
        <f ca="1">1-M2476/MAX(M$2:M2476)</f>
        <v>0</v>
      </c>
    </row>
    <row r="2477" spans="1:14" x14ac:dyDescent="0.15">
      <c r="A2477" s="1">
        <v>42082</v>
      </c>
      <c r="B2477" s="2">
        <v>3839.74</v>
      </c>
      <c r="C2477" s="3">
        <f t="shared" si="191"/>
        <v>-1.6432400950583403E-3</v>
      </c>
      <c r="D2477" s="3">
        <f>1-B2477/MAX(B$2:B2477)</f>
        <v>0.34667188457088416</v>
      </c>
      <c r="E2477" s="4">
        <f>E2476*(计算结果!B$18-1)/(计算结果!B$18+1)+B2477*2/(计算结果!B$18+1)</f>
        <v>3665.0068451933639</v>
      </c>
      <c r="F2477" s="4">
        <f>F2476*(计算结果!B$18-1)/(计算结果!B$18+1)+E2477*2/(计算结果!B$18+1)</f>
        <v>3562.4923541545204</v>
      </c>
      <c r="G2477" s="4">
        <f>G2476*(计算结果!B$18-1)/(计算结果!B$18+1)+F2477*2/(计算结果!B$18+1)</f>
        <v>3512.6877455114536</v>
      </c>
      <c r="H2477" s="3">
        <f t="shared" si="192"/>
        <v>0.25845700843351005</v>
      </c>
      <c r="I2477" s="3">
        <f ca="1">IFERROR(AVERAGE(OFFSET(H2477,0,0,-计算结果!B$19,1)),AVERAGE(OFFSET(H2477,0,0,-ROW(),1)))</f>
        <v>6.0639210756980089E-2</v>
      </c>
      <c r="J2477" s="20" t="str">
        <f t="shared" ca="1" si="190"/>
        <v>买</v>
      </c>
      <c r="K2477" s="4" t="str">
        <f t="shared" ca="1" si="194"/>
        <v/>
      </c>
      <c r="L2477" s="3">
        <f ca="1">IF(J2476="买",B2477/B2476-1,0)-IF(K2477=1,计算结果!B$17,0)</f>
        <v>-1.6432400950583403E-3</v>
      </c>
      <c r="M2477" s="2">
        <f t="shared" ca="1" si="193"/>
        <v>5.1294488934436995</v>
      </c>
      <c r="N2477" s="3">
        <f ca="1">1-M2477/MAX(M$2:M2477)</f>
        <v>1.6432400950583403E-3</v>
      </c>
    </row>
    <row r="2478" spans="1:14" x14ac:dyDescent="0.15">
      <c r="A2478" s="1">
        <v>42083</v>
      </c>
      <c r="B2478" s="2">
        <v>3892.57</v>
      </c>
      <c r="C2478" s="3">
        <f t="shared" si="191"/>
        <v>1.3758744081630692E-2</v>
      </c>
      <c r="D2478" s="3">
        <f>1-B2478/MAX(B$2:B2478)</f>
        <v>0.33768291022936092</v>
      </c>
      <c r="E2478" s="4">
        <f>E2477*(计算结果!B$18-1)/(计算结果!B$18+1)+B2478*2/(计算结果!B$18+1)</f>
        <v>3700.0165613174618</v>
      </c>
      <c r="F2478" s="4">
        <f>F2477*(计算结果!B$18-1)/(计算结果!B$18+1)+E2478*2/(计算结果!B$18+1)</f>
        <v>3583.6499244872807</v>
      </c>
      <c r="G2478" s="4">
        <f>G2477*(计算结果!B$18-1)/(计算结果!B$18+1)+F2478*2/(计算结果!B$18+1)</f>
        <v>3523.6050038154272</v>
      </c>
      <c r="H2478" s="3">
        <f t="shared" si="192"/>
        <v>0.31079501210785726</v>
      </c>
      <c r="I2478" s="3">
        <f ca="1">IFERROR(AVERAGE(OFFSET(H2478,0,0,-计算结果!B$19,1)),AVERAGE(OFFSET(H2478,0,0,-ROW(),1)))</f>
        <v>8.1097767178865535E-2</v>
      </c>
      <c r="J2478" s="20" t="str">
        <f t="shared" ca="1" si="190"/>
        <v>买</v>
      </c>
      <c r="K2478" s="4" t="str">
        <f t="shared" ca="1" si="194"/>
        <v/>
      </c>
      <c r="L2478" s="3">
        <f ca="1">IF(J2477="买",B2478/B2477-1,0)-IF(K2478=1,计算结果!B$17,0)</f>
        <v>1.3758744081630692E-2</v>
      </c>
      <c r="M2478" s="2">
        <f t="shared" ca="1" si="193"/>
        <v>5.2000236680483951</v>
      </c>
      <c r="N2478" s="3">
        <f ca="1">1-M2478/MAX(M$2:M2478)</f>
        <v>0</v>
      </c>
    </row>
    <row r="2479" spans="1:14" x14ac:dyDescent="0.15">
      <c r="A2479" s="1">
        <v>42086</v>
      </c>
      <c r="B2479" s="2">
        <v>3972.06</v>
      </c>
      <c r="C2479" s="3">
        <f t="shared" si="191"/>
        <v>2.0420955820961373E-2</v>
      </c>
      <c r="D2479" s="3">
        <f>1-B2479/MAX(B$2:B2479)</f>
        <v>0.32415776219968695</v>
      </c>
      <c r="E2479" s="4">
        <f>E2478*(计算结果!B$18-1)/(计算结果!B$18+1)+B2479*2/(计算结果!B$18+1)</f>
        <v>3741.8693980378521</v>
      </c>
      <c r="F2479" s="4">
        <f>F2478*(计算结果!B$18-1)/(计算结果!B$18+1)+E2479*2/(计算结果!B$18+1)</f>
        <v>3607.9913819565995</v>
      </c>
      <c r="G2479" s="4">
        <f>G2478*(计算结果!B$18-1)/(计算结果!B$18+1)+F2479*2/(计算结果!B$18+1)</f>
        <v>3536.5875235294538</v>
      </c>
      <c r="H2479" s="3">
        <f t="shared" si="192"/>
        <v>0.36844424105338064</v>
      </c>
      <c r="I2479" s="3">
        <f ca="1">IFERROR(AVERAGE(OFFSET(H2479,0,0,-计算结果!B$19,1)),AVERAGE(OFFSET(H2479,0,0,-ROW(),1)))</f>
        <v>0.10393381366298116</v>
      </c>
      <c r="J2479" s="20" t="str">
        <f t="shared" ca="1" si="190"/>
        <v>买</v>
      </c>
      <c r="K2479" s="4" t="str">
        <f t="shared" ca="1" si="194"/>
        <v/>
      </c>
      <c r="L2479" s="3">
        <f ca="1">IF(J2478="买",B2479/B2478-1,0)-IF(K2479=1,计算结果!B$17,0)</f>
        <v>2.0420955820961373E-2</v>
      </c>
      <c r="M2479" s="2">
        <f t="shared" ca="1" si="193"/>
        <v>5.3062131216415649</v>
      </c>
      <c r="N2479" s="3">
        <f ca="1">1-M2479/MAX(M$2:M2479)</f>
        <v>0</v>
      </c>
    </row>
    <row r="2480" spans="1:14" x14ac:dyDescent="0.15">
      <c r="A2480" s="1">
        <v>42087</v>
      </c>
      <c r="B2480" s="2">
        <v>3973.05</v>
      </c>
      <c r="C2480" s="3">
        <f t="shared" si="191"/>
        <v>2.4924094802192265E-4</v>
      </c>
      <c r="D2480" s="3">
        <f>1-B2480/MAX(B$2:B2480)</f>
        <v>0.32398931463962422</v>
      </c>
      <c r="E2480" s="4">
        <f>E2479*(计算结果!B$18-1)/(计算结果!B$18+1)+B2480*2/(计算结果!B$18+1)</f>
        <v>3777.4356444935675</v>
      </c>
      <c r="F2480" s="4">
        <f>F2479*(计算结果!B$18-1)/(计算结果!B$18+1)+E2480*2/(计算结果!B$18+1)</f>
        <v>3634.0597300392101</v>
      </c>
      <c r="G2480" s="4">
        <f>G2479*(计算结果!B$18-1)/(计算结果!B$18+1)+F2480*2/(计算结果!B$18+1)</f>
        <v>3551.5832476078776</v>
      </c>
      <c r="H2480" s="3">
        <f t="shared" si="192"/>
        <v>0.42401676697253954</v>
      </c>
      <c r="I2480" s="3">
        <f ca="1">IFERROR(AVERAGE(OFFSET(H2480,0,0,-计算结果!B$19,1)),AVERAGE(OFFSET(H2480,0,0,-ROW(),1)))</f>
        <v>0.12865474290912388</v>
      </c>
      <c r="J2480" s="20" t="str">
        <f t="shared" ca="1" si="190"/>
        <v>买</v>
      </c>
      <c r="K2480" s="4" t="str">
        <f t="shared" ca="1" si="194"/>
        <v/>
      </c>
      <c r="L2480" s="3">
        <f ca="1">IF(J2479="买",B2480/B2479-1,0)-IF(K2480=1,计算结果!B$17,0)</f>
        <v>2.4924094802192265E-4</v>
      </c>
      <c r="M2480" s="2">
        <f t="shared" ca="1" si="193"/>
        <v>5.3075356472304094</v>
      </c>
      <c r="N2480" s="3">
        <f ca="1">1-M2480/MAX(M$2:M2480)</f>
        <v>0</v>
      </c>
    </row>
    <row r="2481" spans="1:14" x14ac:dyDescent="0.15">
      <c r="A2481" s="1">
        <v>42088</v>
      </c>
      <c r="B2481" s="2">
        <v>3940.41</v>
      </c>
      <c r="C2481" s="3">
        <f t="shared" si="191"/>
        <v>-8.2153509268698688E-3</v>
      </c>
      <c r="D2481" s="3">
        <f>1-B2481/MAX(B$2:B2481)</f>
        <v>0.32954297965017354</v>
      </c>
      <c r="E2481" s="4">
        <f>E2480*(计算结果!B$18-1)/(计算结果!B$18+1)+B2481*2/(计算结果!B$18+1)</f>
        <v>3802.5086222637879</v>
      </c>
      <c r="F2481" s="4">
        <f>F2480*(计算结果!B$18-1)/(计算结果!B$18+1)+E2481*2/(计算结果!B$18+1)</f>
        <v>3659.974944227607</v>
      </c>
      <c r="G2481" s="4">
        <f>G2480*(计算结果!B$18-1)/(计算结果!B$18+1)+F2481*2/(计算结果!B$18+1)</f>
        <v>3568.258893241682</v>
      </c>
      <c r="H2481" s="3">
        <f t="shared" si="192"/>
        <v>0.46952709457214731</v>
      </c>
      <c r="I2481" s="3">
        <f ca="1">IFERROR(AVERAGE(OFFSET(H2481,0,0,-计算结果!B$19,1)),AVERAGE(OFFSET(H2481,0,0,-ROW(),1)))</f>
        <v>0.15479423253046107</v>
      </c>
      <c r="J2481" s="20" t="str">
        <f t="shared" ca="1" si="190"/>
        <v>买</v>
      </c>
      <c r="K2481" s="4" t="str">
        <f t="shared" ca="1" si="194"/>
        <v/>
      </c>
      <c r="L2481" s="3">
        <f ca="1">IF(J2480="买",B2481/B2480-1,0)-IF(K2481=1,计算结果!B$17,0)</f>
        <v>-8.2153509268698688E-3</v>
      </c>
      <c r="M2481" s="2">
        <f t="shared" ca="1" si="193"/>
        <v>5.26393237933154</v>
      </c>
      <c r="N2481" s="3">
        <f ca="1">1-M2481/MAX(M$2:M2481)</f>
        <v>8.2153509268698688E-3</v>
      </c>
    </row>
    <row r="2482" spans="1:14" x14ac:dyDescent="0.15">
      <c r="A2482" s="1">
        <v>42089</v>
      </c>
      <c r="B2482" s="2">
        <v>3950</v>
      </c>
      <c r="C2482" s="3">
        <f t="shared" si="191"/>
        <v>2.4337568933181508E-3</v>
      </c>
      <c r="D2482" s="3">
        <f>1-B2482/MAX(B$2:B2482)</f>
        <v>0.32791125025522361</v>
      </c>
      <c r="E2482" s="4">
        <f>E2481*(计算结果!B$18-1)/(计算结果!B$18+1)+B2482*2/(计算结果!B$18+1)</f>
        <v>3825.1996034539743</v>
      </c>
      <c r="F2482" s="4">
        <f>F2481*(计算结果!B$18-1)/(计算结果!B$18+1)+E2482*2/(计算结果!B$18+1)</f>
        <v>3685.3941225701251</v>
      </c>
      <c r="G2482" s="4">
        <f>G2481*(计算结果!B$18-1)/(计算结果!B$18+1)+F2482*2/(计算结果!B$18+1)</f>
        <v>3586.27969775375</v>
      </c>
      <c r="H2482" s="3">
        <f t="shared" si="192"/>
        <v>0.5050307461210175</v>
      </c>
      <c r="I2482" s="3">
        <f ca="1">IFERROR(AVERAGE(OFFSET(H2482,0,0,-计算结果!B$19,1)),AVERAGE(OFFSET(H2482,0,0,-ROW(),1)))</f>
        <v>0.18145827218322305</v>
      </c>
      <c r="J2482" s="20" t="str">
        <f t="shared" ca="1" si="190"/>
        <v>买</v>
      </c>
      <c r="K2482" s="4" t="str">
        <f t="shared" ca="1" si="194"/>
        <v/>
      </c>
      <c r="L2482" s="3">
        <f ca="1">IF(J2481="买",B2482/B2481-1,0)-IF(K2482=1,计算结果!B$17,0)</f>
        <v>2.4337568933181508E-3</v>
      </c>
      <c r="M2482" s="2">
        <f t="shared" ca="1" si="193"/>
        <v>5.2767435110456988</v>
      </c>
      <c r="N2482" s="3">
        <f ca="1">1-M2482/MAX(M$2:M2482)</f>
        <v>5.8015882005010289E-3</v>
      </c>
    </row>
    <row r="2483" spans="1:14" x14ac:dyDescent="0.15">
      <c r="A2483" s="1">
        <v>42090</v>
      </c>
      <c r="B2483" s="2">
        <v>3971.7</v>
      </c>
      <c r="C2483" s="3">
        <f t="shared" si="191"/>
        <v>5.4936708860759964E-3</v>
      </c>
      <c r="D2483" s="3">
        <f>1-B2483/MAX(B$2:B2483)</f>
        <v>0.32421901585789148</v>
      </c>
      <c r="E2483" s="4">
        <f>E2482*(计算结果!B$18-1)/(计算结果!B$18+1)+B2483*2/(计算结果!B$18+1)</f>
        <v>3847.7381259995168</v>
      </c>
      <c r="F2483" s="4">
        <f>F2482*(计算结果!B$18-1)/(计算结果!B$18+1)+E2483*2/(计算结果!B$18+1)</f>
        <v>3710.370123097724</v>
      </c>
      <c r="G2483" s="4">
        <f>G2482*(计算结果!B$18-1)/(计算结果!B$18+1)+F2483*2/(计算结果!B$18+1)</f>
        <v>3605.3705324220537</v>
      </c>
      <c r="H2483" s="3">
        <f t="shared" si="192"/>
        <v>0.53232977562405615</v>
      </c>
      <c r="I2483" s="3">
        <f ca="1">IFERROR(AVERAGE(OFFSET(H2483,0,0,-计算结果!B$19,1)),AVERAGE(OFFSET(H2483,0,0,-ROW(),1)))</f>
        <v>0.20803779307276896</v>
      </c>
      <c r="J2483" s="20" t="str">
        <f t="shared" ca="1" si="190"/>
        <v>买</v>
      </c>
      <c r="K2483" s="4" t="str">
        <f t="shared" ca="1" si="194"/>
        <v/>
      </c>
      <c r="L2483" s="3">
        <f ca="1">IF(J2482="买",B2483/B2482-1,0)-IF(K2483=1,计算结果!B$17,0)</f>
        <v>5.4936708860759964E-3</v>
      </c>
      <c r="M2483" s="2">
        <f t="shared" ca="1" si="193"/>
        <v>5.3057322032456211</v>
      </c>
      <c r="N2483" s="3">
        <f ca="1">1-M2483/MAX(M$2:M2483)</f>
        <v>3.3978933061507011E-4</v>
      </c>
    </row>
    <row r="2484" spans="1:14" x14ac:dyDescent="0.15">
      <c r="A2484" s="1">
        <v>42093</v>
      </c>
      <c r="B2484" s="2">
        <v>4088.18</v>
      </c>
      <c r="C2484" s="3">
        <f t="shared" si="191"/>
        <v>2.9327492005942091E-2</v>
      </c>
      <c r="D2484" s="3">
        <f>1-B2484/MAX(B$2:B2484)</f>
        <v>0.30440005444769613</v>
      </c>
      <c r="E2484" s="4">
        <f>E2483*(计算结果!B$18-1)/(计算结果!B$18+1)+B2484*2/(计算结果!B$18+1)</f>
        <v>3884.7291835380529</v>
      </c>
      <c r="F2484" s="4">
        <f>F2483*(计算结果!B$18-1)/(计算结果!B$18+1)+E2484*2/(计算结果!B$18+1)</f>
        <v>3737.1945939346979</v>
      </c>
      <c r="G2484" s="4">
        <f>G2483*(计算结果!B$18-1)/(计算结果!B$18+1)+F2484*2/(计算结果!B$18+1)</f>
        <v>3625.6511572701529</v>
      </c>
      <c r="H2484" s="3">
        <f t="shared" si="192"/>
        <v>0.56251152733738352</v>
      </c>
      <c r="I2484" s="3">
        <f ca="1">IFERROR(AVERAGE(OFFSET(H2484,0,0,-计算结果!B$19,1)),AVERAGE(OFFSET(H2484,0,0,-ROW(),1)))</f>
        <v>0.23449978274843505</v>
      </c>
      <c r="J2484" s="20" t="str">
        <f t="shared" ca="1" si="190"/>
        <v>买</v>
      </c>
      <c r="K2484" s="4" t="str">
        <f t="shared" ca="1" si="194"/>
        <v/>
      </c>
      <c r="L2484" s="3">
        <f ca="1">IF(J2483="买",B2484/B2483-1,0)-IF(K2484=1,计算结果!B$17,0)</f>
        <v>2.9327492005942091E-2</v>
      </c>
      <c r="M2484" s="2">
        <f t="shared" ca="1" si="193"/>
        <v>5.4613360220219764</v>
      </c>
      <c r="N2484" s="3">
        <f ca="1">1-M2484/MAX(M$2:M2484)</f>
        <v>0</v>
      </c>
    </row>
    <row r="2485" spans="1:14" x14ac:dyDescent="0.15">
      <c r="A2485" s="1">
        <v>42094</v>
      </c>
      <c r="B2485" s="2">
        <v>4051.2</v>
      </c>
      <c r="C2485" s="3">
        <f t="shared" si="191"/>
        <v>-9.0455899691305186E-3</v>
      </c>
      <c r="D2485" s="3">
        <f>1-B2485/MAX(B$2:B2485)</f>
        <v>0.31069216633771179</v>
      </c>
      <c r="E2485" s="4">
        <f>E2484*(计算结果!B$18-1)/(计算结果!B$18+1)+B2485*2/(计算结果!B$18+1)</f>
        <v>3910.3400783783522</v>
      </c>
      <c r="F2485" s="4">
        <f>F2484*(计算结果!B$18-1)/(计算结果!B$18+1)+E2485*2/(计算结果!B$18+1)</f>
        <v>3763.8323607721832</v>
      </c>
      <c r="G2485" s="4">
        <f>G2484*(计算结果!B$18-1)/(计算结果!B$18+1)+F2485*2/(计算结果!B$18+1)</f>
        <v>3646.9098039627729</v>
      </c>
      <c r="H2485" s="3">
        <f t="shared" si="192"/>
        <v>0.5863401019701574</v>
      </c>
      <c r="I2485" s="3">
        <f ca="1">IFERROR(AVERAGE(OFFSET(H2485,0,0,-计算结果!B$19,1)),AVERAGE(OFFSET(H2485,0,0,-ROW(),1)))</f>
        <v>0.26102164129433281</v>
      </c>
      <c r="J2485" s="20" t="str">
        <f t="shared" ca="1" si="190"/>
        <v>买</v>
      </c>
      <c r="K2485" s="4" t="str">
        <f t="shared" ca="1" si="194"/>
        <v/>
      </c>
      <c r="L2485" s="3">
        <f ca="1">IF(J2484="买",B2485/B2484-1,0)-IF(K2485=1,计算结果!B$17,0)</f>
        <v>-9.0455899691305186E-3</v>
      </c>
      <c r="M2485" s="2">
        <f t="shared" ca="1" si="193"/>
        <v>5.411935015683123</v>
      </c>
      <c r="N2485" s="3">
        <f ca="1">1-M2485/MAX(M$2:M2485)</f>
        <v>9.0455899691306296E-3</v>
      </c>
    </row>
    <row r="2486" spans="1:14" x14ac:dyDescent="0.15">
      <c r="A2486" s="1">
        <v>42095</v>
      </c>
      <c r="B2486" s="2">
        <v>4123.8999999999996</v>
      </c>
      <c r="C2486" s="3">
        <f t="shared" si="191"/>
        <v>1.7945300157977906E-2</v>
      </c>
      <c r="D2486" s="3">
        <f>1-B2486/MAX(B$2:B2486)</f>
        <v>0.29832233036139666</v>
      </c>
      <c r="E2486" s="4">
        <f>E2485*(计算结果!B$18-1)/(计算结果!B$18+1)+B2486*2/(计算结果!B$18+1)</f>
        <v>3943.1954509355287</v>
      </c>
      <c r="F2486" s="4">
        <f>F2485*(计算结果!B$18-1)/(计算结果!B$18+1)+E2486*2/(计算结果!B$18+1)</f>
        <v>3791.4266823357748</v>
      </c>
      <c r="G2486" s="4">
        <f>G2485*(计算结果!B$18-1)/(计算结果!B$18+1)+F2486*2/(计算结果!B$18+1)</f>
        <v>3669.1431698663114</v>
      </c>
      <c r="H2486" s="3">
        <f t="shared" si="192"/>
        <v>0.60964945936911974</v>
      </c>
      <c r="I2486" s="3">
        <f ca="1">IFERROR(AVERAGE(OFFSET(H2486,0,0,-计算结果!B$19,1)),AVERAGE(OFFSET(H2486,0,0,-ROW(),1)))</f>
        <v>0.28783986791260235</v>
      </c>
      <c r="J2486" s="20" t="str">
        <f t="shared" ca="1" si="190"/>
        <v>买</v>
      </c>
      <c r="K2486" s="4" t="str">
        <f t="shared" ca="1" si="194"/>
        <v/>
      </c>
      <c r="L2486" s="3">
        <f ca="1">IF(J2485="买",B2486/B2485-1,0)-IF(K2486=1,计算结果!B$17,0)</f>
        <v>1.7945300157977906E-2</v>
      </c>
      <c r="M2486" s="2">
        <f t="shared" ca="1" si="193"/>
        <v>5.5090538139750276</v>
      </c>
      <c r="N2486" s="3">
        <f ca="1">1-M2486/MAX(M$2:M2486)</f>
        <v>0</v>
      </c>
    </row>
    <row r="2487" spans="1:14" x14ac:dyDescent="0.15">
      <c r="A2487" s="1">
        <v>42096</v>
      </c>
      <c r="B2487" s="2">
        <v>4124.78</v>
      </c>
      <c r="C2487" s="3">
        <f t="shared" si="191"/>
        <v>2.1339023739663787E-4</v>
      </c>
      <c r="D2487" s="3">
        <f>1-B2487/MAX(B$2:B2487)</f>
        <v>0.29817259919689654</v>
      </c>
      <c r="E2487" s="4">
        <f>E2486*(计算结果!B$18-1)/(计算结果!B$18+1)+B2487*2/(计算结果!B$18+1)</f>
        <v>3971.1315354069857</v>
      </c>
      <c r="F2487" s="4">
        <f>F2486*(计算结果!B$18-1)/(计算结果!B$18+1)+E2487*2/(计算结果!B$18+1)</f>
        <v>3819.0735828082688</v>
      </c>
      <c r="G2487" s="4">
        <f>G2486*(计算结果!B$18-1)/(计算结果!B$18+1)+F2487*2/(计算结果!B$18+1)</f>
        <v>3692.2093872419969</v>
      </c>
      <c r="H2487" s="3">
        <f t="shared" si="192"/>
        <v>0.62865405648714223</v>
      </c>
      <c r="I2487" s="3">
        <f ca="1">IFERROR(AVERAGE(OFFSET(H2487,0,0,-计算结果!B$19,1)),AVERAGE(OFFSET(H2487,0,0,-ROW(),1)))</f>
        <v>0.3151488627518248</v>
      </c>
      <c r="J2487" s="20" t="str">
        <f t="shared" ca="1" si="190"/>
        <v>买</v>
      </c>
      <c r="K2487" s="4" t="str">
        <f t="shared" ca="1" si="194"/>
        <v/>
      </c>
      <c r="L2487" s="3">
        <f ca="1">IF(J2486="买",B2487/B2486-1,0)-IF(K2487=1,计算结果!B$17,0)</f>
        <v>2.1339023739663787E-4</v>
      </c>
      <c r="M2487" s="2">
        <f t="shared" ca="1" si="193"/>
        <v>5.5102293922762229</v>
      </c>
      <c r="N2487" s="3">
        <f ca="1">1-M2487/MAX(M$2:M2487)</f>
        <v>0</v>
      </c>
    </row>
    <row r="2488" spans="1:14" x14ac:dyDescent="0.15">
      <c r="A2488" s="1">
        <v>42097</v>
      </c>
      <c r="B2488" s="2">
        <v>4170.54</v>
      </c>
      <c r="C2488" s="3">
        <f t="shared" si="191"/>
        <v>1.1093925009333816E-2</v>
      </c>
      <c r="D2488" s="3">
        <f>1-B2488/MAX(B$2:B2488)</f>
        <v>0.29038657864289119</v>
      </c>
      <c r="E2488" s="4">
        <f>E2487*(计算结果!B$18-1)/(计算结果!B$18+1)+B2488*2/(计算结果!B$18+1)</f>
        <v>4001.8097607289878</v>
      </c>
      <c r="F2488" s="4">
        <f>F2487*(计算结果!B$18-1)/(计算结果!B$18+1)+E2488*2/(计算结果!B$18+1)</f>
        <v>3847.186840949918</v>
      </c>
      <c r="G2488" s="4">
        <f>G2487*(计算结果!B$18-1)/(计算结果!B$18+1)+F2488*2/(计算结果!B$18+1)</f>
        <v>3716.0520724278313</v>
      </c>
      <c r="H2488" s="3">
        <f t="shared" si="192"/>
        <v>0.64575658325933638</v>
      </c>
      <c r="I2488" s="3">
        <f ca="1">IFERROR(AVERAGE(OFFSET(H2488,0,0,-计算结果!B$19,1)),AVERAGE(OFFSET(H2488,0,0,-ROW(),1)))</f>
        <v>0.34323952245936157</v>
      </c>
      <c r="J2488" s="20" t="str">
        <f t="shared" ca="1" si="190"/>
        <v>买</v>
      </c>
      <c r="K2488" s="4" t="str">
        <f t="shared" ca="1" si="194"/>
        <v/>
      </c>
      <c r="L2488" s="3">
        <f ca="1">IF(J2487="买",B2488/B2487-1,0)-IF(K2488=1,计算结果!B$17,0)</f>
        <v>1.1093925009333816E-2</v>
      </c>
      <c r="M2488" s="2">
        <f t="shared" ca="1" si="193"/>
        <v>5.5713594639383626</v>
      </c>
      <c r="N2488" s="3">
        <f ca="1">1-M2488/MAX(M$2:M2488)</f>
        <v>0</v>
      </c>
    </row>
    <row r="2489" spans="1:14" x14ac:dyDescent="0.15">
      <c r="A2489" s="1">
        <v>42101</v>
      </c>
      <c r="B2489" s="2">
        <v>4260.04</v>
      </c>
      <c r="C2489" s="3">
        <f t="shared" si="191"/>
        <v>2.146005073683499E-2</v>
      </c>
      <c r="D2489" s="3">
        <f>1-B2489/MAX(B$2:B2489)</f>
        <v>0.27515823861702848</v>
      </c>
      <c r="E2489" s="4">
        <f>E2488*(计算结果!B$18-1)/(计算结果!B$18+1)+B2489*2/(计算结果!B$18+1)</f>
        <v>4041.5374898476052</v>
      </c>
      <c r="F2489" s="4">
        <f>F2488*(计算结果!B$18-1)/(计算结果!B$18+1)+E2489*2/(计算结果!B$18+1)</f>
        <v>3877.0869407803316</v>
      </c>
      <c r="G2489" s="4">
        <f>G2488*(计算结果!B$18-1)/(计算结果!B$18+1)+F2489*2/(计算结果!B$18+1)</f>
        <v>3740.8266675589853</v>
      </c>
      <c r="H2489" s="3">
        <f t="shared" si="192"/>
        <v>0.66669128010813539</v>
      </c>
      <c r="I2489" s="3">
        <f ca="1">IFERROR(AVERAGE(OFFSET(H2489,0,0,-计算结果!B$19,1)),AVERAGE(OFFSET(H2489,0,0,-ROW(),1)))</f>
        <v>0.372246029626988</v>
      </c>
      <c r="J2489" s="20" t="str">
        <f t="shared" ca="1" si="190"/>
        <v>买</v>
      </c>
      <c r="K2489" s="4" t="str">
        <f t="shared" ca="1" si="194"/>
        <v/>
      </c>
      <c r="L2489" s="3">
        <f ca="1">IF(J2488="买",B2489/B2488-1,0)-IF(K2489=1,计算结果!B$17,0)</f>
        <v>2.146005073683499E-2</v>
      </c>
      <c r="M2489" s="2">
        <f t="shared" ca="1" si="193"/>
        <v>5.6909211207076256</v>
      </c>
      <c r="N2489" s="3">
        <f ca="1">1-M2489/MAX(M$2:M2489)</f>
        <v>0</v>
      </c>
    </row>
    <row r="2490" spans="1:14" x14ac:dyDescent="0.15">
      <c r="A2490" s="1">
        <v>42102</v>
      </c>
      <c r="B2490" s="2">
        <v>4295.8</v>
      </c>
      <c r="C2490" s="3">
        <f t="shared" si="191"/>
        <v>8.3942873775832982E-3</v>
      </c>
      <c r="D2490" s="3">
        <f>1-B2490/MAX(B$2:B2490)</f>
        <v>0.26907370856870616</v>
      </c>
      <c r="E2490" s="4">
        <f>E2489*(计算结果!B$18-1)/(计算结果!B$18+1)+B2490*2/(计算结果!B$18+1)</f>
        <v>4080.6547991018197</v>
      </c>
      <c r="F2490" s="4">
        <f>F2489*(计算结果!B$18-1)/(计算结果!B$18+1)+E2490*2/(计算结果!B$18+1)</f>
        <v>3908.4050728297912</v>
      </c>
      <c r="G2490" s="4">
        <f>G2489*(计算结果!B$18-1)/(计算结果!B$18+1)+F2490*2/(计算结果!B$18+1)</f>
        <v>3766.6079606775706</v>
      </c>
      <c r="H2490" s="3">
        <f t="shared" si="192"/>
        <v>0.68918705435257543</v>
      </c>
      <c r="I2490" s="3">
        <f ca="1">IFERROR(AVERAGE(OFFSET(H2490,0,0,-计算结果!B$19,1)),AVERAGE(OFFSET(H2490,0,0,-ROW(),1)))</f>
        <v>0.40232605989764048</v>
      </c>
      <c r="J2490" s="20" t="str">
        <f t="shared" ca="1" si="190"/>
        <v>买</v>
      </c>
      <c r="K2490" s="4" t="str">
        <f t="shared" ca="1" si="194"/>
        <v/>
      </c>
      <c r="L2490" s="3">
        <f ca="1">IF(J2489="买",B2490/B2489-1,0)-IF(K2490=1,计算结果!B$17,0)</f>
        <v>8.3942873775832982E-3</v>
      </c>
      <c r="M2490" s="2">
        <f t="shared" ca="1" si="193"/>
        <v>5.7386923480380041</v>
      </c>
      <c r="N2490" s="3">
        <f ca="1">1-M2490/MAX(M$2:M2490)</f>
        <v>0</v>
      </c>
    </row>
    <row r="2491" spans="1:14" x14ac:dyDescent="0.15">
      <c r="A2491" s="1">
        <v>42103</v>
      </c>
      <c r="B2491" s="2">
        <v>4262.1400000000003</v>
      </c>
      <c r="C2491" s="3">
        <f t="shared" si="191"/>
        <v>-7.8355603147259867E-3</v>
      </c>
      <c r="D2491" s="3">
        <f>1-B2491/MAX(B$2:B2491)</f>
        <v>0.27480092561083502</v>
      </c>
      <c r="E2491" s="4">
        <f>E2490*(计算结果!B$18-1)/(计算结果!B$18+1)+B2491*2/(计算结果!B$18+1)</f>
        <v>4108.5755992400018</v>
      </c>
      <c r="F2491" s="4">
        <f>F2490*(计算结果!B$18-1)/(计算结果!B$18+1)+E2491*2/(计算结果!B$18+1)</f>
        <v>3939.200538431362</v>
      </c>
      <c r="G2491" s="4">
        <f>G2490*(计算结果!B$18-1)/(计算结果!B$18+1)+F2491*2/(计算结果!B$18+1)</f>
        <v>3793.1606649473847</v>
      </c>
      <c r="H2491" s="3">
        <f t="shared" si="192"/>
        <v>0.70495003852318949</v>
      </c>
      <c r="I2491" s="3">
        <f ca="1">IFERROR(AVERAGE(OFFSET(H2491,0,0,-计算结果!B$19,1)),AVERAGE(OFFSET(H2491,0,0,-ROW(),1)))</f>
        <v>0.4331893753173805</v>
      </c>
      <c r="J2491" s="20" t="str">
        <f t="shared" ca="1" si="190"/>
        <v>买</v>
      </c>
      <c r="K2491" s="4" t="str">
        <f t="shared" ca="1" si="194"/>
        <v/>
      </c>
      <c r="L2491" s="3">
        <f ca="1">IF(J2490="买",B2491/B2490-1,0)-IF(K2491=1,计算结果!B$17,0)</f>
        <v>-7.8355603147259867E-3</v>
      </c>
      <c r="M2491" s="2">
        <f t="shared" ca="1" si="193"/>
        <v>5.6937264780172958</v>
      </c>
      <c r="N2491" s="3">
        <f ca="1">1-M2491/MAX(M$2:M2491)</f>
        <v>7.8355603147259867E-3</v>
      </c>
    </row>
    <row r="2492" spans="1:14" x14ac:dyDescent="0.15">
      <c r="A2492" s="1">
        <v>42104</v>
      </c>
      <c r="B2492" s="2">
        <v>4344.42</v>
      </c>
      <c r="C2492" s="3">
        <f t="shared" si="191"/>
        <v>1.9304856245923263E-2</v>
      </c>
      <c r="D2492" s="3">
        <f>1-B2492/MAX(B$2:B2492)</f>
        <v>0.26080106173007556</v>
      </c>
      <c r="E2492" s="4">
        <f>E2491*(计算结果!B$18-1)/(计算结果!B$18+1)+B2492*2/(计算结果!B$18+1)</f>
        <v>4144.8593532030782</v>
      </c>
      <c r="F2492" s="4">
        <f>F2491*(计算结果!B$18-1)/(计算结果!B$18+1)+E2492*2/(计算结果!B$18+1)</f>
        <v>3970.840356088549</v>
      </c>
      <c r="G2492" s="4">
        <f>G2491*(计算结果!B$18-1)/(计算结果!B$18+1)+F2492*2/(计算结果!B$18+1)</f>
        <v>3820.4960020460253</v>
      </c>
      <c r="H2492" s="3">
        <f t="shared" si="192"/>
        <v>0.72064801660648259</v>
      </c>
      <c r="I2492" s="3">
        <f ca="1">IFERROR(AVERAGE(OFFSET(H2492,0,0,-计算结果!B$19,1)),AVERAGE(OFFSET(H2492,0,0,-ROW(),1)))</f>
        <v>0.46452040708358788</v>
      </c>
      <c r="J2492" s="20" t="str">
        <f t="shared" ca="1" si="190"/>
        <v>买</v>
      </c>
      <c r="K2492" s="4" t="str">
        <f t="shared" ca="1" si="194"/>
        <v/>
      </c>
      <c r="L2492" s="3">
        <f ca="1">IF(J2491="买",B2492/B2491-1,0)-IF(K2492=1,计算结果!B$17,0)</f>
        <v>1.9304856245923263E-2</v>
      </c>
      <c r="M2492" s="2">
        <f t="shared" ca="1" si="193"/>
        <v>5.8036430491790263</v>
      </c>
      <c r="N2492" s="3">
        <f ca="1">1-M2492/MAX(M$2:M2492)</f>
        <v>0</v>
      </c>
    </row>
    <row r="2493" spans="1:14" x14ac:dyDescent="0.15">
      <c r="A2493" s="1">
        <v>42107</v>
      </c>
      <c r="B2493" s="2">
        <v>4421.07</v>
      </c>
      <c r="C2493" s="3">
        <f t="shared" si="191"/>
        <v>1.7643321778280985E-2</v>
      </c>
      <c r="D2493" s="3">
        <f>1-B2493/MAX(B$2:B2493)</f>
        <v>0.24775913700401553</v>
      </c>
      <c r="E2493" s="4">
        <f>E2492*(计算结果!B$18-1)/(计算结果!B$18+1)+B2493*2/(计算结果!B$18+1)</f>
        <v>4187.3532988641427</v>
      </c>
      <c r="F2493" s="4">
        <f>F2492*(计算结果!B$18-1)/(计算结果!B$18+1)+E2493*2/(计算结果!B$18+1)</f>
        <v>4004.1500395924868</v>
      </c>
      <c r="G2493" s="4">
        <f>G2492*(计算结果!B$18-1)/(计算结果!B$18+1)+F2493*2/(计算结果!B$18+1)</f>
        <v>3848.7504693608657</v>
      </c>
      <c r="H2493" s="3">
        <f t="shared" si="192"/>
        <v>0.7395497155267029</v>
      </c>
      <c r="I2493" s="3">
        <f ca="1">IFERROR(AVERAGE(OFFSET(H2493,0,0,-计算结果!B$19,1)),AVERAGE(OFFSET(H2493,0,0,-ROW(),1)))</f>
        <v>0.49619895378809808</v>
      </c>
      <c r="J2493" s="20" t="str">
        <f t="shared" ca="1" si="190"/>
        <v>买</v>
      </c>
      <c r="K2493" s="4" t="str">
        <f t="shared" ca="1" si="194"/>
        <v/>
      </c>
      <c r="L2493" s="3">
        <f ca="1">IF(J2492="买",B2493/B2492-1,0)-IF(K2493=1,计算结果!B$17,0)</f>
        <v>1.7643321778280985E-2</v>
      </c>
      <c r="M2493" s="2">
        <f t="shared" ca="1" si="193"/>
        <v>5.9060385909819759</v>
      </c>
      <c r="N2493" s="3">
        <f ca="1">1-M2493/MAX(M$2:M2493)</f>
        <v>0</v>
      </c>
    </row>
    <row r="2494" spans="1:14" x14ac:dyDescent="0.15">
      <c r="A2494" s="1">
        <v>42108</v>
      </c>
      <c r="B2494" s="2">
        <v>4438.18</v>
      </c>
      <c r="C2494" s="3">
        <f t="shared" si="191"/>
        <v>3.8701038436397273E-3</v>
      </c>
      <c r="D2494" s="3">
        <f>1-B2494/MAX(B$2:B2494)</f>
        <v>0.24484788674879188</v>
      </c>
      <c r="E2494" s="4">
        <f>E2493*(计算结果!B$18-1)/(计算结果!B$18+1)+B2494*2/(计算结果!B$18+1)</f>
        <v>4225.9420221158134</v>
      </c>
      <c r="F2494" s="4">
        <f>F2493*(计算结果!B$18-1)/(计算结果!B$18+1)+E2494*2/(计算结果!B$18+1)</f>
        <v>4038.2718830576136</v>
      </c>
      <c r="G2494" s="4">
        <f>G2493*(计算结果!B$18-1)/(计算结果!B$18+1)+F2494*2/(计算结果!B$18+1)</f>
        <v>3877.9076099295962</v>
      </c>
      <c r="H2494" s="3">
        <f t="shared" si="192"/>
        <v>0.7575741997524823</v>
      </c>
      <c r="I2494" s="3">
        <f ca="1">IFERROR(AVERAGE(OFFSET(H2494,0,0,-计算结果!B$19,1)),AVERAGE(OFFSET(H2494,0,0,-ROW(),1)))</f>
        <v>0.52761072148496369</v>
      </c>
      <c r="J2494" s="20" t="str">
        <f t="shared" ca="1" si="190"/>
        <v>买</v>
      </c>
      <c r="K2494" s="4" t="str">
        <f t="shared" ca="1" si="194"/>
        <v/>
      </c>
      <c r="L2494" s="3">
        <f ca="1">IF(J2493="买",B2494/B2493-1,0)-IF(K2494=1,计算结果!B$17,0)</f>
        <v>3.8701038436397273E-3</v>
      </c>
      <c r="M2494" s="2">
        <f t="shared" ca="1" si="193"/>
        <v>5.9288955736336195</v>
      </c>
      <c r="N2494" s="3">
        <f ca="1">1-M2494/MAX(M$2:M2494)</f>
        <v>0</v>
      </c>
    </row>
    <row r="2495" spans="1:14" x14ac:dyDescent="0.15">
      <c r="A2495" s="1">
        <v>42109</v>
      </c>
      <c r="B2495" s="2">
        <v>4380.51</v>
      </c>
      <c r="C2495" s="3">
        <f t="shared" si="191"/>
        <v>-1.2994065134807498E-2</v>
      </c>
      <c r="D2495" s="3">
        <f>1-B2495/MAX(B$2:B2495)</f>
        <v>0.25466038249506562</v>
      </c>
      <c r="E2495" s="4">
        <f>E2494*(计算结果!B$18-1)/(计算结果!B$18+1)+B2495*2/(计算结果!B$18+1)</f>
        <v>4249.7217110210731</v>
      </c>
      <c r="F2495" s="4">
        <f>F2494*(计算结果!B$18-1)/(计算结果!B$18+1)+E2495*2/(计算结果!B$18+1)</f>
        <v>4070.802625821223</v>
      </c>
      <c r="G2495" s="4">
        <f>G2494*(计算结果!B$18-1)/(计算结果!B$18+1)+F2495*2/(计算结果!B$18+1)</f>
        <v>3907.5837662206159</v>
      </c>
      <c r="H2495" s="3">
        <f t="shared" si="192"/>
        <v>0.76526207625556153</v>
      </c>
      <c r="I2495" s="3">
        <f ca="1">IFERROR(AVERAGE(OFFSET(H2495,0,0,-计算结果!B$19,1)),AVERAGE(OFFSET(H2495,0,0,-ROW(),1)))</f>
        <v>0.55772674654259824</v>
      </c>
      <c r="J2495" s="20" t="str">
        <f t="shared" ca="1" si="190"/>
        <v>买</v>
      </c>
      <c r="K2495" s="4" t="str">
        <f t="shared" ca="1" si="194"/>
        <v/>
      </c>
      <c r="L2495" s="3">
        <f ca="1">IF(J2494="买",B2495/B2494-1,0)-IF(K2495=1,计算结果!B$17,0)</f>
        <v>-1.2994065134807498E-2</v>
      </c>
      <c r="M2495" s="2">
        <f t="shared" ca="1" si="193"/>
        <v>5.8518551183723524</v>
      </c>
      <c r="N2495" s="3">
        <f ca="1">1-M2495/MAX(M$2:M2495)</f>
        <v>1.2994065134807498E-2</v>
      </c>
    </row>
    <row r="2496" spans="1:14" x14ac:dyDescent="0.15">
      <c r="A2496" s="1">
        <v>42110</v>
      </c>
      <c r="B2496" s="2">
        <v>4513.55</v>
      </c>
      <c r="C2496" s="3">
        <f t="shared" si="191"/>
        <v>3.0370892886901313E-2</v>
      </c>
      <c r="D2496" s="3">
        <f>1-B2496/MAX(B$2:B2496)</f>
        <v>0.23202375280745924</v>
      </c>
      <c r="E2496" s="4">
        <f>E2495*(计算结果!B$18-1)/(计算结果!B$18+1)+B2496*2/(计算结果!B$18+1)</f>
        <v>4290.3106785562923</v>
      </c>
      <c r="F2496" s="4">
        <f>F2495*(计算结果!B$18-1)/(计算结果!B$18+1)+E2496*2/(计算结果!B$18+1)</f>
        <v>4104.5730954727724</v>
      </c>
      <c r="G2496" s="4">
        <f>G2495*(计算结果!B$18-1)/(计算结果!B$18+1)+F2496*2/(计算结果!B$18+1)</f>
        <v>3937.8898168747937</v>
      </c>
      <c r="H2496" s="3">
        <f t="shared" si="192"/>
        <v>0.77557008287731799</v>
      </c>
      <c r="I2496" s="3">
        <f ca="1">IFERROR(AVERAGE(OFFSET(H2496,0,0,-计算结果!B$19,1)),AVERAGE(OFFSET(H2496,0,0,-ROW(),1)))</f>
        <v>0.58604724186550472</v>
      </c>
      <c r="J2496" s="20" t="str">
        <f t="shared" ca="1" si="190"/>
        <v>买</v>
      </c>
      <c r="K2496" s="4" t="str">
        <f t="shared" ca="1" si="194"/>
        <v/>
      </c>
      <c r="L2496" s="3">
        <f ca="1">IF(J2495="买",B2496/B2495-1,0)-IF(K2496=1,计算结果!B$17,0)</f>
        <v>3.0370892886901313E-2</v>
      </c>
      <c r="M2496" s="2">
        <f t="shared" ca="1" si="193"/>
        <v>6.0295811833621045</v>
      </c>
      <c r="N2496" s="3">
        <f ca="1">1-M2496/MAX(M$2:M2496)</f>
        <v>0</v>
      </c>
    </row>
    <row r="2497" spans="1:14" x14ac:dyDescent="0.15">
      <c r="A2497" s="1">
        <v>42111</v>
      </c>
      <c r="B2497" s="2">
        <v>4596.1400000000003</v>
      </c>
      <c r="C2497" s="3">
        <f t="shared" si="191"/>
        <v>1.82982353136667E-2</v>
      </c>
      <c r="D2497" s="3">
        <f>1-B2497/MAX(B$2:B2497)</f>
        <v>0.21797114272102358</v>
      </c>
      <c r="E2497" s="4">
        <f>E2496*(计算结果!B$18-1)/(计算结果!B$18+1)+B2497*2/(计算结果!B$18+1)</f>
        <v>4337.3613433937862</v>
      </c>
      <c r="F2497" s="4">
        <f>F2496*(计算结果!B$18-1)/(计算结果!B$18+1)+E2497*2/(计算结果!B$18+1)</f>
        <v>4140.3866720760052</v>
      </c>
      <c r="G2497" s="4">
        <f>G2496*(计算结果!B$18-1)/(计算结果!B$18+1)+F2497*2/(计算结果!B$18+1)</f>
        <v>3969.0431792134414</v>
      </c>
      <c r="H2497" s="3">
        <f t="shared" si="192"/>
        <v>0.7911181822596477</v>
      </c>
      <c r="I2497" s="3">
        <f ca="1">IFERROR(AVERAGE(OFFSET(H2497,0,0,-计算结果!B$19,1)),AVERAGE(OFFSET(H2497,0,0,-ROW(),1)))</f>
        <v>0.61268030055681166</v>
      </c>
      <c r="J2497" s="20" t="str">
        <f t="shared" ca="1" si="190"/>
        <v>买</v>
      </c>
      <c r="K2497" s="4" t="str">
        <f t="shared" ca="1" si="194"/>
        <v/>
      </c>
      <c r="L2497" s="3">
        <f ca="1">IF(J2496="买",B2497/B2496-1,0)-IF(K2497=1,计算结果!B$17,0)</f>
        <v>1.82982353136667E-2</v>
      </c>
      <c r="M2497" s="2">
        <f t="shared" ca="1" si="193"/>
        <v>6.1399118786981211</v>
      </c>
      <c r="N2497" s="3">
        <f ca="1">1-M2497/MAX(M$2:M2497)</f>
        <v>0</v>
      </c>
    </row>
    <row r="2498" spans="1:14" x14ac:dyDescent="0.15">
      <c r="A2498" s="1">
        <v>42114</v>
      </c>
      <c r="B2498" s="2">
        <v>4521.92</v>
      </c>
      <c r="C2498" s="3">
        <f t="shared" si="191"/>
        <v>-1.6148333166526752E-2</v>
      </c>
      <c r="D2498" s="3">
        <f>1-B2498/MAX(B$2:B2498)</f>
        <v>0.23059960525420264</v>
      </c>
      <c r="E2498" s="4">
        <f>E2497*(计算结果!B$18-1)/(计算结果!B$18+1)+B2498*2/(计算结果!B$18+1)</f>
        <v>4365.7549828716656</v>
      </c>
      <c r="F2498" s="4">
        <f>F2497*(计算结果!B$18-1)/(计算结果!B$18+1)+E2498*2/(计算结果!B$18+1)</f>
        <v>4175.0587198907224</v>
      </c>
      <c r="G2498" s="4">
        <f>G2497*(计算结果!B$18-1)/(计算结果!B$18+1)+F2498*2/(计算结果!B$18+1)</f>
        <v>4000.7378777791764</v>
      </c>
      <c r="H2498" s="3">
        <f t="shared" si="192"/>
        <v>0.79854758778452239</v>
      </c>
      <c r="I2498" s="3">
        <f ca="1">IFERROR(AVERAGE(OFFSET(H2498,0,0,-计算结果!B$19,1)),AVERAGE(OFFSET(H2498,0,0,-ROW(),1)))</f>
        <v>0.63706792934064493</v>
      </c>
      <c r="J2498" s="20" t="str">
        <f t="shared" ca="1" si="190"/>
        <v>买</v>
      </c>
      <c r="K2498" s="4" t="str">
        <f t="shared" ca="1" si="194"/>
        <v/>
      </c>
      <c r="L2498" s="3">
        <f ca="1">IF(J2497="买",B2498/B2497-1,0)-IF(K2498=1,计算结果!B$17,0)</f>
        <v>-1.6148333166526752E-2</v>
      </c>
      <c r="M2498" s="2">
        <f t="shared" ca="1" si="193"/>
        <v>6.0407625360677883</v>
      </c>
      <c r="N2498" s="3">
        <f ca="1">1-M2498/MAX(M$2:M2498)</f>
        <v>1.6148333166526752E-2</v>
      </c>
    </row>
    <row r="2499" spans="1:14" x14ac:dyDescent="0.15">
      <c r="A2499" s="1">
        <v>42115</v>
      </c>
      <c r="B2499" s="2">
        <v>4619.16</v>
      </c>
      <c r="C2499" s="3">
        <f t="shared" si="191"/>
        <v>2.1504139834406466E-2</v>
      </c>
      <c r="D2499" s="3">
        <f>1-B2499/MAX(B$2:B2499)</f>
        <v>0.21405431157694144</v>
      </c>
      <c r="E2499" s="4">
        <f>E2498*(计算结果!B$18-1)/(计算结果!B$18+1)+B2499*2/(计算结果!B$18+1)</f>
        <v>4404.7403701221783</v>
      </c>
      <c r="F2499" s="4">
        <f>F2498*(计算结果!B$18-1)/(计算结果!B$18+1)+E2499*2/(计算结果!B$18+1)</f>
        <v>4210.3943583878699</v>
      </c>
      <c r="G2499" s="4">
        <f>G2498*(计算结果!B$18-1)/(计算结果!B$18+1)+F2499*2/(计算结果!B$18+1)</f>
        <v>4032.9927209497446</v>
      </c>
      <c r="H2499" s="3">
        <f t="shared" si="192"/>
        <v>0.80622235587383551</v>
      </c>
      <c r="I2499" s="3">
        <f ca="1">IFERROR(AVERAGE(OFFSET(H2499,0,0,-计算结果!B$19,1)),AVERAGE(OFFSET(H2499,0,0,-ROW(),1)))</f>
        <v>0.65895683508166769</v>
      </c>
      <c r="J2499" s="20" t="str">
        <f t="shared" ref="J2499:J2562" ca="1" si="195">IF(H2499&gt;I2499,"买","卖")</f>
        <v>买</v>
      </c>
      <c r="K2499" s="4" t="str">
        <f t="shared" ca="1" si="194"/>
        <v/>
      </c>
      <c r="L2499" s="3">
        <f ca="1">IF(J2498="买",B2499/B2498-1,0)-IF(K2499=1,计算结果!B$17,0)</f>
        <v>2.1504139834406466E-2</v>
      </c>
      <c r="M2499" s="2">
        <f t="shared" ca="1" si="193"/>
        <v>6.1706639383498336</v>
      </c>
      <c r="N2499" s="3">
        <f ca="1">1-M2499/MAX(M$2:M2499)</f>
        <v>0</v>
      </c>
    </row>
    <row r="2500" spans="1:14" x14ac:dyDescent="0.15">
      <c r="A2500" s="1">
        <v>42116</v>
      </c>
      <c r="B2500" s="2">
        <v>4739.8100000000004</v>
      </c>
      <c r="C2500" s="3">
        <f t="shared" ref="C2500:C2563" si="196">B2500/B2499-1</f>
        <v>2.6119467608829439E-2</v>
      </c>
      <c r="D2500" s="3">
        <f>1-B2500/MAX(B$2:B2500)</f>
        <v>0.1935258286258762</v>
      </c>
      <c r="E2500" s="4">
        <f>E2499*(计算结果!B$18-1)/(计算结果!B$18+1)+B2500*2/(计算结果!B$18+1)</f>
        <v>4456.2895439495351</v>
      </c>
      <c r="F2500" s="4">
        <f>F2499*(计算结果!B$18-1)/(计算结果!B$18+1)+E2500*2/(计算结果!B$18+1)</f>
        <v>4248.2243869358181</v>
      </c>
      <c r="G2500" s="4">
        <f>G2499*(计算结果!B$18-1)/(计算结果!B$18+1)+F2500*2/(计算结果!B$18+1)</f>
        <v>4066.1052849476018</v>
      </c>
      <c r="H2500" s="3">
        <f t="shared" ref="H2500:H2563" si="197">(G2500-G2499)/G2499*100</f>
        <v>0.82104199756798601</v>
      </c>
      <c r="I2500" s="3">
        <f ca="1">IFERROR(AVERAGE(OFFSET(H2500,0,0,-计算结果!B$19,1)),AVERAGE(OFFSET(H2500,0,0,-ROW(),1)))</f>
        <v>0.67880809661144004</v>
      </c>
      <c r="J2500" s="20" t="str">
        <f t="shared" ca="1" si="195"/>
        <v>买</v>
      </c>
      <c r="K2500" s="4" t="str">
        <f t="shared" ca="1" si="194"/>
        <v/>
      </c>
      <c r="L2500" s="3">
        <f ca="1">IF(J2499="买",B2500/B2499-1,0)-IF(K2500=1,计算结果!B$17,0)</f>
        <v>2.6119467608829439E-2</v>
      </c>
      <c r="M2500" s="2">
        <f t="shared" ref="M2500:M2563" ca="1" si="198">IFERROR(M2499*(1+L2500),M2499)</f>
        <v>6.3318383952125341</v>
      </c>
      <c r="N2500" s="3">
        <f ca="1">1-M2500/MAX(M$2:M2500)</f>
        <v>0</v>
      </c>
    </row>
    <row r="2501" spans="1:14" x14ac:dyDescent="0.15">
      <c r="A2501" s="1">
        <v>42117</v>
      </c>
      <c r="B2501" s="2">
        <v>4740.8900000000003</v>
      </c>
      <c r="C2501" s="3">
        <f t="shared" si="196"/>
        <v>2.2785723478357944E-4</v>
      </c>
      <c r="D2501" s="3">
        <f>1-B2501/MAX(B$2:B2501)</f>
        <v>0.19334206765126238</v>
      </c>
      <c r="E2501" s="4">
        <f>E2500*(计算结果!B$18-1)/(计算结果!B$18+1)+B2501*2/(计算结果!B$18+1)</f>
        <v>4500.0742294957599</v>
      </c>
      <c r="F2501" s="4">
        <f>F2500*(计算结果!B$18-1)/(计算结果!B$18+1)+E2501*2/(计算结果!B$18+1)</f>
        <v>4286.9705165604246</v>
      </c>
      <c r="G2501" s="4">
        <f>G2500*(计算结果!B$18-1)/(计算结果!B$18+1)+F2501*2/(计算结果!B$18+1)</f>
        <v>4100.0845513495742</v>
      </c>
      <c r="H2501" s="3">
        <f t="shared" si="197"/>
        <v>0.83567109114859661</v>
      </c>
      <c r="I2501" s="3">
        <f ca="1">IFERROR(AVERAGE(OFFSET(H2501,0,0,-计算结果!B$19,1)),AVERAGE(OFFSET(H2501,0,0,-ROW(),1)))</f>
        <v>0.69711529644026249</v>
      </c>
      <c r="J2501" s="20" t="str">
        <f t="shared" ca="1" si="195"/>
        <v>买</v>
      </c>
      <c r="K2501" s="4" t="str">
        <f t="shared" ref="K2501:K2564" ca="1" si="199">IF(J2500&lt;&gt;J2501,1,"")</f>
        <v/>
      </c>
      <c r="L2501" s="3">
        <f ca="1">IF(J2500="买",B2501/B2500-1,0)-IF(K2501=1,计算结果!B$17,0)</f>
        <v>2.2785723478357944E-4</v>
      </c>
      <c r="M2501" s="2">
        <f t="shared" ca="1" si="198"/>
        <v>6.3332811504003637</v>
      </c>
      <c r="N2501" s="3">
        <f ca="1">1-M2501/MAX(M$2:M2501)</f>
        <v>0</v>
      </c>
    </row>
    <row r="2502" spans="1:14" x14ac:dyDescent="0.15">
      <c r="A2502" s="1">
        <v>42118</v>
      </c>
      <c r="B2502" s="2">
        <v>4702.6400000000003</v>
      </c>
      <c r="C2502" s="3">
        <f t="shared" si="196"/>
        <v>-8.0681053557454252E-3</v>
      </c>
      <c r="D2502" s="3">
        <f>1-B2502/MAX(B$2:B2502)</f>
        <v>0.19985026883549983</v>
      </c>
      <c r="E2502" s="4">
        <f>E2501*(计算结果!B$18-1)/(计算结果!B$18+1)+B2502*2/(计算结果!B$18+1)</f>
        <v>4531.2381941887197</v>
      </c>
      <c r="F2502" s="4">
        <f>F2501*(计算结果!B$18-1)/(计算结果!B$18+1)+E2502*2/(计算结果!B$18+1)</f>
        <v>4324.5501592724704</v>
      </c>
      <c r="G2502" s="4">
        <f>G2501*(计算结果!B$18-1)/(计算结果!B$18+1)+F2502*2/(计算结果!B$18+1)</f>
        <v>4134.6177217992499</v>
      </c>
      <c r="H2502" s="3">
        <f t="shared" si="197"/>
        <v>0.84225508077165989</v>
      </c>
      <c r="I2502" s="3">
        <f ca="1">IFERROR(AVERAGE(OFFSET(H2502,0,0,-计算结果!B$19,1)),AVERAGE(OFFSET(H2502,0,0,-ROW(),1)))</f>
        <v>0.71397651317279442</v>
      </c>
      <c r="J2502" s="20" t="str">
        <f t="shared" ca="1" si="195"/>
        <v>买</v>
      </c>
      <c r="K2502" s="4" t="str">
        <f t="shared" ca="1" si="199"/>
        <v/>
      </c>
      <c r="L2502" s="3">
        <f ca="1">IF(J2501="买",B2502/B2501-1,0)-IF(K2502=1,计算结果!B$17,0)</f>
        <v>-8.0681053557454252E-3</v>
      </c>
      <c r="M2502" s="2">
        <f t="shared" ca="1" si="198"/>
        <v>6.2821835708313767</v>
      </c>
      <c r="N2502" s="3">
        <f ca="1">1-M2502/MAX(M$2:M2502)</f>
        <v>8.0681053557454252E-3</v>
      </c>
    </row>
    <row r="2503" spans="1:14" x14ac:dyDescent="0.15">
      <c r="A2503" s="1">
        <v>42121</v>
      </c>
      <c r="B2503" s="2">
        <v>4807.59</v>
      </c>
      <c r="C2503" s="3">
        <f t="shared" si="196"/>
        <v>2.2317251586343012E-2</v>
      </c>
      <c r="D2503" s="3">
        <f>1-B2503/MAX(B$2:B2503)</f>
        <v>0.18199312597835704</v>
      </c>
      <c r="E2503" s="4">
        <f>E2502*(计算结果!B$18-1)/(计算结果!B$18+1)+B2503*2/(计算结果!B$18+1)</f>
        <v>4573.7538566212243</v>
      </c>
      <c r="F2503" s="4">
        <f>F2502*(计算结果!B$18-1)/(计算结果!B$18+1)+E2503*2/(计算结果!B$18+1)</f>
        <v>4362.8891896338173</v>
      </c>
      <c r="G2503" s="4">
        <f>G2502*(计算结果!B$18-1)/(计算结果!B$18+1)+F2503*2/(计算结果!B$18+1)</f>
        <v>4169.7364091584141</v>
      </c>
      <c r="H2503" s="3">
        <f t="shared" si="197"/>
        <v>0.84938172576403614</v>
      </c>
      <c r="I2503" s="3">
        <f ca="1">IFERROR(AVERAGE(OFFSET(H2503,0,0,-计算结果!B$19,1)),AVERAGE(OFFSET(H2503,0,0,-ROW(),1)))</f>
        <v>0.7298291106797935</v>
      </c>
      <c r="J2503" s="20" t="str">
        <f t="shared" ca="1" si="195"/>
        <v>买</v>
      </c>
      <c r="K2503" s="4" t="str">
        <f t="shared" ca="1" si="199"/>
        <v/>
      </c>
      <c r="L2503" s="3">
        <f ca="1">IF(J2502="买",B2503/B2502-1,0)-IF(K2503=1,计算结果!B$17,0)</f>
        <v>2.2317251586343012E-2</v>
      </c>
      <c r="M2503" s="2">
        <f t="shared" ca="1" si="198"/>
        <v>6.4223846420932116</v>
      </c>
      <c r="N2503" s="3">
        <f ca="1">1-M2503/MAX(M$2:M2503)</f>
        <v>0</v>
      </c>
    </row>
    <row r="2504" spans="1:14" x14ac:dyDescent="0.15">
      <c r="A2504" s="1">
        <v>42122</v>
      </c>
      <c r="B2504" s="2">
        <v>4741.8599999999997</v>
      </c>
      <c r="C2504" s="3">
        <f t="shared" si="196"/>
        <v>-1.3672130942946614E-2</v>
      </c>
      <c r="D2504" s="3">
        <f>1-B2504/MAX(B$2:B2504)</f>
        <v>0.1931770230722113</v>
      </c>
      <c r="E2504" s="4">
        <f>E2503*(计算结果!B$18-1)/(计算结果!B$18+1)+B2504*2/(计算结果!B$18+1)</f>
        <v>4599.6163402179591</v>
      </c>
      <c r="F2504" s="4">
        <f>F2503*(计算结果!B$18-1)/(计算结果!B$18+1)+E2504*2/(计算结果!B$18+1)</f>
        <v>4399.3087512621469</v>
      </c>
      <c r="G2504" s="4">
        <f>G2503*(计算结果!B$18-1)/(计算结果!B$18+1)+F2504*2/(计算结果!B$18+1)</f>
        <v>4205.0552310205267</v>
      </c>
      <c r="H2504" s="3">
        <f t="shared" si="197"/>
        <v>0.84702768703888087</v>
      </c>
      <c r="I2504" s="3">
        <f ca="1">IFERROR(AVERAGE(OFFSET(H2504,0,0,-计算结果!B$19,1)),AVERAGE(OFFSET(H2504,0,0,-ROW(),1)))</f>
        <v>0.7440549186648685</v>
      </c>
      <c r="J2504" s="20" t="str">
        <f t="shared" ca="1" si="195"/>
        <v>买</v>
      </c>
      <c r="K2504" s="4" t="str">
        <f t="shared" ca="1" si="199"/>
        <v/>
      </c>
      <c r="L2504" s="3">
        <f ca="1">IF(J2503="买",B2504/B2503-1,0)-IF(K2504=1,计算结果!B$17,0)</f>
        <v>-1.3672130942946614E-2</v>
      </c>
      <c r="M2504" s="2">
        <f t="shared" ca="1" si="198"/>
        <v>6.334576958300544</v>
      </c>
      <c r="N2504" s="3">
        <f ca="1">1-M2504/MAX(M$2:M2504)</f>
        <v>1.3672130942946614E-2</v>
      </c>
    </row>
    <row r="2505" spans="1:14" x14ac:dyDescent="0.15">
      <c r="A2505" s="1">
        <v>42123</v>
      </c>
      <c r="B2505" s="2">
        <v>4774.33</v>
      </c>
      <c r="C2505" s="3">
        <f t="shared" si="196"/>
        <v>6.8475239673884136E-3</v>
      </c>
      <c r="D2505" s="3">
        <f>1-B2505/MAX(B$2:B2505)</f>
        <v>0.18765228340025863</v>
      </c>
      <c r="E2505" s="4">
        <f>E2504*(计算结果!B$18-1)/(计算结果!B$18+1)+B2505*2/(计算结果!B$18+1)</f>
        <v>4626.4953647998118</v>
      </c>
      <c r="F2505" s="4">
        <f>F2504*(计算结果!B$18-1)/(计算结果!B$18+1)+E2505*2/(计算结果!B$18+1)</f>
        <v>4434.2605379602492</v>
      </c>
      <c r="G2505" s="4">
        <f>G2504*(计算结果!B$18-1)/(计算结果!B$18+1)+F2505*2/(计算结果!B$18+1)</f>
        <v>4240.3175859343301</v>
      </c>
      <c r="H2505" s="3">
        <f t="shared" si="197"/>
        <v>0.83857055321591001</v>
      </c>
      <c r="I2505" s="3">
        <f ca="1">IFERROR(AVERAGE(OFFSET(H2505,0,0,-计算结果!B$19,1)),AVERAGE(OFFSET(H2505,0,0,-ROW(),1)))</f>
        <v>0.75666644122715609</v>
      </c>
      <c r="J2505" s="20" t="str">
        <f t="shared" ca="1" si="195"/>
        <v>买</v>
      </c>
      <c r="K2505" s="4" t="str">
        <f t="shared" ca="1" si="199"/>
        <v/>
      </c>
      <c r="L2505" s="3">
        <f ca="1">IF(J2504="买",B2505/B2504-1,0)-IF(K2505=1,计算结果!B$17,0)</f>
        <v>6.8475239673884136E-3</v>
      </c>
      <c r="M2505" s="2">
        <f t="shared" ca="1" si="198"/>
        <v>6.3779531258457736</v>
      </c>
      <c r="N2505" s="3">
        <f ca="1">1-M2505/MAX(M$2:M2505)</f>
        <v>6.9182272198752282E-3</v>
      </c>
    </row>
    <row r="2506" spans="1:14" x14ac:dyDescent="0.15">
      <c r="A2506" s="1">
        <v>42124</v>
      </c>
      <c r="B2506" s="2">
        <v>4749.8900000000003</v>
      </c>
      <c r="C2506" s="3">
        <f t="shared" si="196"/>
        <v>-5.119042881409408E-3</v>
      </c>
      <c r="D2506" s="3">
        <f>1-B2506/MAX(B$2:B2506)</f>
        <v>0.1918107261961477</v>
      </c>
      <c r="E2506" s="4">
        <f>E2505*(计算结果!B$18-1)/(计算结果!B$18+1)+B2506*2/(计算结果!B$18+1)</f>
        <v>4645.4791548306102</v>
      </c>
      <c r="F2506" s="4">
        <f>F2505*(计算结果!B$18-1)/(计算结果!B$18+1)+E2506*2/(计算结果!B$18+1)</f>
        <v>4466.7557097864583</v>
      </c>
      <c r="G2506" s="4">
        <f>G2505*(计算结果!B$18-1)/(计算结果!B$18+1)+F2506*2/(计算结果!B$18+1)</f>
        <v>4275.1542203731187</v>
      </c>
      <c r="H2506" s="3">
        <f t="shared" si="197"/>
        <v>0.82155720020467815</v>
      </c>
      <c r="I2506" s="3">
        <f ca="1">IFERROR(AVERAGE(OFFSET(H2506,0,0,-计算结果!B$19,1)),AVERAGE(OFFSET(H2506,0,0,-ROW(),1)))</f>
        <v>0.76726182826893397</v>
      </c>
      <c r="J2506" s="20" t="str">
        <f t="shared" ca="1" si="195"/>
        <v>买</v>
      </c>
      <c r="K2506" s="4" t="str">
        <f t="shared" ca="1" si="199"/>
        <v/>
      </c>
      <c r="L2506" s="3">
        <f ca="1">IF(J2505="买",B2506/B2505-1,0)-IF(K2506=1,计算结果!B$17,0)</f>
        <v>-5.119042881409408E-3</v>
      </c>
      <c r="M2506" s="2">
        <f t="shared" ca="1" si="198"/>
        <v>6.34530411029895</v>
      </c>
      <c r="N2506" s="3">
        <f ca="1">1-M2506/MAX(M$2:M2506)</f>
        <v>1.200185539948273E-2</v>
      </c>
    </row>
    <row r="2507" spans="1:14" x14ac:dyDescent="0.15">
      <c r="A2507" s="1">
        <v>42128</v>
      </c>
      <c r="B2507" s="2">
        <v>4787.74</v>
      </c>
      <c r="C2507" s="3">
        <f t="shared" si="196"/>
        <v>7.9686055887608909E-3</v>
      </c>
      <c r="D2507" s="3">
        <f>1-B2507/MAX(B$2:B2507)</f>
        <v>0.18537058463213774</v>
      </c>
      <c r="E2507" s="4">
        <f>E2506*(计算结果!B$18-1)/(计算结果!B$18+1)+B2507*2/(计算结果!B$18+1)</f>
        <v>4667.3654387028237</v>
      </c>
      <c r="F2507" s="4">
        <f>F2506*(计算结果!B$18-1)/(计算结果!B$18+1)+E2507*2/(计算结果!B$18+1)</f>
        <v>4497.6187450043608</v>
      </c>
      <c r="G2507" s="4">
        <f>G2506*(计算结果!B$18-1)/(计算结果!B$18+1)+F2507*2/(计算结果!B$18+1)</f>
        <v>4309.3795318548473</v>
      </c>
      <c r="H2507" s="3">
        <f t="shared" si="197"/>
        <v>0.80056320117362967</v>
      </c>
      <c r="I2507" s="3">
        <f ca="1">IFERROR(AVERAGE(OFFSET(H2507,0,0,-计算结果!B$19,1)),AVERAGE(OFFSET(H2507,0,0,-ROW(),1)))</f>
        <v>0.77585728550325828</v>
      </c>
      <c r="J2507" s="20" t="str">
        <f t="shared" ca="1" si="195"/>
        <v>买</v>
      </c>
      <c r="K2507" s="4" t="str">
        <f t="shared" ca="1" si="199"/>
        <v/>
      </c>
      <c r="L2507" s="3">
        <f ca="1">IF(J2506="买",B2507/B2506-1,0)-IF(K2507=1,计算结果!B$17,0)</f>
        <v>7.9686055887608909E-3</v>
      </c>
      <c r="M2507" s="2">
        <f t="shared" ca="1" si="198"/>
        <v>6.3958673360946658</v>
      </c>
      <c r="N2507" s="3">
        <f ca="1">1-M2507/MAX(M$2:M2507)</f>
        <v>4.1288878627336878E-3</v>
      </c>
    </row>
    <row r="2508" spans="1:14" x14ac:dyDescent="0.15">
      <c r="A2508" s="1">
        <v>42129</v>
      </c>
      <c r="B2508" s="2">
        <v>4596.84</v>
      </c>
      <c r="C2508" s="3">
        <f t="shared" si="196"/>
        <v>-3.9872674790193186E-2</v>
      </c>
      <c r="D2508" s="3">
        <f>1-B2508/MAX(B$2:B2508)</f>
        <v>0.21785203838562572</v>
      </c>
      <c r="E2508" s="4">
        <f>E2507*(计算结果!B$18-1)/(计算结果!B$18+1)+B2508*2/(计算结果!B$18+1)</f>
        <v>4656.5153712100819</v>
      </c>
      <c r="F2508" s="4">
        <f>F2507*(计算结果!B$18-1)/(计算结果!B$18+1)+E2508*2/(计算结果!B$18+1)</f>
        <v>4522.0643798052406</v>
      </c>
      <c r="G2508" s="4">
        <f>G2507*(计算结果!B$18-1)/(计算结果!B$18+1)+F2508*2/(计算结果!B$18+1)</f>
        <v>4342.1002776933692</v>
      </c>
      <c r="H2508" s="3">
        <f t="shared" si="197"/>
        <v>0.75929134569491519</v>
      </c>
      <c r="I2508" s="3">
        <f ca="1">IFERROR(AVERAGE(OFFSET(H2508,0,0,-计算结果!B$19,1)),AVERAGE(OFFSET(H2508,0,0,-ROW(),1)))</f>
        <v>0.78153402362503732</v>
      </c>
      <c r="J2508" s="20" t="str">
        <f t="shared" ca="1" si="195"/>
        <v>卖</v>
      </c>
      <c r="K2508" s="4">
        <f t="shared" ca="1" si="199"/>
        <v>1</v>
      </c>
      <c r="L2508" s="3">
        <f ca="1">IF(J2507="买",B2508/B2507-1,0)-IF(K2508=1,计算结果!B$17,0)</f>
        <v>-3.9872674790193186E-2</v>
      </c>
      <c r="M2508" s="2">
        <f t="shared" ca="1" si="198"/>
        <v>6.1408469978013436</v>
      </c>
      <c r="N2508" s="3">
        <f ca="1">1-M2508/MAX(M$2:M2508)</f>
        <v>4.3836932849930954E-2</v>
      </c>
    </row>
    <row r="2509" spans="1:14" x14ac:dyDescent="0.15">
      <c r="A2509" s="1">
        <v>42130</v>
      </c>
      <c r="B2509" s="2">
        <v>4553.33</v>
      </c>
      <c r="C2509" s="3">
        <f t="shared" si="196"/>
        <v>-9.4651978315538621E-3</v>
      </c>
      <c r="D2509" s="3">
        <f>1-B2509/MAX(B$2:B2509)</f>
        <v>0.22525522357585248</v>
      </c>
      <c r="E2509" s="4">
        <f>E2508*(计算结果!B$18-1)/(计算结果!B$18+1)+B2509*2/(计算结果!B$18+1)</f>
        <v>4640.6406987162227</v>
      </c>
      <c r="F2509" s="4">
        <f>F2508*(计算结果!B$18-1)/(计算结果!B$18+1)+E2509*2/(计算结果!B$18+1)</f>
        <v>4540.3068904069305</v>
      </c>
      <c r="G2509" s="4">
        <f>G2508*(计算结果!B$18-1)/(计算结果!B$18+1)+F2509*2/(计算结果!B$18+1)</f>
        <v>4372.5936027262251</v>
      </c>
      <c r="H2509" s="3">
        <f t="shared" si="197"/>
        <v>0.70227132223336564</v>
      </c>
      <c r="I2509" s="3">
        <f ca="1">IFERROR(AVERAGE(OFFSET(H2509,0,0,-计算结果!B$19,1)),AVERAGE(OFFSET(H2509,0,0,-ROW(),1)))</f>
        <v>0.78331302573129868</v>
      </c>
      <c r="J2509" s="20" t="str">
        <f t="shared" ca="1" si="195"/>
        <v>卖</v>
      </c>
      <c r="K2509" s="4" t="str">
        <f t="shared" ca="1" si="199"/>
        <v/>
      </c>
      <c r="L2509" s="3">
        <f ca="1">IF(J2508="买",B2509/B2508-1,0)-IF(K2509=1,计算结果!B$17,0)</f>
        <v>0</v>
      </c>
      <c r="M2509" s="2">
        <f t="shared" ca="1" si="198"/>
        <v>6.1408469978013436</v>
      </c>
      <c r="N2509" s="3">
        <f ca="1">1-M2509/MAX(M$2:M2509)</f>
        <v>4.3836932849930954E-2</v>
      </c>
    </row>
    <row r="2510" spans="1:14" x14ac:dyDescent="0.15">
      <c r="A2510" s="1">
        <v>42131</v>
      </c>
      <c r="B2510" s="2">
        <v>4470.09</v>
      </c>
      <c r="C2510" s="3">
        <f t="shared" si="196"/>
        <v>-1.8281126120882951E-2</v>
      </c>
      <c r="D2510" s="3">
        <f>1-B2510/MAX(B$2:B2510)</f>
        <v>0.23941843054515755</v>
      </c>
      <c r="E2510" s="4">
        <f>E2509*(计算结果!B$18-1)/(计算结果!B$18+1)+B2510*2/(计算结果!B$18+1)</f>
        <v>4614.4021296829578</v>
      </c>
      <c r="F2510" s="4">
        <f>F2509*(计算结果!B$18-1)/(计算结果!B$18+1)+E2510*2/(计算结果!B$18+1)</f>
        <v>4551.7061579878573</v>
      </c>
      <c r="G2510" s="4">
        <f>G2509*(计算结果!B$18-1)/(计算结果!B$18+1)+F2510*2/(计算结果!B$18+1)</f>
        <v>4400.1493804587844</v>
      </c>
      <c r="H2510" s="3">
        <f t="shared" si="197"/>
        <v>0.63019297552324294</v>
      </c>
      <c r="I2510" s="3">
        <f ca="1">IFERROR(AVERAGE(OFFSET(H2510,0,0,-计算结果!B$19,1)),AVERAGE(OFFSET(H2510,0,0,-ROW(),1)))</f>
        <v>0.78036332178983214</v>
      </c>
      <c r="J2510" s="20" t="str">
        <f t="shared" ca="1" si="195"/>
        <v>卖</v>
      </c>
      <c r="K2510" s="4" t="str">
        <f t="shared" ca="1" si="199"/>
        <v/>
      </c>
      <c r="L2510" s="3">
        <f ca="1">IF(J2509="买",B2510/B2509-1,0)-IF(K2510=1,计算结果!B$17,0)</f>
        <v>0</v>
      </c>
      <c r="M2510" s="2">
        <f t="shared" ca="1" si="198"/>
        <v>6.1408469978013436</v>
      </c>
      <c r="N2510" s="3">
        <f ca="1">1-M2510/MAX(M$2:M2510)</f>
        <v>4.3836932849930954E-2</v>
      </c>
    </row>
    <row r="2511" spans="1:14" x14ac:dyDescent="0.15">
      <c r="A2511" s="1">
        <v>42132</v>
      </c>
      <c r="B2511" s="2">
        <v>4558.3999999999996</v>
      </c>
      <c r="C2511" s="3">
        <f t="shared" si="196"/>
        <v>1.9755754358413258E-2</v>
      </c>
      <c r="D2511" s="3">
        <f>1-B2511/MAX(B$2:B2511)</f>
        <v>0.22439256788947126</v>
      </c>
      <c r="E2511" s="4">
        <f>E2510*(计算结果!B$18-1)/(计算结果!B$18+1)+B2511*2/(计算结果!B$18+1)</f>
        <v>4605.7864174240412</v>
      </c>
      <c r="F2511" s="4">
        <f>F2510*(计算结果!B$18-1)/(计算结果!B$18+1)+E2511*2/(计算结果!B$18+1)</f>
        <v>4560.0261979011157</v>
      </c>
      <c r="G2511" s="4">
        <f>G2510*(计算结果!B$18-1)/(计算结果!B$18+1)+F2511*2/(计算结果!B$18+1)</f>
        <v>4424.7458139114515</v>
      </c>
      <c r="H2511" s="3">
        <f t="shared" si="197"/>
        <v>0.55899087339854081</v>
      </c>
      <c r="I2511" s="3">
        <f ca="1">IFERROR(AVERAGE(OFFSET(H2511,0,0,-计算结果!B$19,1)),AVERAGE(OFFSET(H2511,0,0,-ROW(),1)))</f>
        <v>0.77306536353359978</v>
      </c>
      <c r="J2511" s="20" t="str">
        <f t="shared" ca="1" si="195"/>
        <v>卖</v>
      </c>
      <c r="K2511" s="4" t="str">
        <f t="shared" ca="1" si="199"/>
        <v/>
      </c>
      <c r="L2511" s="3">
        <f ca="1">IF(J2510="买",B2511/B2510-1,0)-IF(K2511=1,计算结果!B$17,0)</f>
        <v>0</v>
      </c>
      <c r="M2511" s="2">
        <f t="shared" ca="1" si="198"/>
        <v>6.1408469978013436</v>
      </c>
      <c r="N2511" s="3">
        <f ca="1">1-M2511/MAX(M$2:M2511)</f>
        <v>4.3836932849930954E-2</v>
      </c>
    </row>
    <row r="2512" spans="1:14" x14ac:dyDescent="0.15">
      <c r="A2512" s="1">
        <v>42135</v>
      </c>
      <c r="B2512" s="2">
        <v>4690.53</v>
      </c>
      <c r="C2512" s="3">
        <f t="shared" si="196"/>
        <v>2.8986047736047738E-2</v>
      </c>
      <c r="D2512" s="3">
        <f>1-B2512/MAX(B$2:B2512)</f>
        <v>0.20191077383788203</v>
      </c>
      <c r="E2512" s="4">
        <f>E2511*(计算结果!B$18-1)/(计算结果!B$18+1)+B2512*2/(计算结果!B$18+1)</f>
        <v>4618.8238916664968</v>
      </c>
      <c r="F2512" s="4">
        <f>F2511*(计算结果!B$18-1)/(计算结果!B$18+1)+E2512*2/(计算结果!B$18+1)</f>
        <v>4569.0719969419433</v>
      </c>
      <c r="G2512" s="4">
        <f>G2511*(计算结果!B$18-1)/(计算结果!B$18+1)+F2512*2/(计算结果!B$18+1)</f>
        <v>4446.9498420699883</v>
      </c>
      <c r="H2512" s="3">
        <f t="shared" si="197"/>
        <v>0.5018147729238398</v>
      </c>
      <c r="I2512" s="3">
        <f ca="1">IFERROR(AVERAGE(OFFSET(H2512,0,0,-计算结果!B$19,1)),AVERAGE(OFFSET(H2512,0,0,-ROW(),1)))</f>
        <v>0.76212370134946761</v>
      </c>
      <c r="J2512" s="20" t="str">
        <f t="shared" ca="1" si="195"/>
        <v>卖</v>
      </c>
      <c r="K2512" s="4" t="str">
        <f t="shared" ca="1" si="199"/>
        <v/>
      </c>
      <c r="L2512" s="3">
        <f ca="1">IF(J2511="买",B2512/B2511-1,0)-IF(K2512=1,计算结果!B$17,0)</f>
        <v>0</v>
      </c>
      <c r="M2512" s="2">
        <f t="shared" ca="1" si="198"/>
        <v>6.1408469978013436</v>
      </c>
      <c r="N2512" s="3">
        <f ca="1">1-M2512/MAX(M$2:M2512)</f>
        <v>4.3836932849930954E-2</v>
      </c>
    </row>
    <row r="2513" spans="1:14" x14ac:dyDescent="0.15">
      <c r="A2513" s="1">
        <v>42136</v>
      </c>
      <c r="B2513" s="2">
        <v>4747.42</v>
      </c>
      <c r="C2513" s="3">
        <f t="shared" si="196"/>
        <v>1.2128693345954566E-2</v>
      </c>
      <c r="D2513" s="3">
        <f>1-B2513/MAX(B$2:B2513)</f>
        <v>0.19223099435105151</v>
      </c>
      <c r="E2513" s="4">
        <f>E2512*(计算结果!B$18-1)/(计算结果!B$18+1)+B2513*2/(计算结果!B$18+1)</f>
        <v>4638.6079083331897</v>
      </c>
      <c r="F2513" s="4">
        <f>F2512*(计算结果!B$18-1)/(计算结果!B$18+1)+E2513*2/(计算结果!B$18+1)</f>
        <v>4579.7698294636739</v>
      </c>
      <c r="G2513" s="4">
        <f>G2512*(计算结果!B$18-1)/(计算结果!B$18+1)+F2513*2/(计算结果!B$18+1)</f>
        <v>4467.3836862844018</v>
      </c>
      <c r="H2513" s="3">
        <f t="shared" si="197"/>
        <v>0.45950246663681427</v>
      </c>
      <c r="I2513" s="3">
        <f ca="1">IFERROR(AVERAGE(OFFSET(H2513,0,0,-计算结果!B$19,1)),AVERAGE(OFFSET(H2513,0,0,-ROW(),1)))</f>
        <v>0.74812133890497323</v>
      </c>
      <c r="J2513" s="20" t="str">
        <f t="shared" ca="1" si="195"/>
        <v>卖</v>
      </c>
      <c r="K2513" s="4" t="str">
        <f t="shared" ca="1" si="199"/>
        <v/>
      </c>
      <c r="L2513" s="3">
        <f ca="1">IF(J2512="买",B2513/B2512-1,0)-IF(K2513=1,计算结果!B$17,0)</f>
        <v>0</v>
      </c>
      <c r="M2513" s="2">
        <f t="shared" ca="1" si="198"/>
        <v>6.1408469978013436</v>
      </c>
      <c r="N2513" s="3">
        <f ca="1">1-M2513/MAX(M$2:M2513)</f>
        <v>4.3836932849930954E-2</v>
      </c>
    </row>
    <row r="2514" spans="1:14" x14ac:dyDescent="0.15">
      <c r="A2514" s="1">
        <v>42137</v>
      </c>
      <c r="B2514" s="2">
        <v>4718.4399999999996</v>
      </c>
      <c r="C2514" s="3">
        <f t="shared" si="196"/>
        <v>-6.1043682673959099E-3</v>
      </c>
      <c r="D2514" s="3">
        <f>1-B2514/MAX(B$2:B2514)</f>
        <v>0.19716191383652082</v>
      </c>
      <c r="E2514" s="4">
        <f>E2513*(计算结果!B$18-1)/(计算结果!B$18+1)+B2514*2/(计算结果!B$18+1)</f>
        <v>4650.8897685896227</v>
      </c>
      <c r="F2514" s="4">
        <f>F2513*(计算结果!B$18-1)/(计算结果!B$18+1)+E2514*2/(计算结果!B$18+1)</f>
        <v>4590.7113585599736</v>
      </c>
      <c r="G2514" s="4">
        <f>G2513*(计算结果!B$18-1)/(计算结果!B$18+1)+F2514*2/(计算结果!B$18+1)</f>
        <v>4486.3571743267976</v>
      </c>
      <c r="H2514" s="3">
        <f t="shared" si="197"/>
        <v>0.42471140548432046</v>
      </c>
      <c r="I2514" s="3">
        <f ca="1">IFERROR(AVERAGE(OFFSET(H2514,0,0,-计算结果!B$19,1)),AVERAGE(OFFSET(H2514,0,0,-ROW(),1)))</f>
        <v>0.73147819919156509</v>
      </c>
      <c r="J2514" s="20" t="str">
        <f t="shared" ca="1" si="195"/>
        <v>卖</v>
      </c>
      <c r="K2514" s="4" t="str">
        <f t="shared" ca="1" si="199"/>
        <v/>
      </c>
      <c r="L2514" s="3">
        <f ca="1">IF(J2513="买",B2514/B2513-1,0)-IF(K2514=1,计算结果!B$17,0)</f>
        <v>0</v>
      </c>
      <c r="M2514" s="2">
        <f t="shared" ca="1" si="198"/>
        <v>6.1408469978013436</v>
      </c>
      <c r="N2514" s="3">
        <f ca="1">1-M2514/MAX(M$2:M2514)</f>
        <v>4.3836932849930954E-2</v>
      </c>
    </row>
    <row r="2515" spans="1:14" x14ac:dyDescent="0.15">
      <c r="A2515" s="1">
        <v>42138</v>
      </c>
      <c r="B2515" s="2">
        <v>4700.78</v>
      </c>
      <c r="C2515" s="3">
        <f t="shared" si="196"/>
        <v>-3.7427624384329672E-3</v>
      </c>
      <c r="D2515" s="3">
        <f>1-B2515/MAX(B$2:B2515)</f>
        <v>0.20016674606955698</v>
      </c>
      <c r="E2515" s="4">
        <f>E2514*(计算结果!B$18-1)/(计算结果!B$18+1)+B2515*2/(计算结果!B$18+1)</f>
        <v>4658.5651888066041</v>
      </c>
      <c r="F2515" s="4">
        <f>F2514*(计算结果!B$18-1)/(计算结果!B$18+1)+E2515*2/(计算结果!B$18+1)</f>
        <v>4601.1504093671474</v>
      </c>
      <c r="G2515" s="4">
        <f>G2514*(计算结果!B$18-1)/(计算结果!B$18+1)+F2515*2/(计算结果!B$18+1)</f>
        <v>4504.017672025313</v>
      </c>
      <c r="H2515" s="3">
        <f t="shared" si="197"/>
        <v>0.3936489452863387</v>
      </c>
      <c r="I2515" s="3">
        <f ca="1">IFERROR(AVERAGE(OFFSET(H2515,0,0,-计算结果!B$19,1)),AVERAGE(OFFSET(H2515,0,0,-ROW(),1)))</f>
        <v>0.7128975426431039</v>
      </c>
      <c r="J2515" s="20" t="str">
        <f t="shared" ca="1" si="195"/>
        <v>卖</v>
      </c>
      <c r="K2515" s="4" t="str">
        <f t="shared" ca="1" si="199"/>
        <v/>
      </c>
      <c r="L2515" s="3">
        <f ca="1">IF(J2514="买",B2515/B2514-1,0)-IF(K2515=1,计算结果!B$17,0)</f>
        <v>0</v>
      </c>
      <c r="M2515" s="2">
        <f t="shared" ca="1" si="198"/>
        <v>6.1408469978013436</v>
      </c>
      <c r="N2515" s="3">
        <f ca="1">1-M2515/MAX(M$2:M2515)</f>
        <v>4.3836932849930954E-2</v>
      </c>
    </row>
    <row r="2516" spans="1:14" x14ac:dyDescent="0.15">
      <c r="A2516" s="1">
        <v>42139</v>
      </c>
      <c r="B2516" s="2">
        <v>4617.47</v>
      </c>
      <c r="C2516" s="3">
        <f t="shared" si="196"/>
        <v>-1.7722590718986964E-2</v>
      </c>
      <c r="D2516" s="3">
        <f>1-B2516/MAX(B$2:B2516)</f>
        <v>0.21434186347240181</v>
      </c>
      <c r="E2516" s="4">
        <f>E2515*(计算结果!B$18-1)/(计算结果!B$18+1)+B2516*2/(计算结果!B$18+1)</f>
        <v>4652.2428520671265</v>
      </c>
      <c r="F2516" s="4">
        <f>F2515*(计算结果!B$18-1)/(计算结果!B$18+1)+E2516*2/(计算结果!B$18+1)</f>
        <v>4609.0107851671437</v>
      </c>
      <c r="G2516" s="4">
        <f>G2515*(计算结果!B$18-1)/(计算结果!B$18+1)+F2516*2/(计算结果!B$18+1)</f>
        <v>4520.1704586625183</v>
      </c>
      <c r="H2516" s="3">
        <f t="shared" si="197"/>
        <v>0.35863062299979581</v>
      </c>
      <c r="I2516" s="3">
        <f ca="1">IFERROR(AVERAGE(OFFSET(H2516,0,0,-计算结果!B$19,1)),AVERAGE(OFFSET(H2516,0,0,-ROW(),1)))</f>
        <v>0.69205056964922784</v>
      </c>
      <c r="J2516" s="20" t="str">
        <f t="shared" ca="1" si="195"/>
        <v>卖</v>
      </c>
      <c r="K2516" s="4" t="str">
        <f t="shared" ca="1" si="199"/>
        <v/>
      </c>
      <c r="L2516" s="3">
        <f ca="1">IF(J2515="买",B2516/B2515-1,0)-IF(K2516=1,计算结果!B$17,0)</f>
        <v>0</v>
      </c>
      <c r="M2516" s="2">
        <f t="shared" ca="1" si="198"/>
        <v>6.1408469978013436</v>
      </c>
      <c r="N2516" s="3">
        <f ca="1">1-M2516/MAX(M$2:M2516)</f>
        <v>4.3836932849930954E-2</v>
      </c>
    </row>
    <row r="2517" spans="1:14" x14ac:dyDescent="0.15">
      <c r="A2517" s="1">
        <v>42142</v>
      </c>
      <c r="B2517" s="2">
        <v>4575.1400000000003</v>
      </c>
      <c r="C2517" s="3">
        <f t="shared" si="196"/>
        <v>-9.1673578821301893E-3</v>
      </c>
      <c r="D2517" s="3">
        <f>1-B2517/MAX(B$2:B2517)</f>
        <v>0.22154427278295774</v>
      </c>
      <c r="E2517" s="4">
        <f>E2516*(计算结果!B$18-1)/(计算结果!B$18+1)+B2517*2/(计算结果!B$18+1)</f>
        <v>4640.3808748260299</v>
      </c>
      <c r="F2517" s="4">
        <f>F2516*(计算结果!B$18-1)/(计算结果!B$18+1)+E2517*2/(计算结果!B$18+1)</f>
        <v>4613.8369528069725</v>
      </c>
      <c r="G2517" s="4">
        <f>G2516*(计算结果!B$18-1)/(计算结果!B$18+1)+F2517*2/(计算结果!B$18+1)</f>
        <v>4534.5806885308957</v>
      </c>
      <c r="H2517" s="3">
        <f t="shared" si="197"/>
        <v>0.31879837276405054</v>
      </c>
      <c r="I2517" s="3">
        <f ca="1">IFERROR(AVERAGE(OFFSET(H2517,0,0,-计算结果!B$19,1)),AVERAGE(OFFSET(H2517,0,0,-ROW(),1)))</f>
        <v>0.66843457917444793</v>
      </c>
      <c r="J2517" s="20" t="str">
        <f t="shared" ca="1" si="195"/>
        <v>卖</v>
      </c>
      <c r="K2517" s="4" t="str">
        <f t="shared" ca="1" si="199"/>
        <v/>
      </c>
      <c r="L2517" s="3">
        <f ca="1">IF(J2516="买",B2517/B2516-1,0)-IF(K2517=1,计算结果!B$17,0)</f>
        <v>0</v>
      </c>
      <c r="M2517" s="2">
        <f t="shared" ca="1" si="198"/>
        <v>6.1408469978013436</v>
      </c>
      <c r="N2517" s="3">
        <f ca="1">1-M2517/MAX(M$2:M2517)</f>
        <v>4.3836932849930954E-2</v>
      </c>
    </row>
    <row r="2518" spans="1:14" x14ac:dyDescent="0.15">
      <c r="A2518" s="1">
        <v>42143</v>
      </c>
      <c r="B2518" s="2">
        <v>4731.22</v>
      </c>
      <c r="C2518" s="3">
        <f t="shared" si="196"/>
        <v>3.4114803044278386E-2</v>
      </c>
      <c r="D2518" s="3">
        <f>1-B2518/MAX(B$2:B2518)</f>
        <v>0.1949874089702579</v>
      </c>
      <c r="E2518" s="4">
        <f>E2517*(计算结果!B$18-1)/(计算结果!B$18+1)+B2518*2/(计算结果!B$18+1)</f>
        <v>4654.356124852794</v>
      </c>
      <c r="F2518" s="4">
        <f>F2517*(计算结果!B$18-1)/(计算结果!B$18+1)+E2518*2/(计算结果!B$18+1)</f>
        <v>4620.070671583253</v>
      </c>
      <c r="G2518" s="4">
        <f>G2517*(计算结果!B$18-1)/(计算结果!B$18+1)+F2518*2/(计算结果!B$18+1)</f>
        <v>4547.7329936158731</v>
      </c>
      <c r="H2518" s="3">
        <f t="shared" si="197"/>
        <v>0.29004457056509891</v>
      </c>
      <c r="I2518" s="3">
        <f ca="1">IFERROR(AVERAGE(OFFSET(H2518,0,0,-计算结果!B$19,1)),AVERAGE(OFFSET(H2518,0,0,-ROW(),1)))</f>
        <v>0.64300942831347674</v>
      </c>
      <c r="J2518" s="20" t="str">
        <f t="shared" ca="1" si="195"/>
        <v>卖</v>
      </c>
      <c r="K2518" s="4" t="str">
        <f t="shared" ca="1" si="199"/>
        <v/>
      </c>
      <c r="L2518" s="3">
        <f ca="1">IF(J2517="买",B2518/B2517-1,0)-IF(K2518=1,计算结果!B$17,0)</f>
        <v>0</v>
      </c>
      <c r="M2518" s="2">
        <f t="shared" ca="1" si="198"/>
        <v>6.1408469978013436</v>
      </c>
      <c r="N2518" s="3">
        <f ca="1">1-M2518/MAX(M$2:M2518)</f>
        <v>4.3836932849930954E-2</v>
      </c>
    </row>
    <row r="2519" spans="1:14" x14ac:dyDescent="0.15">
      <c r="A2519" s="1">
        <v>42144</v>
      </c>
      <c r="B2519" s="2">
        <v>4754.92</v>
      </c>
      <c r="C2519" s="3">
        <f t="shared" si="196"/>
        <v>5.0092787906712566E-3</v>
      </c>
      <c r="D2519" s="3">
        <f>1-B2519/MAX(B$2:B2519)</f>
        <v>0.19095487647178921</v>
      </c>
      <c r="E2519" s="4">
        <f>E2518*(计算结果!B$18-1)/(计算结果!B$18+1)+B2519*2/(计算结果!B$18+1)</f>
        <v>4669.827490260056</v>
      </c>
      <c r="F2519" s="4">
        <f>F2518*(计算结果!B$18-1)/(计算结果!B$18+1)+E2519*2/(计算结果!B$18+1)</f>
        <v>4627.7255667643003</v>
      </c>
      <c r="G2519" s="4">
        <f>G2518*(计算结果!B$18-1)/(计算结果!B$18+1)+F2519*2/(计算结果!B$18+1)</f>
        <v>4560.0395433310159</v>
      </c>
      <c r="H2519" s="3">
        <f t="shared" si="197"/>
        <v>0.27060844892210806</v>
      </c>
      <c r="I2519" s="3">
        <f ca="1">IFERROR(AVERAGE(OFFSET(H2519,0,0,-计算结果!B$19,1)),AVERAGE(OFFSET(H2519,0,0,-ROW(),1)))</f>
        <v>0.61622873296589042</v>
      </c>
      <c r="J2519" s="20" t="str">
        <f t="shared" ca="1" si="195"/>
        <v>卖</v>
      </c>
      <c r="K2519" s="4" t="str">
        <f t="shared" ca="1" si="199"/>
        <v/>
      </c>
      <c r="L2519" s="3">
        <f ca="1">IF(J2518="买",B2519/B2518-1,0)-IF(K2519=1,计算结果!B$17,0)</f>
        <v>0</v>
      </c>
      <c r="M2519" s="2">
        <f t="shared" ca="1" si="198"/>
        <v>6.1408469978013436</v>
      </c>
      <c r="N2519" s="3">
        <f ca="1">1-M2519/MAX(M$2:M2519)</f>
        <v>4.3836932849930954E-2</v>
      </c>
    </row>
    <row r="2520" spans="1:14" x14ac:dyDescent="0.15">
      <c r="A2520" s="1">
        <v>42145</v>
      </c>
      <c r="B2520" s="2">
        <v>4840.9799999999996</v>
      </c>
      <c r="C2520" s="3">
        <f t="shared" si="196"/>
        <v>1.8099147830036966E-2</v>
      </c>
      <c r="D2520" s="3">
        <f>1-B2520/MAX(B$2:B2520)</f>
        <v>0.17631184917988163</v>
      </c>
      <c r="E2520" s="4">
        <f>E2519*(计算结果!B$18-1)/(计算结果!B$18+1)+B2520*2/(计算结果!B$18+1)</f>
        <v>4696.1586456046625</v>
      </c>
      <c r="F2520" s="4">
        <f>F2519*(计算结果!B$18-1)/(计算结果!B$18+1)+E2520*2/(计算结果!B$18+1)</f>
        <v>4638.2537327397404</v>
      </c>
      <c r="G2520" s="4">
        <f>G2519*(计算结果!B$18-1)/(计算结果!B$18+1)+F2520*2/(计算结果!B$18+1)</f>
        <v>4572.0724955477435</v>
      </c>
      <c r="H2520" s="3">
        <f t="shared" si="197"/>
        <v>0.26387824277369715</v>
      </c>
      <c r="I2520" s="3">
        <f ca="1">IFERROR(AVERAGE(OFFSET(H2520,0,0,-计算结果!B$19,1)),AVERAGE(OFFSET(H2520,0,0,-ROW(),1)))</f>
        <v>0.58837054522617593</v>
      </c>
      <c r="J2520" s="20" t="str">
        <f t="shared" ca="1" si="195"/>
        <v>卖</v>
      </c>
      <c r="K2520" s="4" t="str">
        <f t="shared" ca="1" si="199"/>
        <v/>
      </c>
      <c r="L2520" s="3">
        <f ca="1">IF(J2519="买",B2520/B2519-1,0)-IF(K2520=1,计算结果!B$17,0)</f>
        <v>0</v>
      </c>
      <c r="M2520" s="2">
        <f t="shared" ca="1" si="198"/>
        <v>6.1408469978013436</v>
      </c>
      <c r="N2520" s="3">
        <f ca="1">1-M2520/MAX(M$2:M2520)</f>
        <v>4.3836932849930954E-2</v>
      </c>
    </row>
    <row r="2521" spans="1:14" x14ac:dyDescent="0.15">
      <c r="A2521" s="1">
        <v>42146</v>
      </c>
      <c r="B2521" s="2">
        <v>4951.33</v>
      </c>
      <c r="C2521" s="3">
        <f t="shared" si="196"/>
        <v>2.27949712661486E-2</v>
      </c>
      <c r="D2521" s="3">
        <f>1-B2521/MAX(B$2:B2521)</f>
        <v>0.15753590144966989</v>
      </c>
      <c r="E2521" s="4">
        <f>E2520*(计算结果!B$18-1)/(计算结果!B$18+1)+B2521*2/(计算结果!B$18+1)</f>
        <v>4735.4157770500988</v>
      </c>
      <c r="F2521" s="4">
        <f>F2520*(计算结果!B$18-1)/(计算结果!B$18+1)+E2521*2/(计算结果!B$18+1)</f>
        <v>4653.2017395567182</v>
      </c>
      <c r="G2521" s="4">
        <f>G2520*(计算结果!B$18-1)/(计算结果!B$18+1)+F2521*2/(计算结果!B$18+1)</f>
        <v>4584.5539177029705</v>
      </c>
      <c r="H2521" s="3">
        <f t="shared" si="197"/>
        <v>0.27299265633651415</v>
      </c>
      <c r="I2521" s="3">
        <f ca="1">IFERROR(AVERAGE(OFFSET(H2521,0,0,-计算结果!B$19,1)),AVERAGE(OFFSET(H2521,0,0,-ROW(),1)))</f>
        <v>0.56023662348557179</v>
      </c>
      <c r="J2521" s="20" t="str">
        <f t="shared" ca="1" si="195"/>
        <v>卖</v>
      </c>
      <c r="K2521" s="4" t="str">
        <f t="shared" ca="1" si="199"/>
        <v/>
      </c>
      <c r="L2521" s="3">
        <f ca="1">IF(J2520="买",B2521/B2520-1,0)-IF(K2521=1,计算结果!B$17,0)</f>
        <v>0</v>
      </c>
      <c r="M2521" s="2">
        <f t="shared" ca="1" si="198"/>
        <v>6.1408469978013436</v>
      </c>
      <c r="N2521" s="3">
        <f ca="1">1-M2521/MAX(M$2:M2521)</f>
        <v>4.3836932849930954E-2</v>
      </c>
    </row>
    <row r="2522" spans="1:14" x14ac:dyDescent="0.15">
      <c r="A2522" s="1">
        <v>42149</v>
      </c>
      <c r="B2522" s="2">
        <v>5099.49</v>
      </c>
      <c r="C2522" s="3">
        <f t="shared" si="196"/>
        <v>2.992327314075216E-2</v>
      </c>
      <c r="D2522" s="3">
        <f>1-B2522/MAX(B$2:B2522)</f>
        <v>0.13232661811747093</v>
      </c>
      <c r="E2522" s="4">
        <f>E2521*(计算结果!B$18-1)/(计算结果!B$18+1)+B2522*2/(计算结果!B$18+1)</f>
        <v>4791.4271959654679</v>
      </c>
      <c r="F2522" s="4">
        <f>F2521*(计算结果!B$18-1)/(计算结果!B$18+1)+E2522*2/(计算结果!B$18+1)</f>
        <v>4674.4671943888334</v>
      </c>
      <c r="G2522" s="4">
        <f>G2521*(计算结果!B$18-1)/(计算结果!B$18+1)+F2522*2/(计算结果!B$18+1)</f>
        <v>4598.3867295007958</v>
      </c>
      <c r="H2522" s="3">
        <f t="shared" si="197"/>
        <v>0.30172645029674094</v>
      </c>
      <c r="I2522" s="3">
        <f ca="1">IFERROR(AVERAGE(OFFSET(H2522,0,0,-计算结果!B$19,1)),AVERAGE(OFFSET(H2522,0,0,-ROW(),1)))</f>
        <v>0.53321019196182584</v>
      </c>
      <c r="J2522" s="20" t="str">
        <f t="shared" ca="1" si="195"/>
        <v>卖</v>
      </c>
      <c r="K2522" s="4" t="str">
        <f t="shared" ca="1" si="199"/>
        <v/>
      </c>
      <c r="L2522" s="3">
        <f ca="1">IF(J2521="买",B2522/B2521-1,0)-IF(K2522=1,计算结果!B$17,0)</f>
        <v>0</v>
      </c>
      <c r="M2522" s="2">
        <f t="shared" ca="1" si="198"/>
        <v>6.1408469978013436</v>
      </c>
      <c r="N2522" s="3">
        <f ca="1">1-M2522/MAX(M$2:M2522)</f>
        <v>4.3836932849930954E-2</v>
      </c>
    </row>
    <row r="2523" spans="1:14" x14ac:dyDescent="0.15">
      <c r="A2523" s="1">
        <v>42150</v>
      </c>
      <c r="B2523" s="2">
        <v>5198.92</v>
      </c>
      <c r="C2523" s="3">
        <f t="shared" si="196"/>
        <v>1.9498028234196108E-2</v>
      </c>
      <c r="D2523" s="3">
        <f>1-B2523/MAX(B$2:B2523)</f>
        <v>0.11540869801946496</v>
      </c>
      <c r="E2523" s="4">
        <f>E2522*(计算结果!B$18-1)/(计算结果!B$18+1)+B2523*2/(计算结果!B$18+1)</f>
        <v>4854.1183965861655</v>
      </c>
      <c r="F2523" s="4">
        <f>F2522*(计算结果!B$18-1)/(计算结果!B$18+1)+E2523*2/(计算结果!B$18+1)</f>
        <v>4702.1058408807312</v>
      </c>
      <c r="G2523" s="4">
        <f>G2522*(计算结果!B$18-1)/(计算结果!B$18+1)+F2523*2/(计算结果!B$18+1)</f>
        <v>4614.3435158669399</v>
      </c>
      <c r="H2523" s="3">
        <f t="shared" si="197"/>
        <v>0.34700835977482902</v>
      </c>
      <c r="I2523" s="3">
        <f ca="1">IFERROR(AVERAGE(OFFSET(H2523,0,0,-计算结果!B$19,1)),AVERAGE(OFFSET(H2523,0,0,-ROW(),1)))</f>
        <v>0.50809152366236554</v>
      </c>
      <c r="J2523" s="20" t="str">
        <f t="shared" ca="1" si="195"/>
        <v>卖</v>
      </c>
      <c r="K2523" s="4" t="str">
        <f t="shared" ca="1" si="199"/>
        <v/>
      </c>
      <c r="L2523" s="3">
        <f ca="1">IF(J2522="买",B2523/B2522-1,0)-IF(K2523=1,计算结果!B$17,0)</f>
        <v>0</v>
      </c>
      <c r="M2523" s="2">
        <f t="shared" ca="1" si="198"/>
        <v>6.1408469978013436</v>
      </c>
      <c r="N2523" s="3">
        <f ca="1">1-M2523/MAX(M$2:M2523)</f>
        <v>4.3836932849930954E-2</v>
      </c>
    </row>
    <row r="2524" spans="1:14" x14ac:dyDescent="0.15">
      <c r="A2524" s="1">
        <v>42151</v>
      </c>
      <c r="B2524" s="2">
        <v>5181.43</v>
      </c>
      <c r="C2524" s="3">
        <f t="shared" si="196"/>
        <v>-3.3641602486670363E-3</v>
      </c>
      <c r="D2524" s="3">
        <f>1-B2524/MAX(B$2:B2524)</f>
        <v>0.11838460491390446</v>
      </c>
      <c r="E2524" s="4">
        <f>E2523*(计算结果!B$18-1)/(计算结果!B$18+1)+B2524*2/(计算结果!B$18+1)</f>
        <v>4904.4740278806021</v>
      </c>
      <c r="F2524" s="4">
        <f>F2523*(计算结果!B$18-1)/(计算结果!B$18+1)+E2524*2/(计算结果!B$18+1)</f>
        <v>4733.2394081114808</v>
      </c>
      <c r="G2524" s="4">
        <f>G2523*(计算结果!B$18-1)/(计算结果!B$18+1)+F2524*2/(计算结果!B$18+1)</f>
        <v>4632.6351915968689</v>
      </c>
      <c r="H2524" s="3">
        <f t="shared" si="197"/>
        <v>0.39640905942591886</v>
      </c>
      <c r="I2524" s="3">
        <f ca="1">IFERROR(AVERAGE(OFFSET(H2524,0,0,-计算结果!B$19,1)),AVERAGE(OFFSET(H2524,0,0,-ROW(),1)))</f>
        <v>0.48556059228171744</v>
      </c>
      <c r="J2524" s="20" t="str">
        <f t="shared" ca="1" si="195"/>
        <v>卖</v>
      </c>
      <c r="K2524" s="4" t="str">
        <f t="shared" ca="1" si="199"/>
        <v/>
      </c>
      <c r="L2524" s="3">
        <f ca="1">IF(J2523="买",B2524/B2523-1,0)-IF(K2524=1,计算结果!B$17,0)</f>
        <v>0</v>
      </c>
      <c r="M2524" s="2">
        <f t="shared" ca="1" si="198"/>
        <v>6.1408469978013436</v>
      </c>
      <c r="N2524" s="3">
        <f ca="1">1-M2524/MAX(M$2:M2524)</f>
        <v>4.3836932849930954E-2</v>
      </c>
    </row>
    <row r="2525" spans="1:14" x14ac:dyDescent="0.15">
      <c r="A2525" s="1">
        <v>42152</v>
      </c>
      <c r="B2525" s="2">
        <v>4834.01</v>
      </c>
      <c r="C2525" s="3">
        <f t="shared" si="196"/>
        <v>-6.7050987854704203E-2</v>
      </c>
      <c r="D2525" s="3">
        <f>1-B2525/MAX(B$2:B2525)</f>
        <v>0.17749778806234251</v>
      </c>
      <c r="E2525" s="4">
        <f>E2524*(计算结果!B$18-1)/(计算结果!B$18+1)+B2525*2/(计算结果!B$18+1)</f>
        <v>4893.6334082066642</v>
      </c>
      <c r="F2525" s="4">
        <f>F2524*(计算结果!B$18-1)/(计算结果!B$18+1)+E2525*2/(计算结果!B$18+1)</f>
        <v>4757.9154081261249</v>
      </c>
      <c r="G2525" s="4">
        <f>G2524*(计算结果!B$18-1)/(计算结果!B$18+1)+F2525*2/(计算结果!B$18+1)</f>
        <v>4651.9090710629089</v>
      </c>
      <c r="H2525" s="3">
        <f t="shared" si="197"/>
        <v>0.4160456990224658</v>
      </c>
      <c r="I2525" s="3">
        <f ca="1">IFERROR(AVERAGE(OFFSET(H2525,0,0,-计算结果!B$19,1)),AVERAGE(OFFSET(H2525,0,0,-ROW(),1)))</f>
        <v>0.46443434957204521</v>
      </c>
      <c r="J2525" s="20" t="str">
        <f t="shared" ca="1" si="195"/>
        <v>卖</v>
      </c>
      <c r="K2525" s="4" t="str">
        <f t="shared" ca="1" si="199"/>
        <v/>
      </c>
      <c r="L2525" s="3">
        <f ca="1">IF(J2524="买",B2525/B2524-1,0)-IF(K2525=1,计算结果!B$17,0)</f>
        <v>0</v>
      </c>
      <c r="M2525" s="2">
        <f t="shared" ca="1" si="198"/>
        <v>6.1408469978013436</v>
      </c>
      <c r="N2525" s="3">
        <f ca="1">1-M2525/MAX(M$2:M2525)</f>
        <v>4.3836932849930954E-2</v>
      </c>
    </row>
    <row r="2526" spans="1:14" x14ac:dyDescent="0.15">
      <c r="A2526" s="1">
        <v>42153</v>
      </c>
      <c r="B2526" s="2">
        <v>4840.83</v>
      </c>
      <c r="C2526" s="3">
        <f t="shared" si="196"/>
        <v>1.4108369655834174E-3</v>
      </c>
      <c r="D2526" s="3">
        <f>1-B2526/MAX(B$2:B2526)</f>
        <v>0.17633737153746676</v>
      </c>
      <c r="E2526" s="4">
        <f>E2525*(计算结果!B$18-1)/(计算结果!B$18+1)+B2526*2/(计算结果!B$18+1)</f>
        <v>4885.509806944101</v>
      </c>
      <c r="F2526" s="4">
        <f>F2525*(计算结果!B$18-1)/(计算结果!B$18+1)+E2526*2/(计算结果!B$18+1)</f>
        <v>4777.5453156365829</v>
      </c>
      <c r="G2526" s="4">
        <f>G2525*(计算结果!B$18-1)/(计算结果!B$18+1)+F2526*2/(计算结果!B$18+1)</f>
        <v>4671.2377240742435</v>
      </c>
      <c r="H2526" s="3">
        <f t="shared" si="197"/>
        <v>0.4154993727536086</v>
      </c>
      <c r="I2526" s="3">
        <f ca="1">IFERROR(AVERAGE(OFFSET(H2526,0,0,-计算结果!B$19,1)),AVERAGE(OFFSET(H2526,0,0,-ROW(),1)))</f>
        <v>0.44413145819949174</v>
      </c>
      <c r="J2526" s="20" t="str">
        <f t="shared" ca="1" si="195"/>
        <v>卖</v>
      </c>
      <c r="K2526" s="4" t="str">
        <f t="shared" ca="1" si="199"/>
        <v/>
      </c>
      <c r="L2526" s="3">
        <f ca="1">IF(J2525="买",B2526/B2525-1,0)-IF(K2526=1,计算结果!B$17,0)</f>
        <v>0</v>
      </c>
      <c r="M2526" s="2">
        <f t="shared" ca="1" si="198"/>
        <v>6.1408469978013436</v>
      </c>
      <c r="N2526" s="3">
        <f ca="1">1-M2526/MAX(M$2:M2526)</f>
        <v>4.3836932849930954E-2</v>
      </c>
    </row>
    <row r="2527" spans="1:14" x14ac:dyDescent="0.15">
      <c r="A2527" s="1">
        <v>42156</v>
      </c>
      <c r="B2527" s="2">
        <v>5076.18</v>
      </c>
      <c r="C2527" s="3">
        <f t="shared" si="196"/>
        <v>4.8617695725733157E-2</v>
      </c>
      <c r="D2527" s="3">
        <f>1-B2527/MAX(B$2:B2527)</f>
        <v>0.13629279248621784</v>
      </c>
      <c r="E2527" s="4">
        <f>E2526*(计算结果!B$18-1)/(计算结果!B$18+1)+B2527*2/(计算结果!B$18+1)</f>
        <v>4914.8436827988553</v>
      </c>
      <c r="F2527" s="4">
        <f>F2526*(计算结果!B$18-1)/(计算结果!B$18+1)+E2527*2/(计算结果!B$18+1)</f>
        <v>4798.6681413538554</v>
      </c>
      <c r="G2527" s="4">
        <f>G2526*(计算结果!B$18-1)/(计算结果!B$18+1)+F2527*2/(计算结果!B$18+1)</f>
        <v>4690.8424036557226</v>
      </c>
      <c r="H2527" s="3">
        <f t="shared" si="197"/>
        <v>0.4196891860254105</v>
      </c>
      <c r="I2527" s="3">
        <f ca="1">IFERROR(AVERAGE(OFFSET(H2527,0,0,-计算结果!B$19,1)),AVERAGE(OFFSET(H2527,0,0,-ROW(),1)))</f>
        <v>0.42508775744208077</v>
      </c>
      <c r="J2527" s="20" t="str">
        <f t="shared" ca="1" si="195"/>
        <v>卖</v>
      </c>
      <c r="K2527" s="4" t="str">
        <f t="shared" ca="1" si="199"/>
        <v/>
      </c>
      <c r="L2527" s="3">
        <f ca="1">IF(J2526="买",B2527/B2526-1,0)-IF(K2527=1,计算结果!B$17,0)</f>
        <v>0</v>
      </c>
      <c r="M2527" s="2">
        <f t="shared" ca="1" si="198"/>
        <v>6.1408469978013436</v>
      </c>
      <c r="N2527" s="3">
        <f ca="1">1-M2527/MAX(M$2:M2527)</f>
        <v>4.3836932849930954E-2</v>
      </c>
    </row>
    <row r="2528" spans="1:14" x14ac:dyDescent="0.15">
      <c r="A2528" s="1">
        <v>42157</v>
      </c>
      <c r="B2528" s="2">
        <v>5161.87</v>
      </c>
      <c r="C2528" s="3">
        <f t="shared" si="196"/>
        <v>1.6880804069201671E-2</v>
      </c>
      <c r="D2528" s="3">
        <f>1-B2528/MAX(B$2:B2528)</f>
        <v>0.1217127203430205</v>
      </c>
      <c r="E2528" s="4">
        <f>E2527*(计算结果!B$18-1)/(计算结果!B$18+1)+B2528*2/(计算结果!B$18+1)</f>
        <v>4952.8477315990312</v>
      </c>
      <c r="F2528" s="4">
        <f>F2527*(计算结果!B$18-1)/(计算结果!B$18+1)+E2528*2/(计算结果!B$18+1)</f>
        <v>4822.3880783146515</v>
      </c>
      <c r="G2528" s="4">
        <f>G2527*(计算结果!B$18-1)/(计算结果!B$18+1)+F2528*2/(计算结果!B$18+1)</f>
        <v>4711.0801997570961</v>
      </c>
      <c r="H2528" s="3">
        <f t="shared" si="197"/>
        <v>0.43143201923819852</v>
      </c>
      <c r="I2528" s="3">
        <f ca="1">IFERROR(AVERAGE(OFFSET(H2528,0,0,-计算结果!B$19,1)),AVERAGE(OFFSET(H2528,0,0,-ROW(),1)))</f>
        <v>0.408694791119245</v>
      </c>
      <c r="J2528" s="20" t="str">
        <f t="shared" ca="1" si="195"/>
        <v>买</v>
      </c>
      <c r="K2528" s="4">
        <f t="shared" ca="1" si="199"/>
        <v>1</v>
      </c>
      <c r="L2528" s="3">
        <f ca="1">IF(J2527="买",B2528/B2527-1,0)-IF(K2528=1,计算结果!B$17,0)</f>
        <v>0</v>
      </c>
      <c r="M2528" s="2">
        <f t="shared" ca="1" si="198"/>
        <v>6.1408469978013436</v>
      </c>
      <c r="N2528" s="3">
        <f ca="1">1-M2528/MAX(M$2:M2528)</f>
        <v>4.3836932849930954E-2</v>
      </c>
    </row>
    <row r="2529" spans="1:14" x14ac:dyDescent="0.15">
      <c r="A2529" s="1">
        <v>42158</v>
      </c>
      <c r="B2529" s="2">
        <v>5143.59</v>
      </c>
      <c r="C2529" s="3">
        <f t="shared" si="196"/>
        <v>-3.5413522618740201E-3</v>
      </c>
      <c r="D2529" s="3">
        <f>1-B2529/MAX(B$2:B2529)</f>
        <v>0.12482304498740893</v>
      </c>
      <c r="E2529" s="4">
        <f>E2528*(计算结果!B$18-1)/(计算结果!B$18+1)+B2529*2/(计算结果!B$18+1)</f>
        <v>4982.1926959684115</v>
      </c>
      <c r="F2529" s="4">
        <f>F2528*(计算结果!B$18-1)/(计算结果!B$18+1)+E2529*2/(计算结果!B$18+1)</f>
        <v>4846.973404107538</v>
      </c>
      <c r="G2529" s="4">
        <f>G2528*(计算结果!B$18-1)/(计算结果!B$18+1)+F2529*2/(计算结果!B$18+1)</f>
        <v>4731.986846580241</v>
      </c>
      <c r="H2529" s="3">
        <f t="shared" si="197"/>
        <v>0.44377607547888615</v>
      </c>
      <c r="I2529" s="3">
        <f ca="1">IFERROR(AVERAGE(OFFSET(H2529,0,0,-计算结果!B$19,1)),AVERAGE(OFFSET(H2529,0,0,-ROW(),1)))</f>
        <v>0.39577002878152101</v>
      </c>
      <c r="J2529" s="20" t="str">
        <f t="shared" ca="1" si="195"/>
        <v>买</v>
      </c>
      <c r="K2529" s="4" t="str">
        <f t="shared" ca="1" si="199"/>
        <v/>
      </c>
      <c r="L2529" s="3">
        <f ca="1">IF(J2528="买",B2529/B2528-1,0)-IF(K2529=1,计算结果!B$17,0)</f>
        <v>-3.5413522618740201E-3</v>
      </c>
      <c r="M2529" s="2">
        <f t="shared" ca="1" si="198"/>
        <v>6.1191000953958579</v>
      </c>
      <c r="N2529" s="3">
        <f ca="1">1-M2529/MAX(M$2:M2529)</f>
        <v>4.7223043090503181E-2</v>
      </c>
    </row>
    <row r="2530" spans="1:14" x14ac:dyDescent="0.15">
      <c r="A2530" s="1">
        <v>42159</v>
      </c>
      <c r="B2530" s="2">
        <v>5181.42</v>
      </c>
      <c r="C2530" s="3">
        <f t="shared" si="196"/>
        <v>7.3547852764315191E-3</v>
      </c>
      <c r="D2530" s="3">
        <f>1-B2530/MAX(B$2:B2530)</f>
        <v>0.11838630640441017</v>
      </c>
      <c r="E2530" s="4">
        <f>E2529*(计算结果!B$18-1)/(计算结果!B$18+1)+B2530*2/(计算结果!B$18+1)</f>
        <v>5012.8430504348098</v>
      </c>
      <c r="F2530" s="4">
        <f>F2529*(计算结果!B$18-1)/(计算结果!B$18+1)+E2530*2/(计算结果!B$18+1)</f>
        <v>4872.4918112348105</v>
      </c>
      <c r="G2530" s="4">
        <f>G2529*(计算结果!B$18-1)/(计算结果!B$18+1)+F2530*2/(计算结果!B$18+1)</f>
        <v>4753.6029949886361</v>
      </c>
      <c r="H2530" s="3">
        <f t="shared" si="197"/>
        <v>0.45680913978061438</v>
      </c>
      <c r="I2530" s="3">
        <f ca="1">IFERROR(AVERAGE(OFFSET(H2530,0,0,-计算结果!B$19,1)),AVERAGE(OFFSET(H2530,0,0,-ROW(),1)))</f>
        <v>0.38710083699438957</v>
      </c>
      <c r="J2530" s="20" t="str">
        <f t="shared" ca="1" si="195"/>
        <v>买</v>
      </c>
      <c r="K2530" s="4" t="str">
        <f t="shared" ca="1" si="199"/>
        <v/>
      </c>
      <c r="L2530" s="3">
        <f ca="1">IF(J2529="买",B2530/B2529-1,0)-IF(K2530=1,计算结果!B$17,0)</f>
        <v>7.3547852764315191E-3</v>
      </c>
      <c r="M2530" s="2">
        <f t="shared" ca="1" si="198"/>
        <v>6.1641047626824861</v>
      </c>
      <c r="N2530" s="3">
        <f ca="1">1-M2530/MAX(M$2:M2530)</f>
        <v>4.0215573156102025E-2</v>
      </c>
    </row>
    <row r="2531" spans="1:14" x14ac:dyDescent="0.15">
      <c r="A2531" s="1">
        <v>42160</v>
      </c>
      <c r="B2531" s="2">
        <v>5230.55</v>
      </c>
      <c r="C2531" s="3">
        <f t="shared" si="196"/>
        <v>9.4819566836890079E-3</v>
      </c>
      <c r="D2531" s="3">
        <f>1-B2531/MAX(B$2:B2531)</f>
        <v>0.11002688354998968</v>
      </c>
      <c r="E2531" s="4">
        <f>E2530*(计算结果!B$18-1)/(计算结果!B$18+1)+B2531*2/(计算结果!B$18+1)</f>
        <v>5046.336427290993</v>
      </c>
      <c r="F2531" s="4">
        <f>F2530*(计算结果!B$18-1)/(计算结果!B$18+1)+E2531*2/(计算结果!B$18+1)</f>
        <v>4899.237136781916</v>
      </c>
      <c r="G2531" s="4">
        <f>G2530*(计算结果!B$18-1)/(计算结果!B$18+1)+F2531*2/(计算结果!B$18+1)</f>
        <v>4776.0082475722174</v>
      </c>
      <c r="H2531" s="3">
        <f t="shared" si="197"/>
        <v>0.47133201083896886</v>
      </c>
      <c r="I2531" s="3">
        <f ca="1">IFERROR(AVERAGE(OFFSET(H2531,0,0,-计算结果!B$19,1)),AVERAGE(OFFSET(H2531,0,0,-ROW(),1)))</f>
        <v>0.38271789386641097</v>
      </c>
      <c r="J2531" s="20" t="str">
        <f t="shared" ca="1" si="195"/>
        <v>买</v>
      </c>
      <c r="K2531" s="4" t="str">
        <f t="shared" ca="1" si="199"/>
        <v/>
      </c>
      <c r="L2531" s="3">
        <f ca="1">IF(J2530="买",B2531/B2530-1,0)-IF(K2531=1,计算结果!B$17,0)</f>
        <v>9.4819566836890079E-3</v>
      </c>
      <c r="M2531" s="2">
        <f t="shared" ca="1" si="198"/>
        <v>6.2225525370359627</v>
      </c>
      <c r="N2531" s="3">
        <f ca="1">1-M2531/MAX(M$2:M2531)</f>
        <v>3.1114938795088865E-2</v>
      </c>
    </row>
    <row r="2532" spans="1:14" x14ac:dyDescent="0.15">
      <c r="A2532" s="1">
        <v>42163</v>
      </c>
      <c r="B2532" s="2">
        <v>5353.75</v>
      </c>
      <c r="C2532" s="3">
        <f t="shared" si="196"/>
        <v>2.3553928363174048E-2</v>
      </c>
      <c r="D2532" s="3">
        <f>1-B2532/MAX(B$2:B2532)</f>
        <v>8.9064520519975487E-2</v>
      </c>
      <c r="E2532" s="4">
        <f>E2531*(计算结果!B$18-1)/(计算结果!B$18+1)+B2532*2/(计算结果!B$18+1)</f>
        <v>5093.6308230923787</v>
      </c>
      <c r="F2532" s="4">
        <f>F2531*(计算结果!B$18-1)/(计算结果!B$18+1)+E2532*2/(计算结果!B$18+1)</f>
        <v>4929.143857752756</v>
      </c>
      <c r="G2532" s="4">
        <f>G2531*(计算结果!B$18-1)/(计算结果!B$18+1)+F2532*2/(计算结果!B$18+1)</f>
        <v>4799.5675722153774</v>
      </c>
      <c r="H2532" s="3">
        <f t="shared" si="197"/>
        <v>0.493284840015421</v>
      </c>
      <c r="I2532" s="3">
        <f ca="1">IFERROR(AVERAGE(OFFSET(H2532,0,0,-计算结果!B$19,1)),AVERAGE(OFFSET(H2532,0,0,-ROW(),1)))</f>
        <v>0.38229139722099004</v>
      </c>
      <c r="J2532" s="20" t="str">
        <f t="shared" ca="1" si="195"/>
        <v>买</v>
      </c>
      <c r="K2532" s="4" t="str">
        <f t="shared" ca="1" si="199"/>
        <v/>
      </c>
      <c r="L2532" s="3">
        <f ca="1">IF(J2531="买",B2532/B2531-1,0)-IF(K2532=1,计算结果!B$17,0)</f>
        <v>2.3553928363174048E-2</v>
      </c>
      <c r="M2532" s="2">
        <f t="shared" ca="1" si="198"/>
        <v>6.3691180937293943</v>
      </c>
      <c r="N2532" s="3">
        <f ca="1">1-M2532/MAX(M$2:M2532)</f>
        <v>8.2938894713189271E-3</v>
      </c>
    </row>
    <row r="2533" spans="1:14" x14ac:dyDescent="0.15">
      <c r="A2533" s="1">
        <v>42164</v>
      </c>
      <c r="B2533" s="2">
        <v>5317.46</v>
      </c>
      <c r="C2533" s="3">
        <f t="shared" si="196"/>
        <v>-6.7784263366799102E-3</v>
      </c>
      <c r="D2533" s="3">
        <f>1-B2533/MAX(B$2:B2533)</f>
        <v>9.5239229565099004E-2</v>
      </c>
      <c r="E2533" s="4">
        <f>E2532*(计算结果!B$18-1)/(计算结果!B$18+1)+B2533*2/(计算结果!B$18+1)</f>
        <v>5128.0660810781665</v>
      </c>
      <c r="F2533" s="4">
        <f>F2532*(计算结果!B$18-1)/(计算结果!B$18+1)+E2533*2/(计算结果!B$18+1)</f>
        <v>4959.747276725896</v>
      </c>
      <c r="G2533" s="4">
        <f>G2532*(计算结果!B$18-1)/(计算结果!B$18+1)+F2533*2/(计算结果!B$18+1)</f>
        <v>4824.2106036785344</v>
      </c>
      <c r="H2533" s="3">
        <f t="shared" si="197"/>
        <v>0.51344274442170978</v>
      </c>
      <c r="I2533" s="3">
        <f ca="1">IFERROR(AVERAGE(OFFSET(H2533,0,0,-计算结果!B$19,1)),AVERAGE(OFFSET(H2533,0,0,-ROW(),1)))</f>
        <v>0.3849884111102348</v>
      </c>
      <c r="J2533" s="20" t="str">
        <f t="shared" ca="1" si="195"/>
        <v>买</v>
      </c>
      <c r="K2533" s="4" t="str">
        <f t="shared" ca="1" si="199"/>
        <v/>
      </c>
      <c r="L2533" s="3">
        <f ca="1">IF(J2532="买",B2533/B2532-1,0)-IF(K2533=1,计算结果!B$17,0)</f>
        <v>-6.7784263366799102E-3</v>
      </c>
      <c r="M2533" s="2">
        <f t="shared" ca="1" si="198"/>
        <v>6.3259454959014345</v>
      </c>
      <c r="N2533" s="3">
        <f ca="1">1-M2533/MAX(M$2:M2533)</f>
        <v>1.5016096289172887E-2</v>
      </c>
    </row>
    <row r="2534" spans="1:14" x14ac:dyDescent="0.15">
      <c r="A2534" s="1">
        <v>42165</v>
      </c>
      <c r="B2534" s="2">
        <v>5309.11</v>
      </c>
      <c r="C2534" s="3">
        <f t="shared" si="196"/>
        <v>-1.5702986012119391E-3</v>
      </c>
      <c r="D2534" s="3">
        <f>1-B2534/MAX(B$2:B2534)</f>
        <v>9.6659974137344395E-2</v>
      </c>
      <c r="E2534" s="4">
        <f>E2533*(计算结果!B$18-1)/(计算结果!B$18+1)+B2534*2/(计算结果!B$18+1)</f>
        <v>5155.9189916815249</v>
      </c>
      <c r="F2534" s="4">
        <f>F2533*(计算结果!B$18-1)/(计算结果!B$18+1)+E2534*2/(计算结果!B$18+1)</f>
        <v>4989.9275405652234</v>
      </c>
      <c r="G2534" s="4">
        <f>G2533*(计算结果!B$18-1)/(计算结果!B$18+1)+F2534*2/(计算结果!B$18+1)</f>
        <v>4849.705517045717</v>
      </c>
      <c r="H2534" s="3">
        <f t="shared" si="197"/>
        <v>0.52847844884181261</v>
      </c>
      <c r="I2534" s="3">
        <f ca="1">IFERROR(AVERAGE(OFFSET(H2534,0,0,-计算结果!B$19,1)),AVERAGE(OFFSET(H2534,0,0,-ROW(),1)))</f>
        <v>0.39017676327810935</v>
      </c>
      <c r="J2534" s="20" t="str">
        <f t="shared" ca="1" si="195"/>
        <v>买</v>
      </c>
      <c r="K2534" s="4" t="str">
        <f t="shared" ca="1" si="199"/>
        <v/>
      </c>
      <c r="L2534" s="3">
        <f ca="1">IF(J2533="买",B2534/B2533-1,0)-IF(K2534=1,计算结果!B$17,0)</f>
        <v>-1.5702986012119391E-3</v>
      </c>
      <c r="M2534" s="2">
        <f t="shared" ca="1" si="198"/>
        <v>6.3160118725378771</v>
      </c>
      <c r="N2534" s="3">
        <f ca="1">1-M2534/MAX(M$2:M2534)</f>
        <v>1.6562815135386377E-2</v>
      </c>
    </row>
    <row r="2535" spans="1:14" x14ac:dyDescent="0.15">
      <c r="A2535" s="1">
        <v>42166</v>
      </c>
      <c r="B2535" s="2">
        <v>5306.59</v>
      </c>
      <c r="C2535" s="3">
        <f t="shared" si="196"/>
        <v>-4.7465582743611012E-4</v>
      </c>
      <c r="D2535" s="3">
        <f>1-B2535/MAX(B$2:B2535)</f>
        <v>9.7088749744776326E-2</v>
      </c>
      <c r="E2535" s="4">
        <f>E2534*(计算结果!B$18-1)/(计算结果!B$18+1)+B2535*2/(计算结果!B$18+1)</f>
        <v>5179.0991468074444</v>
      </c>
      <c r="F2535" s="4">
        <f>F2534*(计算结果!B$18-1)/(计算结果!B$18+1)+E2535*2/(计算结果!B$18+1)</f>
        <v>5019.0308646024878</v>
      </c>
      <c r="G2535" s="4">
        <f>G2534*(计算结果!B$18-1)/(计算结果!B$18+1)+F2535*2/(计算结果!B$18+1)</f>
        <v>4875.7555705159893</v>
      </c>
      <c r="H2535" s="3">
        <f t="shared" si="197"/>
        <v>0.53714711911293966</v>
      </c>
      <c r="I2535" s="3">
        <f ca="1">IFERROR(AVERAGE(OFFSET(H2535,0,0,-计算结果!B$19,1)),AVERAGE(OFFSET(H2535,0,0,-ROW(),1)))</f>
        <v>0.39735167196943944</v>
      </c>
      <c r="J2535" s="20" t="str">
        <f t="shared" ca="1" si="195"/>
        <v>买</v>
      </c>
      <c r="K2535" s="4" t="str">
        <f t="shared" ca="1" si="199"/>
        <v/>
      </c>
      <c r="L2535" s="3">
        <f ca="1">IF(J2534="买",B2535/B2534-1,0)-IF(K2535=1,计算结果!B$17,0)</f>
        <v>-4.7465582743611012E-4</v>
      </c>
      <c r="M2535" s="2">
        <f t="shared" ca="1" si="198"/>
        <v>6.313013940696421</v>
      </c>
      <c r="N2535" s="3">
        <f ca="1">1-M2535/MAX(M$2:M2535)</f>
        <v>1.7029609326099759E-2</v>
      </c>
    </row>
    <row r="2536" spans="1:14" x14ac:dyDescent="0.15">
      <c r="A2536" s="1">
        <v>42167</v>
      </c>
      <c r="B2536" s="2">
        <v>5335.12</v>
      </c>
      <c r="C2536" s="3">
        <f t="shared" si="196"/>
        <v>5.3763339545733757E-3</v>
      </c>
      <c r="D2536" s="3">
        <f>1-B2536/MAX(B$2:B2536)</f>
        <v>9.2234397332062845E-2</v>
      </c>
      <c r="E2536" s="4">
        <f>E2535*(计算结果!B$18-1)/(计算结果!B$18+1)+B2536*2/(计算结果!B$18+1)</f>
        <v>5203.1023549909141</v>
      </c>
      <c r="F2536" s="4">
        <f>F2535*(计算结果!B$18-1)/(计算结果!B$18+1)+E2536*2/(计算结果!B$18+1)</f>
        <v>5047.3495554314768</v>
      </c>
      <c r="G2536" s="4">
        <f>G2535*(计算结果!B$18-1)/(计算结果!B$18+1)+F2536*2/(计算结果!B$18+1)</f>
        <v>4902.1546451183722</v>
      </c>
      <c r="H2536" s="3">
        <f t="shared" si="197"/>
        <v>0.54143556256223635</v>
      </c>
      <c r="I2536" s="3">
        <f ca="1">IFERROR(AVERAGE(OFFSET(H2536,0,0,-计算结果!B$19,1)),AVERAGE(OFFSET(H2536,0,0,-ROW(),1)))</f>
        <v>0.40649191894756143</v>
      </c>
      <c r="J2536" s="20" t="str">
        <f t="shared" ca="1" si="195"/>
        <v>买</v>
      </c>
      <c r="K2536" s="4" t="str">
        <f t="shared" ca="1" si="199"/>
        <v/>
      </c>
      <c r="L2536" s="3">
        <f ca="1">IF(J2535="买",B2536/B2535-1,0)-IF(K2536=1,计算结果!B$17,0)</f>
        <v>5.3763339545733757E-3</v>
      </c>
      <c r="M2536" s="2">
        <f t="shared" ca="1" si="198"/>
        <v>6.3469548119014823</v>
      </c>
      <c r="N2536" s="3">
        <f ca="1">1-M2536/MAX(M$2:M2536)</f>
        <v>1.174483223837941E-2</v>
      </c>
    </row>
    <row r="2537" spans="1:14" x14ac:dyDescent="0.15">
      <c r="A2537" s="1">
        <v>42170</v>
      </c>
      <c r="B2537" s="2">
        <v>5221.17</v>
      </c>
      <c r="C2537" s="3">
        <f t="shared" si="196"/>
        <v>-2.1358469912579281E-2</v>
      </c>
      <c r="D2537" s="3">
        <f>1-B2537/MAX(B$2:B2537)</f>
        <v>0.11162288164432044</v>
      </c>
      <c r="E2537" s="4">
        <f>E2536*(计算结果!B$18-1)/(计算结果!B$18+1)+B2537*2/(计算结果!B$18+1)</f>
        <v>5205.8819926846199</v>
      </c>
      <c r="F2537" s="4">
        <f>F2536*(计算结果!B$18-1)/(计算结果!B$18+1)+E2537*2/(计算结果!B$18+1)</f>
        <v>5071.7391611627299</v>
      </c>
      <c r="G2537" s="4">
        <f>G2536*(计算结果!B$18-1)/(计算结果!B$18+1)+F2537*2/(计算结果!B$18+1)</f>
        <v>4928.2445706636581</v>
      </c>
      <c r="H2537" s="3">
        <f t="shared" si="197"/>
        <v>0.53221343335764881</v>
      </c>
      <c r="I2537" s="3">
        <f ca="1">IFERROR(AVERAGE(OFFSET(H2537,0,0,-计算结果!B$19,1)),AVERAGE(OFFSET(H2537,0,0,-ROW(),1)))</f>
        <v>0.41716267197724138</v>
      </c>
      <c r="J2537" s="20" t="str">
        <f t="shared" ca="1" si="195"/>
        <v>买</v>
      </c>
      <c r="K2537" s="4" t="str">
        <f t="shared" ca="1" si="199"/>
        <v/>
      </c>
      <c r="L2537" s="3">
        <f ca="1">IF(J2536="买",B2537/B2536-1,0)-IF(K2537=1,计算结果!B$17,0)</f>
        <v>-2.1358469912579281E-2</v>
      </c>
      <c r="M2537" s="2">
        <f t="shared" ca="1" si="198"/>
        <v>6.2113935685149846</v>
      </c>
      <c r="N2537" s="3">
        <f ca="1">1-M2537/MAX(M$2:M2537)</f>
        <v>3.2852450504966879E-2</v>
      </c>
    </row>
    <row r="2538" spans="1:14" x14ac:dyDescent="0.15">
      <c r="A2538" s="1">
        <v>42171</v>
      </c>
      <c r="B2538" s="2">
        <v>5064.82</v>
      </c>
      <c r="C2538" s="3">
        <f t="shared" si="196"/>
        <v>-2.9945395380728934E-2</v>
      </c>
      <c r="D2538" s="3">
        <f>1-B2538/MAX(B$2:B2538)</f>
        <v>0.13822568570067384</v>
      </c>
      <c r="E2538" s="4">
        <f>E2537*(计算结果!B$18-1)/(计算结果!B$18+1)+B2538*2/(计算结果!B$18+1)</f>
        <v>5184.1801476562168</v>
      </c>
      <c r="F2538" s="4">
        <f>F2537*(计算结果!B$18-1)/(计算结果!B$18+1)+E2538*2/(计算结果!B$18+1)</f>
        <v>5089.0377744694197</v>
      </c>
      <c r="G2538" s="4">
        <f>G2537*(计算结果!B$18-1)/(计算结果!B$18+1)+F2538*2/(计算结果!B$18+1)</f>
        <v>4952.9819866337748</v>
      </c>
      <c r="H2538" s="3">
        <f t="shared" si="197"/>
        <v>0.50195187384512108</v>
      </c>
      <c r="I2538" s="3">
        <f ca="1">IFERROR(AVERAGE(OFFSET(H2538,0,0,-计算结果!B$19,1)),AVERAGE(OFFSET(H2538,0,0,-ROW(),1)))</f>
        <v>0.4277580371412425</v>
      </c>
      <c r="J2538" s="20" t="str">
        <f t="shared" ca="1" si="195"/>
        <v>买</v>
      </c>
      <c r="K2538" s="4" t="str">
        <f t="shared" ca="1" si="199"/>
        <v/>
      </c>
      <c r="L2538" s="3">
        <f ca="1">IF(J2537="买",B2538/B2537-1,0)-IF(K2538=1,计算结果!B$17,0)</f>
        <v>-2.9945395380728934E-2</v>
      </c>
      <c r="M2538" s="2">
        <f t="shared" ca="1" si="198"/>
        <v>6.0253909322404864</v>
      </c>
      <c r="N2538" s="3">
        <f ca="1">1-M2538/MAX(M$2:M2538)</f>
        <v>6.1814066266098866E-2</v>
      </c>
    </row>
    <row r="2539" spans="1:14" x14ac:dyDescent="0.15">
      <c r="A2539" s="1">
        <v>42172</v>
      </c>
      <c r="B2539" s="2">
        <v>5138.83</v>
      </c>
      <c r="C2539" s="3">
        <f t="shared" si="196"/>
        <v>1.4612562736681767E-2</v>
      </c>
      <c r="D2539" s="3">
        <f>1-B2539/MAX(B$2:B2539)</f>
        <v>0.12563295446811407</v>
      </c>
      <c r="E2539" s="4">
        <f>E2538*(计算结果!B$18-1)/(计算结果!B$18+1)+B2539*2/(计算结果!B$18+1)</f>
        <v>5177.2032018629534</v>
      </c>
      <c r="F2539" s="4">
        <f>F2538*(计算结果!B$18-1)/(计算结果!B$18+1)+E2539*2/(计算结果!B$18+1)</f>
        <v>5102.601686376117</v>
      </c>
      <c r="G2539" s="4">
        <f>G2538*(计算结果!B$18-1)/(计算结果!B$18+1)+F2539*2/(计算结果!B$18+1)</f>
        <v>4976.0004019787502</v>
      </c>
      <c r="H2539" s="3">
        <f t="shared" si="197"/>
        <v>0.4647385233197584</v>
      </c>
      <c r="I2539" s="3">
        <f ca="1">IFERROR(AVERAGE(OFFSET(H2539,0,0,-计算结果!B$19,1)),AVERAGE(OFFSET(H2539,0,0,-ROW(),1)))</f>
        <v>0.43746454086112496</v>
      </c>
      <c r="J2539" s="20" t="str">
        <f t="shared" ca="1" si="195"/>
        <v>买</v>
      </c>
      <c r="K2539" s="4" t="str">
        <f t="shared" ca="1" si="199"/>
        <v/>
      </c>
      <c r="L2539" s="3">
        <f ca="1">IF(J2538="买",B2539/B2538-1,0)-IF(K2539=1,计算结果!B$17,0)</f>
        <v>1.4612562736681767E-2</v>
      </c>
      <c r="M2539" s="2">
        <f t="shared" ca="1" si="198"/>
        <v>6.1134373352508842</v>
      </c>
      <c r="N2539" s="3">
        <f ca="1">1-M2539/MAX(M$2:M2539)</f>
        <v>4.8104765450739828E-2</v>
      </c>
    </row>
    <row r="2540" spans="1:14" x14ac:dyDescent="0.15">
      <c r="A2540" s="1">
        <v>42173</v>
      </c>
      <c r="B2540" s="2">
        <v>4930.55</v>
      </c>
      <c r="C2540" s="3">
        <f t="shared" si="196"/>
        <v>-4.0530626621234744E-2</v>
      </c>
      <c r="D2540" s="3">
        <f>1-B2540/MAX(B$2:B2540)</f>
        <v>0.16107159872047905</v>
      </c>
      <c r="E2540" s="4">
        <f>E2539*(计算结果!B$18-1)/(计算结果!B$18+1)+B2540*2/(计算结果!B$18+1)</f>
        <v>5139.2565554224993</v>
      </c>
      <c r="F2540" s="4">
        <f>F2539*(计算结果!B$18-1)/(计算结果!B$18+1)+E2540*2/(计算结果!B$18+1)</f>
        <v>5108.2408969986373</v>
      </c>
      <c r="G2540" s="4">
        <f>G2539*(计算结果!B$18-1)/(计算结果!B$18+1)+F2540*2/(计算结果!B$18+1)</f>
        <v>4996.3450935202709</v>
      </c>
      <c r="H2540" s="3">
        <f t="shared" si="197"/>
        <v>0.40885630823965402</v>
      </c>
      <c r="I2540" s="3">
        <f ca="1">IFERROR(AVERAGE(OFFSET(H2540,0,0,-计算结果!B$19,1)),AVERAGE(OFFSET(H2540,0,0,-ROW(),1)))</f>
        <v>0.44471344413442288</v>
      </c>
      <c r="J2540" s="20" t="str">
        <f t="shared" ca="1" si="195"/>
        <v>卖</v>
      </c>
      <c r="K2540" s="4">
        <f t="shared" ca="1" si="199"/>
        <v>1</v>
      </c>
      <c r="L2540" s="3">
        <f ca="1">IF(J2539="买",B2540/B2539-1,0)-IF(K2540=1,计算结果!B$17,0)</f>
        <v>-4.0530626621234744E-2</v>
      </c>
      <c r="M2540" s="2">
        <f t="shared" ca="1" si="198"/>
        <v>5.8656558892435147</v>
      </c>
      <c r="N2540" s="3">
        <f ca="1">1-M2540/MAX(M$2:M2540)</f>
        <v>8.6685675784788474E-2</v>
      </c>
    </row>
    <row r="2541" spans="1:14" x14ac:dyDescent="0.15">
      <c r="A2541" s="1">
        <v>42174</v>
      </c>
      <c r="B2541" s="2">
        <v>4637.05</v>
      </c>
      <c r="C2541" s="3">
        <f t="shared" si="196"/>
        <v>-5.9526827635862145E-2</v>
      </c>
      <c r="D2541" s="3">
        <f>1-B2541/MAX(B$2:B2541)</f>
        <v>0.21101034506227445</v>
      </c>
      <c r="E2541" s="4">
        <f>E2540*(计算结果!B$18-1)/(计算结果!B$18+1)+B2541*2/(计算结果!B$18+1)</f>
        <v>5061.9940084344225</v>
      </c>
      <c r="F2541" s="4">
        <f>F2540*(计算结果!B$18-1)/(计算结果!B$18+1)+E2541*2/(计算结果!B$18+1)</f>
        <v>5101.1259910656809</v>
      </c>
      <c r="G2541" s="4">
        <f>G2540*(计算结果!B$18-1)/(计算结果!B$18+1)+F2541*2/(计算结果!B$18+1)</f>
        <v>5012.4652316041802</v>
      </c>
      <c r="H2541" s="3">
        <f t="shared" si="197"/>
        <v>0.32263860446339876</v>
      </c>
      <c r="I2541" s="3">
        <f ca="1">IFERROR(AVERAGE(OFFSET(H2541,0,0,-计算结果!B$19,1)),AVERAGE(OFFSET(H2541,0,0,-ROW(),1)))</f>
        <v>0.44719574154076708</v>
      </c>
      <c r="J2541" s="20" t="str">
        <f t="shared" ca="1" si="195"/>
        <v>卖</v>
      </c>
      <c r="K2541" s="4" t="str">
        <f t="shared" ca="1" si="199"/>
        <v/>
      </c>
      <c r="L2541" s="3">
        <f ca="1">IF(J2540="买",B2541/B2540-1,0)-IF(K2541=1,计算结果!B$17,0)</f>
        <v>0</v>
      </c>
      <c r="M2541" s="2">
        <f t="shared" ca="1" si="198"/>
        <v>5.8656558892435147</v>
      </c>
      <c r="N2541" s="3">
        <f ca="1">1-M2541/MAX(M$2:M2541)</f>
        <v>8.6685675784788474E-2</v>
      </c>
    </row>
    <row r="2542" spans="1:14" x14ac:dyDescent="0.15">
      <c r="A2542" s="1">
        <v>42178</v>
      </c>
      <c r="B2542" s="2">
        <v>4786.09</v>
      </c>
      <c r="C2542" s="3">
        <f t="shared" si="196"/>
        <v>3.2141124206122473E-2</v>
      </c>
      <c r="D2542" s="3">
        <f>1-B2542/MAX(B$2:B2542)</f>
        <v>0.18565133056557537</v>
      </c>
      <c r="E2542" s="4">
        <f>E2541*(计算结果!B$18-1)/(计算结果!B$18+1)+B2542*2/(计算结果!B$18+1)</f>
        <v>5019.5472379060502</v>
      </c>
      <c r="F2542" s="4">
        <f>F2541*(计算结果!B$18-1)/(计算结果!B$18+1)+E2542*2/(计算结果!B$18+1)</f>
        <v>5088.5754136565074</v>
      </c>
      <c r="G2542" s="4">
        <f>G2541*(计算结果!B$18-1)/(计算结果!B$18+1)+F2542*2/(计算结果!B$18+1)</f>
        <v>5024.1744903814615</v>
      </c>
      <c r="H2542" s="3">
        <f t="shared" si="197"/>
        <v>0.23360279296209524</v>
      </c>
      <c r="I2542" s="3">
        <f ca="1">IFERROR(AVERAGE(OFFSET(H2542,0,0,-计算结果!B$19,1)),AVERAGE(OFFSET(H2542,0,0,-ROW(),1)))</f>
        <v>0.4437895586740348</v>
      </c>
      <c r="J2542" s="20" t="str">
        <f t="shared" ca="1" si="195"/>
        <v>卖</v>
      </c>
      <c r="K2542" s="4" t="str">
        <f t="shared" ca="1" si="199"/>
        <v/>
      </c>
      <c r="L2542" s="3">
        <f ca="1">IF(J2541="买",B2542/B2541-1,0)-IF(K2542=1,计算结果!B$17,0)</f>
        <v>0</v>
      </c>
      <c r="M2542" s="2">
        <f t="shared" ca="1" si="198"/>
        <v>5.8656558892435147</v>
      </c>
      <c r="N2542" s="3">
        <f ca="1">1-M2542/MAX(M$2:M2542)</f>
        <v>8.6685675784788474E-2</v>
      </c>
    </row>
    <row r="2543" spans="1:14" x14ac:dyDescent="0.15">
      <c r="A2543" s="1">
        <v>42179</v>
      </c>
      <c r="B2543" s="2">
        <v>4880.13</v>
      </c>
      <c r="C2543" s="3">
        <f t="shared" si="196"/>
        <v>1.9648606691474724E-2</v>
      </c>
      <c r="D2543" s="3">
        <f>1-B2543/MAX(B$2:B2543)</f>
        <v>0.16965051385013263</v>
      </c>
      <c r="E2543" s="4">
        <f>E2542*(计算结果!B$18-1)/(计算结果!B$18+1)+B2543*2/(计算结果!B$18+1)</f>
        <v>4998.0984320743501</v>
      </c>
      <c r="F2543" s="4">
        <f>F2542*(计算结果!B$18-1)/(计算结果!B$18+1)+E2543*2/(计算结果!B$18+1)</f>
        <v>5074.6558780284831</v>
      </c>
      <c r="G2543" s="4">
        <f>G2542*(计算结果!B$18-1)/(计算结果!B$18+1)+F2543*2/(计算结果!B$18+1)</f>
        <v>5031.940857711772</v>
      </c>
      <c r="H2543" s="3">
        <f t="shared" si="197"/>
        <v>0.15457996821525191</v>
      </c>
      <c r="I2543" s="3">
        <f ca="1">IFERROR(AVERAGE(OFFSET(H2543,0,0,-计算结果!B$19,1)),AVERAGE(OFFSET(H2543,0,0,-ROW(),1)))</f>
        <v>0.434168139096056</v>
      </c>
      <c r="J2543" s="20" t="str">
        <f t="shared" ca="1" si="195"/>
        <v>卖</v>
      </c>
      <c r="K2543" s="4" t="str">
        <f t="shared" ca="1" si="199"/>
        <v/>
      </c>
      <c r="L2543" s="3">
        <f ca="1">IF(J2542="买",B2543/B2542-1,0)-IF(K2543=1,计算结果!B$17,0)</f>
        <v>0</v>
      </c>
      <c r="M2543" s="2">
        <f t="shared" ca="1" si="198"/>
        <v>5.8656558892435147</v>
      </c>
      <c r="N2543" s="3">
        <f ca="1">1-M2543/MAX(M$2:M2543)</f>
        <v>8.6685675784788474E-2</v>
      </c>
    </row>
    <row r="2544" spans="1:14" x14ac:dyDescent="0.15">
      <c r="A2544" s="1">
        <v>42180</v>
      </c>
      <c r="B2544" s="2">
        <v>4706.5200000000004</v>
      </c>
      <c r="C2544" s="3">
        <f t="shared" si="196"/>
        <v>-3.5574871980869283E-2</v>
      </c>
      <c r="D2544" s="3">
        <f>1-B2544/MAX(B$2:B2544)</f>
        <v>0.19919009051929482</v>
      </c>
      <c r="E2544" s="4">
        <f>E2543*(计算结果!B$18-1)/(计算结果!B$18+1)+B2544*2/(计算结果!B$18+1)</f>
        <v>4953.2402117552192</v>
      </c>
      <c r="F2544" s="4">
        <f>F2543*(计算结果!B$18-1)/(计算结果!B$18+1)+E2544*2/(计算结果!B$18+1)</f>
        <v>5055.9765447556738</v>
      </c>
      <c r="G2544" s="4">
        <f>G2543*(计算结果!B$18-1)/(计算结果!B$18+1)+F2544*2/(计算结果!B$18+1)</f>
        <v>5035.6386557185269</v>
      </c>
      <c r="H2544" s="3">
        <f t="shared" si="197"/>
        <v>7.3486515666968802E-2</v>
      </c>
      <c r="I2544" s="3">
        <f ca="1">IFERROR(AVERAGE(OFFSET(H2544,0,0,-计算结果!B$19,1)),AVERAGE(OFFSET(H2544,0,0,-ROW(),1)))</f>
        <v>0.4180220119081085</v>
      </c>
      <c r="J2544" s="20" t="str">
        <f t="shared" ca="1" si="195"/>
        <v>卖</v>
      </c>
      <c r="K2544" s="4" t="str">
        <f t="shared" ca="1" si="199"/>
        <v/>
      </c>
      <c r="L2544" s="3">
        <f ca="1">IF(J2543="买",B2544/B2543-1,0)-IF(K2544=1,计算结果!B$17,0)</f>
        <v>0</v>
      </c>
      <c r="M2544" s="2">
        <f t="shared" ca="1" si="198"/>
        <v>5.8656558892435147</v>
      </c>
      <c r="N2544" s="3">
        <f ca="1">1-M2544/MAX(M$2:M2544)</f>
        <v>8.6685675784788474E-2</v>
      </c>
    </row>
    <row r="2545" spans="1:14" x14ac:dyDescent="0.15">
      <c r="A2545" s="1">
        <v>42181</v>
      </c>
      <c r="B2545" s="2">
        <v>4336.1899999999996</v>
      </c>
      <c r="C2545" s="3">
        <f t="shared" si="196"/>
        <v>-7.8684463255229042E-2</v>
      </c>
      <c r="D2545" s="3">
        <f>1-B2545/MAX(B$2:B2545)</f>
        <v>0.26220138841625273</v>
      </c>
      <c r="E2545" s="4">
        <f>E2544*(计算结果!B$18-1)/(计算结果!B$18+1)+B2545*2/(计算结果!B$18+1)</f>
        <v>4858.3094099467235</v>
      </c>
      <c r="F2545" s="4">
        <f>F2544*(计算结果!B$18-1)/(计算结果!B$18+1)+E2545*2/(计算结果!B$18+1)</f>
        <v>5025.5662163235274</v>
      </c>
      <c r="G2545" s="4">
        <f>G2544*(计算结果!B$18-1)/(计算结果!B$18+1)+F2545*2/(计算结果!B$18+1)</f>
        <v>5034.0890496577576</v>
      </c>
      <c r="H2545" s="3">
        <f t="shared" si="197"/>
        <v>-3.0772781105124429E-2</v>
      </c>
      <c r="I2545" s="3">
        <f ca="1">IFERROR(AVERAGE(OFFSET(H2545,0,0,-计算结果!B$19,1)),AVERAGE(OFFSET(H2545,0,0,-ROW(),1)))</f>
        <v>0.39568108790172901</v>
      </c>
      <c r="J2545" s="20" t="str">
        <f t="shared" ca="1" si="195"/>
        <v>卖</v>
      </c>
      <c r="K2545" s="4" t="str">
        <f t="shared" ca="1" si="199"/>
        <v/>
      </c>
      <c r="L2545" s="3">
        <f ca="1">IF(J2544="买",B2545/B2544-1,0)-IF(K2545=1,计算结果!B$17,0)</f>
        <v>0</v>
      </c>
      <c r="M2545" s="2">
        <f t="shared" ca="1" si="198"/>
        <v>5.8656558892435147</v>
      </c>
      <c r="N2545" s="3">
        <f ca="1">1-M2545/MAX(M$2:M2545)</f>
        <v>8.6685675784788474E-2</v>
      </c>
    </row>
    <row r="2546" spans="1:14" x14ac:dyDescent="0.15">
      <c r="A2546" s="1">
        <v>42184</v>
      </c>
      <c r="B2546" s="2">
        <v>4191.55</v>
      </c>
      <c r="C2546" s="3">
        <f t="shared" si="196"/>
        <v>-3.3356471925814923E-2</v>
      </c>
      <c r="D2546" s="3">
        <f>1-B2546/MAX(B$2:B2546)</f>
        <v>0.28681174709045121</v>
      </c>
      <c r="E2546" s="4">
        <f>E2545*(计算结果!B$18-1)/(计算结果!B$18+1)+B2546*2/(计算结果!B$18+1)</f>
        <v>4755.731039185689</v>
      </c>
      <c r="F2546" s="4">
        <f>F2545*(计算结果!B$18-1)/(计算结果!B$18+1)+E2546*2/(计算结果!B$18+1)</f>
        <v>4984.0531121484755</v>
      </c>
      <c r="G2546" s="4">
        <f>G2545*(计算结果!B$18-1)/(计算结果!B$18+1)+F2546*2/(计算结果!B$18+1)</f>
        <v>5026.3912131178677</v>
      </c>
      <c r="H2546" s="3">
        <f t="shared" si="197"/>
        <v>-0.15291419090834943</v>
      </c>
      <c r="I2546" s="3">
        <f ca="1">IFERROR(AVERAGE(OFFSET(H2546,0,0,-计算结果!B$19,1)),AVERAGE(OFFSET(H2546,0,0,-ROW(),1)))</f>
        <v>0.36726040971863105</v>
      </c>
      <c r="J2546" s="20" t="str">
        <f t="shared" ca="1" si="195"/>
        <v>卖</v>
      </c>
      <c r="K2546" s="4" t="str">
        <f t="shared" ca="1" si="199"/>
        <v/>
      </c>
      <c r="L2546" s="3">
        <f ca="1">IF(J2545="买",B2546/B2545-1,0)-IF(K2546=1,计算结果!B$17,0)</f>
        <v>0</v>
      </c>
      <c r="M2546" s="2">
        <f t="shared" ca="1" si="198"/>
        <v>5.8656558892435147</v>
      </c>
      <c r="N2546" s="3">
        <f ca="1">1-M2546/MAX(M$2:M2546)</f>
        <v>8.6685675784788474E-2</v>
      </c>
    </row>
    <row r="2547" spans="1:14" x14ac:dyDescent="0.15">
      <c r="A2547" s="1">
        <v>42185</v>
      </c>
      <c r="B2547" s="2">
        <v>4473</v>
      </c>
      <c r="C2547" s="3">
        <f t="shared" si="196"/>
        <v>6.7146998127184387E-2</v>
      </c>
      <c r="D2547" s="3">
        <f>1-B2547/MAX(B$2:B2547)</f>
        <v>0.23892329680800384</v>
      </c>
      <c r="E2547" s="4">
        <f>E2546*(计算结果!B$18-1)/(计算结果!B$18+1)+B2547*2/(计算结果!B$18+1)</f>
        <v>4712.2339562340439</v>
      </c>
      <c r="F2547" s="4">
        <f>F2546*(计算结果!B$18-1)/(计算结果!B$18+1)+E2547*2/(计算结果!B$18+1)</f>
        <v>4942.2347804693327</v>
      </c>
      <c r="G2547" s="4">
        <f>G2546*(计算结果!B$18-1)/(计算结果!B$18+1)+F2547*2/(计算结果!B$18+1)</f>
        <v>5013.4440696334786</v>
      </c>
      <c r="H2547" s="3">
        <f t="shared" si="197"/>
        <v>-0.2575832826263022</v>
      </c>
      <c r="I2547" s="3">
        <f ca="1">IFERROR(AVERAGE(OFFSET(H2547,0,0,-计算结果!B$19,1)),AVERAGE(OFFSET(H2547,0,0,-ROW(),1)))</f>
        <v>0.33339678628604541</v>
      </c>
      <c r="J2547" s="20" t="str">
        <f t="shared" ca="1" si="195"/>
        <v>卖</v>
      </c>
      <c r="K2547" s="4" t="str">
        <f t="shared" ca="1" si="199"/>
        <v/>
      </c>
      <c r="L2547" s="3">
        <f ca="1">IF(J2546="买",B2547/B2546-1,0)-IF(K2547=1,计算结果!B$17,0)</f>
        <v>0</v>
      </c>
      <c r="M2547" s="2">
        <f t="shared" ca="1" si="198"/>
        <v>5.8656558892435147</v>
      </c>
      <c r="N2547" s="3">
        <f ca="1">1-M2547/MAX(M$2:M2547)</f>
        <v>8.6685675784788474E-2</v>
      </c>
    </row>
    <row r="2548" spans="1:14" x14ac:dyDescent="0.15">
      <c r="A2548" s="1">
        <v>42186</v>
      </c>
      <c r="B2548" s="2">
        <v>4253.0200000000004</v>
      </c>
      <c r="C2548" s="3">
        <f t="shared" si="196"/>
        <v>-4.9179521573887719E-2</v>
      </c>
      <c r="D2548" s="3">
        <f>1-B2548/MAX(B$2:B2548)</f>
        <v>0.27635268495201792</v>
      </c>
      <c r="E2548" s="4">
        <f>E2547*(计算结果!B$18-1)/(计算结果!B$18+1)+B2548*2/(计算结果!B$18+1)</f>
        <v>4641.5856552749601</v>
      </c>
      <c r="F2548" s="4">
        <f>F2547*(计算结果!B$18-1)/(计算结果!B$18+1)+E2548*2/(计算结果!B$18+1)</f>
        <v>4895.9810689009673</v>
      </c>
      <c r="G2548" s="4">
        <f>G2547*(计算结果!B$18-1)/(计算结果!B$18+1)+F2548*2/(计算结果!B$18+1)</f>
        <v>4995.3728387515539</v>
      </c>
      <c r="H2548" s="3">
        <f t="shared" si="197"/>
        <v>-0.36045542008501741</v>
      </c>
      <c r="I2548" s="3">
        <f ca="1">IFERROR(AVERAGE(OFFSET(H2548,0,0,-计算结果!B$19,1)),AVERAGE(OFFSET(H2548,0,0,-ROW(),1)))</f>
        <v>0.29380241431988463</v>
      </c>
      <c r="J2548" s="20" t="str">
        <f t="shared" ca="1" si="195"/>
        <v>卖</v>
      </c>
      <c r="K2548" s="4" t="str">
        <f t="shared" ca="1" si="199"/>
        <v/>
      </c>
      <c r="L2548" s="3">
        <f ca="1">IF(J2547="买",B2548/B2547-1,0)-IF(K2548=1,计算结果!B$17,0)</f>
        <v>0</v>
      </c>
      <c r="M2548" s="2">
        <f t="shared" ca="1" si="198"/>
        <v>5.8656558892435147</v>
      </c>
      <c r="N2548" s="3">
        <f ca="1">1-M2548/MAX(M$2:M2548)</f>
        <v>8.6685675784788474E-2</v>
      </c>
    </row>
    <row r="2549" spans="1:14" x14ac:dyDescent="0.15">
      <c r="A2549" s="1">
        <v>42187</v>
      </c>
      <c r="B2549" s="2">
        <v>4108</v>
      </c>
      <c r="C2549" s="3">
        <f t="shared" si="196"/>
        <v>-3.4098123215973719E-2</v>
      </c>
      <c r="D2549" s="3">
        <f>1-B2549/MAX(B$2:B2549)</f>
        <v>0.30102770026543246</v>
      </c>
      <c r="E2549" s="4">
        <f>E2548*(计算结果!B$18-1)/(计算结果!B$18+1)+B2549*2/(计算结果!B$18+1)</f>
        <v>4559.4955544634286</v>
      </c>
      <c r="F2549" s="4">
        <f>F2548*(计算结果!B$18-1)/(计算结果!B$18+1)+E2549*2/(计算结果!B$18+1)</f>
        <v>4844.2140666798077</v>
      </c>
      <c r="G2549" s="4">
        <f>G2548*(计算结果!B$18-1)/(计算结果!B$18+1)+F2549*2/(计算结果!B$18+1)</f>
        <v>4972.1176430482083</v>
      </c>
      <c r="H2549" s="3">
        <f t="shared" si="197"/>
        <v>-0.46553473492396186</v>
      </c>
      <c r="I2549" s="3">
        <f ca="1">IFERROR(AVERAGE(OFFSET(H2549,0,0,-计算结果!B$19,1)),AVERAGE(OFFSET(H2549,0,0,-ROW(),1)))</f>
        <v>0.24833687379974223</v>
      </c>
      <c r="J2549" s="20" t="str">
        <f t="shared" ca="1" si="195"/>
        <v>卖</v>
      </c>
      <c r="K2549" s="4" t="str">
        <f t="shared" ca="1" si="199"/>
        <v/>
      </c>
      <c r="L2549" s="3">
        <f ca="1">IF(J2548="买",B2549/B2548-1,0)-IF(K2549=1,计算结果!B$17,0)</f>
        <v>0</v>
      </c>
      <c r="M2549" s="2">
        <f t="shared" ca="1" si="198"/>
        <v>5.8656558892435147</v>
      </c>
      <c r="N2549" s="3">
        <f ca="1">1-M2549/MAX(M$2:M2549)</f>
        <v>8.6685675784788474E-2</v>
      </c>
    </row>
    <row r="2550" spans="1:14" x14ac:dyDescent="0.15">
      <c r="A2550" s="1">
        <v>42188</v>
      </c>
      <c r="B2550" s="2">
        <v>3885.92</v>
      </c>
      <c r="C2550" s="3">
        <f t="shared" si="196"/>
        <v>-5.4060370009737069E-2</v>
      </c>
      <c r="D2550" s="3">
        <f>1-B2550/MAX(B$2:B2550)</f>
        <v>0.33881440141564012</v>
      </c>
      <c r="E2550" s="4">
        <f>E2549*(计算结果!B$18-1)/(计算结果!B$18+1)+B2550*2/(计算结果!B$18+1)</f>
        <v>4455.8685460844399</v>
      </c>
      <c r="F2550" s="4">
        <f>F2549*(计算结果!B$18-1)/(计算结果!B$18+1)+E2550*2/(计算结果!B$18+1)</f>
        <v>4784.4686019728279</v>
      </c>
      <c r="G2550" s="4">
        <f>G2549*(计算结果!B$18-1)/(计算结果!B$18+1)+F2550*2/(计算结果!B$18+1)</f>
        <v>4943.248559805842</v>
      </c>
      <c r="H2550" s="3">
        <f t="shared" si="197"/>
        <v>-0.58061947272566539</v>
      </c>
      <c r="I2550" s="3">
        <f ca="1">IFERROR(AVERAGE(OFFSET(H2550,0,0,-计算结果!B$19,1)),AVERAGE(OFFSET(H2550,0,0,-ROW(),1)))</f>
        <v>0.19646544317442824</v>
      </c>
      <c r="J2550" s="20" t="str">
        <f t="shared" ca="1" si="195"/>
        <v>卖</v>
      </c>
      <c r="K2550" s="4" t="str">
        <f t="shared" ca="1" si="199"/>
        <v/>
      </c>
      <c r="L2550" s="3">
        <f ca="1">IF(J2549="买",B2550/B2549-1,0)-IF(K2550=1,计算结果!B$17,0)</f>
        <v>0</v>
      </c>
      <c r="M2550" s="2">
        <f t="shared" ca="1" si="198"/>
        <v>5.8656558892435147</v>
      </c>
      <c r="N2550" s="3">
        <f ca="1">1-M2550/MAX(M$2:M2550)</f>
        <v>8.6685675784788474E-2</v>
      </c>
    </row>
    <row r="2551" spans="1:14" x14ac:dyDescent="0.15">
      <c r="A2551" s="1">
        <v>42191</v>
      </c>
      <c r="B2551" s="2">
        <v>3998.54</v>
      </c>
      <c r="C2551" s="3">
        <f t="shared" si="196"/>
        <v>2.8981553917733827E-2</v>
      </c>
      <c r="D2551" s="3">
        <f>1-B2551/MAX(B$2:B2551)</f>
        <v>0.31965221534063837</v>
      </c>
      <c r="E2551" s="4">
        <f>E2550*(计算结果!B$18-1)/(计算结果!B$18+1)+B2551*2/(计算结果!B$18+1)</f>
        <v>4385.5103082252954</v>
      </c>
      <c r="F2551" s="4">
        <f>F2550*(计算结果!B$18-1)/(计算结果!B$18+1)+E2551*2/(计算结果!B$18+1)</f>
        <v>4723.0904029347457</v>
      </c>
      <c r="G2551" s="4">
        <f>G2550*(计算结果!B$18-1)/(计算结果!B$18+1)+F2551*2/(计算结果!B$18+1)</f>
        <v>4909.3780741333649</v>
      </c>
      <c r="H2551" s="3">
        <f t="shared" si="197"/>
        <v>-0.68518678077170092</v>
      </c>
      <c r="I2551" s="3">
        <f ca="1">IFERROR(AVERAGE(OFFSET(H2551,0,0,-计算结果!B$19,1)),AVERAGE(OFFSET(H2551,0,0,-ROW(),1)))</f>
        <v>0.13863950359389479</v>
      </c>
      <c r="J2551" s="20" t="str">
        <f t="shared" ca="1" si="195"/>
        <v>卖</v>
      </c>
      <c r="K2551" s="4" t="str">
        <f t="shared" ca="1" si="199"/>
        <v/>
      </c>
      <c r="L2551" s="3">
        <f ca="1">IF(J2550="买",B2551/B2550-1,0)-IF(K2551=1,计算结果!B$17,0)</f>
        <v>0</v>
      </c>
      <c r="M2551" s="2">
        <f t="shared" ca="1" si="198"/>
        <v>5.8656558892435147</v>
      </c>
      <c r="N2551" s="3">
        <f ca="1">1-M2551/MAX(M$2:M2551)</f>
        <v>8.6685675784788474E-2</v>
      </c>
    </row>
    <row r="2552" spans="1:14" x14ac:dyDescent="0.15">
      <c r="A2552" s="1">
        <v>42192</v>
      </c>
      <c r="B2552" s="2">
        <v>3928</v>
      </c>
      <c r="C2552" s="3">
        <f t="shared" si="196"/>
        <v>-1.7641439125280711E-2</v>
      </c>
      <c r="D2552" s="3">
        <f>1-B2552/MAX(B$2:B2552)</f>
        <v>0.3316545293677261</v>
      </c>
      <c r="E2552" s="4">
        <f>E2551*(计算结果!B$18-1)/(计算结果!B$18+1)+B2552*2/(计算结果!B$18+1)</f>
        <v>4315.1241069598655</v>
      </c>
      <c r="F2552" s="4">
        <f>F2551*(计算结果!B$18-1)/(计算结果!B$18+1)+E2552*2/(计算结果!B$18+1)</f>
        <v>4660.3263574001485</v>
      </c>
      <c r="G2552" s="4">
        <f>G2551*(计算结果!B$18-1)/(计算结果!B$18+1)+F2552*2/(计算结果!B$18+1)</f>
        <v>4871.0624254051781</v>
      </c>
      <c r="H2552" s="3">
        <f t="shared" si="197"/>
        <v>-0.78045830143058281</v>
      </c>
      <c r="I2552" s="3">
        <f ca="1">IFERROR(AVERAGE(OFFSET(H2552,0,0,-计算结果!B$19,1)),AVERAGE(OFFSET(H2552,0,0,-ROW(),1)))</f>
        <v>7.4952346521594534E-2</v>
      </c>
      <c r="J2552" s="20" t="str">
        <f t="shared" ca="1" si="195"/>
        <v>卖</v>
      </c>
      <c r="K2552" s="4" t="str">
        <f t="shared" ca="1" si="199"/>
        <v/>
      </c>
      <c r="L2552" s="3">
        <f ca="1">IF(J2551="买",B2552/B2551-1,0)-IF(K2552=1,计算结果!B$17,0)</f>
        <v>0</v>
      </c>
      <c r="M2552" s="2">
        <f t="shared" ca="1" si="198"/>
        <v>5.8656558892435147</v>
      </c>
      <c r="N2552" s="3">
        <f ca="1">1-M2552/MAX(M$2:M2552)</f>
        <v>8.6685675784788474E-2</v>
      </c>
    </row>
    <row r="2553" spans="1:14" x14ac:dyDescent="0.15">
      <c r="A2553" s="1">
        <v>42193</v>
      </c>
      <c r="B2553" s="2">
        <v>3663.04</v>
      </c>
      <c r="C2553" s="3">
        <f t="shared" si="196"/>
        <v>-6.745417515274954E-2</v>
      </c>
      <c r="D2553" s="3">
        <f>1-B2553/MAX(B$2:B2553)</f>
        <v>0.37673722180630231</v>
      </c>
      <c r="E2553" s="4">
        <f>E2552*(计算结果!B$18-1)/(计算结果!B$18+1)+B2553*2/(计算结果!B$18+1)</f>
        <v>4214.8034751198866</v>
      </c>
      <c r="F2553" s="4">
        <f>F2552*(计算结果!B$18-1)/(计算结果!B$18+1)+E2553*2/(计算结果!B$18+1)</f>
        <v>4591.7843755108779</v>
      </c>
      <c r="G2553" s="4">
        <f>G2552*(计算结果!B$18-1)/(计算结果!B$18+1)+F2553*2/(计算结果!B$18+1)</f>
        <v>4828.0965715752855</v>
      </c>
      <c r="H2553" s="3">
        <f t="shared" si="197"/>
        <v>-0.88206329702947228</v>
      </c>
      <c r="I2553" s="3">
        <f ca="1">IFERROR(AVERAGE(OFFSET(H2553,0,0,-计算结果!B$19,1)),AVERAGE(OFFSET(H2553,0,0,-ROW(),1)))</f>
        <v>5.1770444490354447E-3</v>
      </c>
      <c r="J2553" s="20" t="str">
        <f t="shared" ca="1" si="195"/>
        <v>卖</v>
      </c>
      <c r="K2553" s="4" t="str">
        <f t="shared" ca="1" si="199"/>
        <v/>
      </c>
      <c r="L2553" s="3">
        <f ca="1">IF(J2552="买",B2553/B2552-1,0)-IF(K2553=1,计算结果!B$17,0)</f>
        <v>0</v>
      </c>
      <c r="M2553" s="2">
        <f t="shared" ca="1" si="198"/>
        <v>5.8656558892435147</v>
      </c>
      <c r="N2553" s="3">
        <f ca="1">1-M2553/MAX(M$2:M2553)</f>
        <v>8.6685675784788474E-2</v>
      </c>
    </row>
    <row r="2554" spans="1:14" x14ac:dyDescent="0.15">
      <c r="A2554" s="1">
        <v>42194</v>
      </c>
      <c r="B2554" s="2">
        <v>3897.63</v>
      </c>
      <c r="C2554" s="3">
        <f t="shared" si="196"/>
        <v>6.4042434699047801E-2</v>
      </c>
      <c r="D2554" s="3">
        <f>1-B2554/MAX(B$2:B2554)</f>
        <v>0.3368219560334853</v>
      </c>
      <c r="E2554" s="4">
        <f>E2553*(计算结果!B$18-1)/(计算结果!B$18+1)+B2554*2/(计算结果!B$18+1)</f>
        <v>4166.0075558706731</v>
      </c>
      <c r="F2554" s="4">
        <f>F2553*(计算结果!B$18-1)/(计算结果!B$18+1)+E2554*2/(计算结果!B$18+1)</f>
        <v>4526.2802494123844</v>
      </c>
      <c r="G2554" s="4">
        <f>G2553*(计算结果!B$18-1)/(计算结果!B$18+1)+F2554*2/(计算结果!B$18+1)</f>
        <v>4781.6632912425312</v>
      </c>
      <c r="H2554" s="3">
        <f t="shared" si="197"/>
        <v>-0.96173056285003622</v>
      </c>
      <c r="I2554" s="3">
        <f ca="1">IFERROR(AVERAGE(OFFSET(H2554,0,0,-计算结果!B$19,1)),AVERAGE(OFFSET(H2554,0,0,-ROW(),1)))</f>
        <v>-6.933340613555701E-2</v>
      </c>
      <c r="J2554" s="20" t="str">
        <f t="shared" ca="1" si="195"/>
        <v>卖</v>
      </c>
      <c r="K2554" s="4" t="str">
        <f t="shared" ca="1" si="199"/>
        <v/>
      </c>
      <c r="L2554" s="3">
        <f ca="1">IF(J2553="买",B2554/B2553-1,0)-IF(K2554=1,计算结果!B$17,0)</f>
        <v>0</v>
      </c>
      <c r="M2554" s="2">
        <f t="shared" ca="1" si="198"/>
        <v>5.8656558892435147</v>
      </c>
      <c r="N2554" s="3">
        <f ca="1">1-M2554/MAX(M$2:M2554)</f>
        <v>8.6685675784788474E-2</v>
      </c>
    </row>
    <row r="2555" spans="1:14" x14ac:dyDescent="0.15">
      <c r="A2555" s="1">
        <v>42195</v>
      </c>
      <c r="B2555" s="2">
        <v>4106.5600000000004</v>
      </c>
      <c r="C2555" s="3">
        <f t="shared" si="196"/>
        <v>5.3604369835002386E-2</v>
      </c>
      <c r="D2555" s="3">
        <f>1-B2555/MAX(B$2:B2555)</f>
        <v>0.3012727148982508</v>
      </c>
      <c r="E2555" s="4">
        <f>E2554*(计算结果!B$18-1)/(计算结果!B$18+1)+B2555*2/(计算结果!B$18+1)</f>
        <v>4156.8617780444156</v>
      </c>
      <c r="F2555" s="4">
        <f>F2554*(计算结果!B$18-1)/(计算结果!B$18+1)+E2555*2/(计算结果!B$18+1)</f>
        <v>4469.446638432697</v>
      </c>
      <c r="G2555" s="4">
        <f>G2554*(计算结果!B$18-1)/(计算结果!B$18+1)+F2555*2/(计算结果!B$18+1)</f>
        <v>4733.6299600410184</v>
      </c>
      <c r="H2555" s="3">
        <f t="shared" si="197"/>
        <v>-1.0045318600639301</v>
      </c>
      <c r="I2555" s="3">
        <f ca="1">IFERROR(AVERAGE(OFFSET(H2555,0,0,-计算结果!B$19,1)),AVERAGE(OFFSET(H2555,0,0,-ROW(),1)))</f>
        <v>-0.14641735509440049</v>
      </c>
      <c r="J2555" s="20" t="str">
        <f t="shared" ca="1" si="195"/>
        <v>卖</v>
      </c>
      <c r="K2555" s="4" t="str">
        <f t="shared" ca="1" si="199"/>
        <v/>
      </c>
      <c r="L2555" s="3">
        <f ca="1">IF(J2554="买",B2555/B2554-1,0)-IF(K2555=1,计算结果!B$17,0)</f>
        <v>0</v>
      </c>
      <c r="M2555" s="2">
        <f t="shared" ca="1" si="198"/>
        <v>5.8656558892435147</v>
      </c>
      <c r="N2555" s="3">
        <f ca="1">1-M2555/MAX(M$2:M2555)</f>
        <v>8.6685675784788474E-2</v>
      </c>
    </row>
    <row r="2556" spans="1:14" x14ac:dyDescent="0.15">
      <c r="A2556" s="1">
        <v>42198</v>
      </c>
      <c r="B2556" s="2">
        <v>4211.8100000000004</v>
      </c>
      <c r="C2556" s="3">
        <f t="shared" si="196"/>
        <v>2.5629724148679145E-2</v>
      </c>
      <c r="D2556" s="3">
        <f>1-B2556/MAX(B$2:B2556)</f>
        <v>0.28336452732593742</v>
      </c>
      <c r="E2556" s="4">
        <f>E2555*(计算结果!B$18-1)/(计算结果!B$18+1)+B2556*2/(计算结果!B$18+1)</f>
        <v>4165.315350652967</v>
      </c>
      <c r="F2556" s="4">
        <f>F2555*(计算结果!B$18-1)/(计算结果!B$18+1)+E2556*2/(计算结果!B$18+1)</f>
        <v>4422.6572095435076</v>
      </c>
      <c r="G2556" s="4">
        <f>G2555*(计算结果!B$18-1)/(计算结果!B$18+1)+F2556*2/(计算结果!B$18+1)</f>
        <v>4685.7879984260162</v>
      </c>
      <c r="H2556" s="3">
        <f t="shared" si="197"/>
        <v>-1.0106823308720916</v>
      </c>
      <c r="I2556" s="3">
        <f ca="1">IFERROR(AVERAGE(OFFSET(H2556,0,0,-计算结果!B$19,1)),AVERAGE(OFFSET(H2556,0,0,-ROW(),1)))</f>
        <v>-0.2240232497661169</v>
      </c>
      <c r="J2556" s="20" t="str">
        <f t="shared" ca="1" si="195"/>
        <v>卖</v>
      </c>
      <c r="K2556" s="4" t="str">
        <f t="shared" ca="1" si="199"/>
        <v/>
      </c>
      <c r="L2556" s="3">
        <f ca="1">IF(J2555="买",B2556/B2555-1,0)-IF(K2556=1,计算结果!B$17,0)</f>
        <v>0</v>
      </c>
      <c r="M2556" s="2">
        <f t="shared" ca="1" si="198"/>
        <v>5.8656558892435147</v>
      </c>
      <c r="N2556" s="3">
        <f ca="1">1-M2556/MAX(M$2:M2556)</f>
        <v>8.6685675784788474E-2</v>
      </c>
    </row>
    <row r="2557" spans="1:14" x14ac:dyDescent="0.15">
      <c r="A2557" s="1">
        <v>42199</v>
      </c>
      <c r="B2557" s="2">
        <v>4112.1499999999996</v>
      </c>
      <c r="C2557" s="3">
        <f t="shared" si="196"/>
        <v>-2.3662036036763423E-2</v>
      </c>
      <c r="D2557" s="3">
        <f>1-B2557/MAX(B$2:B2557)</f>
        <v>0.3003215817055741</v>
      </c>
      <c r="E2557" s="4">
        <f>E2556*(计算结果!B$18-1)/(计算结果!B$18+1)+B2557*2/(计算结果!B$18+1)</f>
        <v>4157.1360659371267</v>
      </c>
      <c r="F2557" s="4">
        <f>F2556*(计算结果!B$18-1)/(计算结果!B$18+1)+E2557*2/(计算结果!B$18+1)</f>
        <v>4381.8078028348336</v>
      </c>
      <c r="G2557" s="4">
        <f>G2556*(计算结果!B$18-1)/(计算结果!B$18+1)+F2557*2/(计算结果!B$18+1)</f>
        <v>4639.0218144889113</v>
      </c>
      <c r="H2557" s="3">
        <f t="shared" si="197"/>
        <v>-0.99804310294904308</v>
      </c>
      <c r="I2557" s="3">
        <f ca="1">IFERROR(AVERAGE(OFFSET(H2557,0,0,-计算结果!B$19,1)),AVERAGE(OFFSET(H2557,0,0,-ROW(),1)))</f>
        <v>-0.30053607658145148</v>
      </c>
      <c r="J2557" s="20" t="str">
        <f t="shared" ca="1" si="195"/>
        <v>卖</v>
      </c>
      <c r="K2557" s="4" t="str">
        <f t="shared" ca="1" si="199"/>
        <v/>
      </c>
      <c r="L2557" s="3">
        <f ca="1">IF(J2556="买",B2557/B2556-1,0)-IF(K2557=1,计算结果!B$17,0)</f>
        <v>0</v>
      </c>
      <c r="M2557" s="2">
        <f t="shared" ca="1" si="198"/>
        <v>5.8656558892435147</v>
      </c>
      <c r="N2557" s="3">
        <f ca="1">1-M2557/MAX(M$2:M2557)</f>
        <v>8.6685675784788474E-2</v>
      </c>
    </row>
    <row r="2558" spans="1:14" x14ac:dyDescent="0.15">
      <c r="A2558" s="1">
        <v>42200</v>
      </c>
      <c r="B2558" s="2">
        <v>3966.76</v>
      </c>
      <c r="C2558" s="3">
        <f t="shared" si="196"/>
        <v>-3.5356200527704384E-2</v>
      </c>
      <c r="D2558" s="3">
        <f>1-B2558/MAX(B$2:B2558)</f>
        <v>0.32505955216769888</v>
      </c>
      <c r="E2558" s="4">
        <f>E2557*(计算结果!B$18-1)/(计算结果!B$18+1)+B2558*2/(计算结果!B$18+1)</f>
        <v>4127.8474404083381</v>
      </c>
      <c r="F2558" s="4">
        <f>F2557*(计算结果!B$18-1)/(计算结果!B$18+1)+E2558*2/(计算结果!B$18+1)</f>
        <v>4342.7369778461425</v>
      </c>
      <c r="G2558" s="4">
        <f>G2557*(计算结果!B$18-1)/(计算结果!B$18+1)+F2558*2/(计算结果!B$18+1)</f>
        <v>4593.4395319284858</v>
      </c>
      <c r="H2558" s="3">
        <f t="shared" si="197"/>
        <v>-0.98258392357759072</v>
      </c>
      <c r="I2558" s="3">
        <f ca="1">IFERROR(AVERAGE(OFFSET(H2558,0,0,-计算结果!B$19,1)),AVERAGE(OFFSET(H2558,0,0,-ROW(),1)))</f>
        <v>-0.37476286645258705</v>
      </c>
      <c r="J2558" s="20" t="str">
        <f t="shared" ca="1" si="195"/>
        <v>卖</v>
      </c>
      <c r="K2558" s="4" t="str">
        <f t="shared" ca="1" si="199"/>
        <v/>
      </c>
      <c r="L2558" s="3">
        <f ca="1">IF(J2557="买",B2558/B2557-1,0)-IF(K2558=1,计算结果!B$17,0)</f>
        <v>0</v>
      </c>
      <c r="M2558" s="2">
        <f t="shared" ca="1" si="198"/>
        <v>5.8656558892435147</v>
      </c>
      <c r="N2558" s="3">
        <f ca="1">1-M2558/MAX(M$2:M2558)</f>
        <v>8.6685675784788474E-2</v>
      </c>
    </row>
    <row r="2559" spans="1:14" x14ac:dyDescent="0.15">
      <c r="A2559" s="1">
        <v>42201</v>
      </c>
      <c r="B2559" s="2">
        <v>3997.36</v>
      </c>
      <c r="C2559" s="3">
        <f t="shared" si="196"/>
        <v>7.714104205951422E-3</v>
      </c>
      <c r="D2559" s="3">
        <f>1-B2559/MAX(B$2:B2559)</f>
        <v>0.31985299122030897</v>
      </c>
      <c r="E2559" s="4">
        <f>E2558*(计算结果!B$18-1)/(计算结果!B$18+1)+B2559*2/(计算结果!B$18+1)</f>
        <v>4107.7724495762868</v>
      </c>
      <c r="F2559" s="4">
        <f>F2558*(计算结果!B$18-1)/(计算结果!B$18+1)+E2559*2/(计算结果!B$18+1)</f>
        <v>4306.5885888815501</v>
      </c>
      <c r="G2559" s="4">
        <f>G2558*(计算结果!B$18-1)/(计算结果!B$18+1)+F2559*2/(计算结果!B$18+1)</f>
        <v>4549.308617613573</v>
      </c>
      <c r="H2559" s="3">
        <f t="shared" si="197"/>
        <v>-0.96073789603985815</v>
      </c>
      <c r="I2559" s="3">
        <f ca="1">IFERROR(AVERAGE(OFFSET(H2559,0,0,-计算结果!B$19,1)),AVERAGE(OFFSET(H2559,0,0,-ROW(),1)))</f>
        <v>-0.44603668742056779</v>
      </c>
      <c r="J2559" s="20" t="str">
        <f t="shared" ca="1" si="195"/>
        <v>卖</v>
      </c>
      <c r="K2559" s="4" t="str">
        <f t="shared" ca="1" si="199"/>
        <v/>
      </c>
      <c r="L2559" s="3">
        <f ca="1">IF(J2558="买",B2559/B2558-1,0)-IF(K2559=1,计算结果!B$17,0)</f>
        <v>0</v>
      </c>
      <c r="M2559" s="2">
        <f t="shared" ca="1" si="198"/>
        <v>5.8656558892435147</v>
      </c>
      <c r="N2559" s="3">
        <f ca="1">1-M2559/MAX(M$2:M2559)</f>
        <v>8.6685675784788474E-2</v>
      </c>
    </row>
    <row r="2560" spans="1:14" x14ac:dyDescent="0.15">
      <c r="A2560" s="1">
        <v>42202</v>
      </c>
      <c r="B2560" s="2">
        <v>4151.5</v>
      </c>
      <c r="C2560" s="3">
        <f t="shared" si="196"/>
        <v>3.8560449896931859E-2</v>
      </c>
      <c r="D2560" s="3">
        <f>1-B2560/MAX(B$2:B2560)</f>
        <v>0.29362621656571153</v>
      </c>
      <c r="E2560" s="4">
        <f>E2559*(计算结果!B$18-1)/(计算结果!B$18+1)+B2560*2/(计算结果!B$18+1)</f>
        <v>4114.4997650260884</v>
      </c>
      <c r="F2560" s="4">
        <f>F2559*(计算结果!B$18-1)/(计算结果!B$18+1)+E2560*2/(计算结果!B$18+1)</f>
        <v>4277.0364621345561</v>
      </c>
      <c r="G2560" s="4">
        <f>G2559*(计算结果!B$18-1)/(计算结果!B$18+1)+F2560*2/(计算结果!B$18+1)</f>
        <v>4507.4205936937242</v>
      </c>
      <c r="H2560" s="3">
        <f t="shared" si="197"/>
        <v>-0.92075582117403121</v>
      </c>
      <c r="I2560" s="3">
        <f ca="1">IFERROR(AVERAGE(OFFSET(H2560,0,0,-计算结果!B$19,1)),AVERAGE(OFFSET(H2560,0,0,-ROW(),1)))</f>
        <v>-0.51251729389125222</v>
      </c>
      <c r="J2560" s="20" t="str">
        <f t="shared" ca="1" si="195"/>
        <v>卖</v>
      </c>
      <c r="K2560" s="4" t="str">
        <f t="shared" ca="1" si="199"/>
        <v/>
      </c>
      <c r="L2560" s="3">
        <f ca="1">IF(J2559="买",B2560/B2559-1,0)-IF(K2560=1,计算结果!B$17,0)</f>
        <v>0</v>
      </c>
      <c r="M2560" s="2">
        <f t="shared" ca="1" si="198"/>
        <v>5.8656558892435147</v>
      </c>
      <c r="N2560" s="3">
        <f ca="1">1-M2560/MAX(M$2:M2560)</f>
        <v>8.6685675784788474E-2</v>
      </c>
    </row>
    <row r="2561" spans="1:14" x14ac:dyDescent="0.15">
      <c r="A2561" s="1">
        <v>42205</v>
      </c>
      <c r="B2561" s="2">
        <v>4160.6099999999997</v>
      </c>
      <c r="C2561" s="3">
        <f t="shared" si="196"/>
        <v>2.1943875707575167E-3</v>
      </c>
      <c r="D2561" s="3">
        <f>1-B2561/MAX(B$2:B2561)</f>
        <v>0.29207615871503445</v>
      </c>
      <c r="E2561" s="4">
        <f>E2560*(计算结果!B$18-1)/(计算结果!B$18+1)+B2561*2/(计算结果!B$18+1)</f>
        <v>4121.593647329767</v>
      </c>
      <c r="F2561" s="4">
        <f>F2560*(计算结果!B$18-1)/(计算结果!B$18+1)+E2561*2/(计算结果!B$18+1)</f>
        <v>4253.1221829338192</v>
      </c>
      <c r="G2561" s="4">
        <f>G2560*(计算结果!B$18-1)/(计算结果!B$18+1)+F2561*2/(计算结果!B$18+1)</f>
        <v>4468.2977612691229</v>
      </c>
      <c r="H2561" s="3">
        <f t="shared" si="197"/>
        <v>-0.86796498377226039</v>
      </c>
      <c r="I2561" s="3">
        <f ca="1">IFERROR(AVERAGE(OFFSET(H2561,0,0,-计算结果!B$19,1)),AVERAGE(OFFSET(H2561,0,0,-ROW(),1)))</f>
        <v>-0.57204747330303518</v>
      </c>
      <c r="J2561" s="20" t="str">
        <f t="shared" ca="1" si="195"/>
        <v>卖</v>
      </c>
      <c r="K2561" s="4" t="str">
        <f t="shared" ca="1" si="199"/>
        <v/>
      </c>
      <c r="L2561" s="3">
        <f ca="1">IF(J2560="买",B2561/B2560-1,0)-IF(K2561=1,计算结果!B$17,0)</f>
        <v>0</v>
      </c>
      <c r="M2561" s="2">
        <f t="shared" ca="1" si="198"/>
        <v>5.8656558892435147</v>
      </c>
      <c r="N2561" s="3">
        <f ca="1">1-M2561/MAX(M$2:M2561)</f>
        <v>8.6685675784788474E-2</v>
      </c>
    </row>
    <row r="2562" spans="1:14" x14ac:dyDescent="0.15">
      <c r="A2562" s="1">
        <v>42206</v>
      </c>
      <c r="B2562" s="2">
        <v>4166.01</v>
      </c>
      <c r="C2562" s="3">
        <f t="shared" si="196"/>
        <v>1.2978866079735862E-3</v>
      </c>
      <c r="D2562" s="3">
        <f>1-B2562/MAX(B$2:B2562)</f>
        <v>0.2911573538419655</v>
      </c>
      <c r="E2562" s="4">
        <f>E2561*(计算结果!B$18-1)/(计算结果!B$18+1)+B2562*2/(计算结果!B$18+1)</f>
        <v>4128.4269323559565</v>
      </c>
      <c r="F2562" s="4">
        <f>F2561*(计算结果!B$18-1)/(计算结果!B$18+1)+E2562*2/(计算结果!B$18+1)</f>
        <v>4233.9382982295328</v>
      </c>
      <c r="G2562" s="4">
        <f>G2561*(计算结果!B$18-1)/(计算结果!B$18+1)+F2562*2/(计算结果!B$18+1)</f>
        <v>4432.2424592630323</v>
      </c>
      <c r="H2562" s="3">
        <f t="shared" si="197"/>
        <v>-0.80691359288128373</v>
      </c>
      <c r="I2562" s="3">
        <f ca="1">IFERROR(AVERAGE(OFFSET(H2562,0,0,-计算结果!B$19,1)),AVERAGE(OFFSET(H2562,0,0,-ROW(),1)))</f>
        <v>-0.62407329259520405</v>
      </c>
      <c r="J2562" s="20" t="str">
        <f t="shared" ca="1" si="195"/>
        <v>卖</v>
      </c>
      <c r="K2562" s="4" t="str">
        <f t="shared" ca="1" si="199"/>
        <v/>
      </c>
      <c r="L2562" s="3">
        <f ca="1">IF(J2561="买",B2562/B2561-1,0)-IF(K2562=1,计算结果!B$17,0)</f>
        <v>0</v>
      </c>
      <c r="M2562" s="2">
        <f t="shared" ca="1" si="198"/>
        <v>5.8656558892435147</v>
      </c>
      <c r="N2562" s="3">
        <f ca="1">1-M2562/MAX(M$2:M2562)</f>
        <v>8.6685675784788474E-2</v>
      </c>
    </row>
    <row r="2563" spans="1:14" x14ac:dyDescent="0.15">
      <c r="A2563" s="1">
        <v>42207</v>
      </c>
      <c r="B2563" s="2">
        <v>4157.16</v>
      </c>
      <c r="C2563" s="3">
        <f t="shared" si="196"/>
        <v>-2.1243347951638292E-3</v>
      </c>
      <c r="D2563" s="3">
        <f>1-B2563/MAX(B$2:B2563)</f>
        <v>0.29266317293949495</v>
      </c>
      <c r="E2563" s="4">
        <f>E2562*(计算结果!B$18-1)/(计算结果!B$18+1)+B2563*2/(计算结果!B$18+1)</f>
        <v>4132.8474043011938</v>
      </c>
      <c r="F2563" s="4">
        <f>F2562*(计算结果!B$18-1)/(计算结果!B$18+1)+E2563*2/(计算结果!B$18+1)</f>
        <v>4218.3858530097887</v>
      </c>
      <c r="G2563" s="4">
        <f>G2562*(计算结果!B$18-1)/(计算结果!B$18+1)+F2563*2/(计算结果!B$18+1)</f>
        <v>4399.3414429163795</v>
      </c>
      <c r="H2563" s="3">
        <f t="shared" si="197"/>
        <v>-0.74231084262758018</v>
      </c>
      <c r="I2563" s="3">
        <f ca="1">IFERROR(AVERAGE(OFFSET(H2563,0,0,-计算结果!B$19,1)),AVERAGE(OFFSET(H2563,0,0,-ROW(),1)))</f>
        <v>-0.66891783313734565</v>
      </c>
      <c r="J2563" s="20" t="str">
        <f t="shared" ref="J2563:J2626" ca="1" si="200">IF(H2563&gt;I2563,"买","卖")</f>
        <v>卖</v>
      </c>
      <c r="K2563" s="4" t="str">
        <f t="shared" ca="1" si="199"/>
        <v/>
      </c>
      <c r="L2563" s="3">
        <f ca="1">IF(J2562="买",B2563/B2562-1,0)-IF(K2563=1,计算结果!B$17,0)</f>
        <v>0</v>
      </c>
      <c r="M2563" s="2">
        <f t="shared" ca="1" si="198"/>
        <v>5.8656558892435147</v>
      </c>
      <c r="N2563" s="3">
        <f ca="1">1-M2563/MAX(M$2:M2563)</f>
        <v>8.6685675784788474E-2</v>
      </c>
    </row>
    <row r="2564" spans="1:14" x14ac:dyDescent="0.15">
      <c r="A2564" s="1">
        <v>42208</v>
      </c>
      <c r="B2564" s="2">
        <v>4250.8100000000004</v>
      </c>
      <c r="C2564" s="3">
        <f t="shared" ref="C2564:C2627" si="201">B2564/B2563-1</f>
        <v>2.2527398512446117E-2</v>
      </c>
      <c r="D2564" s="3">
        <f>1-B2564/MAX(B$2:B2564)</f>
        <v>0.27672871435377377</v>
      </c>
      <c r="E2564" s="4">
        <f>E2563*(计算结果!B$18-1)/(计算结果!B$18+1)+B2564*2/(计算结果!B$18+1)</f>
        <v>4150.9954959471634</v>
      </c>
      <c r="F2564" s="4">
        <f>F2563*(计算结果!B$18-1)/(计算结果!B$18+1)+E2564*2/(计算结果!B$18+1)</f>
        <v>4208.0181057693844</v>
      </c>
      <c r="G2564" s="4">
        <f>G2563*(计算结果!B$18-1)/(计算结果!B$18+1)+F2564*2/(计算结果!B$18+1)</f>
        <v>4369.9070833553033</v>
      </c>
      <c r="H2564" s="3">
        <f t="shared" ref="H2564:H2627" si="202">(G2564-G2563)/G2563*100</f>
        <v>-0.66906285731629467</v>
      </c>
      <c r="I2564" s="3">
        <f ca="1">IFERROR(AVERAGE(OFFSET(H2564,0,0,-计算结果!B$19,1)),AVERAGE(OFFSET(H2564,0,0,-ROW(),1)))</f>
        <v>-0.70604530178650893</v>
      </c>
      <c r="J2564" s="20" t="str">
        <f t="shared" ca="1" si="200"/>
        <v>买</v>
      </c>
      <c r="K2564" s="4">
        <f t="shared" ca="1" si="199"/>
        <v>1</v>
      </c>
      <c r="L2564" s="3">
        <f ca="1">IF(J2563="买",B2564/B2563-1,0)-IF(K2564=1,计算结果!B$17,0)</f>
        <v>0</v>
      </c>
      <c r="M2564" s="2">
        <f t="shared" ref="M2564:M2627" ca="1" si="203">IFERROR(M2563*(1+L2564),M2563)</f>
        <v>5.8656558892435147</v>
      </c>
      <c r="N2564" s="3">
        <f ca="1">1-M2564/MAX(M$2:M2564)</f>
        <v>8.6685675784788474E-2</v>
      </c>
    </row>
    <row r="2565" spans="1:14" x14ac:dyDescent="0.15">
      <c r="A2565" s="1">
        <v>42209</v>
      </c>
      <c r="B2565" s="2">
        <v>4176.28</v>
      </c>
      <c r="C2565" s="3">
        <f t="shared" si="201"/>
        <v>-1.7533128980123935E-2</v>
      </c>
      <c r="D2565" s="3">
        <f>1-B2565/MAX(B$2:B2565)</f>
        <v>0.28940992309262914</v>
      </c>
      <c r="E2565" s="4">
        <f>E2564*(计算结果!B$18-1)/(计算结果!B$18+1)+B2565*2/(计算结果!B$18+1)</f>
        <v>4154.8854196475995</v>
      </c>
      <c r="F2565" s="4">
        <f>F2564*(计算结果!B$18-1)/(计算结果!B$18+1)+E2565*2/(计算结果!B$18+1)</f>
        <v>4199.8438463660332</v>
      </c>
      <c r="G2565" s="4">
        <f>G2564*(计算结果!B$18-1)/(计算结果!B$18+1)+F2565*2/(计算结果!B$18+1)</f>
        <v>4343.7435084338767</v>
      </c>
      <c r="H2565" s="3">
        <f t="shared" si="202"/>
        <v>-0.59872153852153753</v>
      </c>
      <c r="I2565" s="3">
        <f ca="1">IFERROR(AVERAGE(OFFSET(H2565,0,0,-计算结果!B$19,1)),AVERAGE(OFFSET(H2565,0,0,-ROW(),1)))</f>
        <v>-0.73444273965732942</v>
      </c>
      <c r="J2565" s="20" t="str">
        <f t="shared" ca="1" si="200"/>
        <v>买</v>
      </c>
      <c r="K2565" s="4" t="str">
        <f t="shared" ref="K2565:K2628" ca="1" si="204">IF(J2564&lt;&gt;J2565,1,"")</f>
        <v/>
      </c>
      <c r="L2565" s="3">
        <f ca="1">IF(J2564="买",B2565/B2564-1,0)-IF(K2565=1,计算结果!B$17,0)</f>
        <v>-1.7533128980123935E-2</v>
      </c>
      <c r="M2565" s="2">
        <f t="shared" ca="1" si="203"/>
        <v>5.762812587984385</v>
      </c>
      <c r="N2565" s="3">
        <f ca="1">1-M2565/MAX(M$2:M2565)</f>
        <v>0.10269893363064841</v>
      </c>
    </row>
    <row r="2566" spans="1:14" x14ac:dyDescent="0.15">
      <c r="A2566" s="1">
        <v>42212</v>
      </c>
      <c r="B2566" s="2">
        <v>3818.73</v>
      </c>
      <c r="C2566" s="3">
        <f t="shared" si="201"/>
        <v>-8.5614470294137268E-2</v>
      </c>
      <c r="D2566" s="3">
        <f>1-B2566/MAX(B$2:B2566)</f>
        <v>0.35024671612332403</v>
      </c>
      <c r="E2566" s="4">
        <f>E2565*(计算结果!B$18-1)/(计算结果!B$18+1)+B2566*2/(计算结果!B$18+1)</f>
        <v>4103.1692012402764</v>
      </c>
      <c r="F2566" s="4">
        <f>F2565*(计算结果!B$18-1)/(计算结果!B$18+1)+E2566*2/(计算结果!B$18+1)</f>
        <v>4184.9708240389937</v>
      </c>
      <c r="G2566" s="4">
        <f>G2565*(计算结果!B$18-1)/(计算结果!B$18+1)+F2566*2/(计算结果!B$18+1)</f>
        <v>4319.3169416038945</v>
      </c>
      <c r="H2566" s="3">
        <f t="shared" si="202"/>
        <v>-0.56233906957340452</v>
      </c>
      <c r="I2566" s="3">
        <f ca="1">IFERROR(AVERAGE(OFFSET(H2566,0,0,-计算结果!B$19,1)),AVERAGE(OFFSET(H2566,0,0,-ROW(),1)))</f>
        <v>-0.75491398359058226</v>
      </c>
      <c r="J2566" s="20" t="str">
        <f t="shared" ca="1" si="200"/>
        <v>买</v>
      </c>
      <c r="K2566" s="4" t="str">
        <f t="shared" ca="1" si="204"/>
        <v/>
      </c>
      <c r="L2566" s="3">
        <f ca="1">IF(J2565="买",B2566/B2565-1,0)-IF(K2566=1,计算结果!B$17,0)</f>
        <v>-8.5614470294137268E-2</v>
      </c>
      <c r="M2566" s="2">
        <f t="shared" ca="1" si="203"/>
        <v>5.269432440859716</v>
      </c>
      <c r="N2566" s="3">
        <f ca="1">1-M2566/MAX(M$2:M2566)</f>
        <v>0.17952088912222497</v>
      </c>
    </row>
    <row r="2567" spans="1:14" x14ac:dyDescent="0.15">
      <c r="A2567" s="1">
        <v>42213</v>
      </c>
      <c r="B2567" s="2">
        <v>3811.09</v>
      </c>
      <c r="C2567" s="3">
        <f t="shared" si="201"/>
        <v>-2.0006651425997779E-3</v>
      </c>
      <c r="D2567" s="3">
        <f>1-B2567/MAX(B$2:B2567)</f>
        <v>0.35154665486966574</v>
      </c>
      <c r="E2567" s="4">
        <f>E2566*(计算结果!B$18-1)/(计算结果!B$18+1)+B2567*2/(计算结果!B$18+1)</f>
        <v>4058.233939511003</v>
      </c>
      <c r="F2567" s="4">
        <f>F2566*(计算结果!B$18-1)/(计算结果!B$18+1)+E2567*2/(计算结果!B$18+1)</f>
        <v>4165.4728418039185</v>
      </c>
      <c r="G2567" s="4">
        <f>G2566*(计算结果!B$18-1)/(计算结果!B$18+1)+F2567*2/(计算结果!B$18+1)</f>
        <v>4295.6486185577442</v>
      </c>
      <c r="H2567" s="3">
        <f t="shared" si="202"/>
        <v>-0.54796448989829372</v>
      </c>
      <c r="I2567" s="3">
        <f ca="1">IFERROR(AVERAGE(OFFSET(H2567,0,0,-计算结果!B$19,1)),AVERAGE(OFFSET(H2567,0,0,-ROW(),1)))</f>
        <v>-0.76943304395418177</v>
      </c>
      <c r="J2567" s="20" t="str">
        <f t="shared" ca="1" si="200"/>
        <v>买</v>
      </c>
      <c r="K2567" s="4" t="str">
        <f t="shared" ca="1" si="204"/>
        <v/>
      </c>
      <c r="L2567" s="3">
        <f ca="1">IF(J2566="买",B2567/B2566-1,0)-IF(K2567=1,计算结果!B$17,0)</f>
        <v>-2.0006651425997779E-3</v>
      </c>
      <c r="M2567" s="2">
        <f t="shared" ca="1" si="203"/>
        <v>5.2588900710540036</v>
      </c>
      <c r="N2567" s="3">
        <f ca="1">1-M2567/MAX(M$2:M2567)</f>
        <v>0.18116239307958937</v>
      </c>
    </row>
    <row r="2568" spans="1:14" x14ac:dyDescent="0.15">
      <c r="A2568" s="1">
        <v>42214</v>
      </c>
      <c r="B2568" s="2">
        <v>3930.38</v>
      </c>
      <c r="C2568" s="3">
        <f t="shared" si="201"/>
        <v>3.1300756476493552E-2</v>
      </c>
      <c r="D2568" s="3">
        <f>1-B2568/MAX(B$2:B2568)</f>
        <v>0.33124957462737359</v>
      </c>
      <c r="E2568" s="4">
        <f>E2567*(计算结果!B$18-1)/(计算结果!B$18+1)+B2568*2/(计算结果!B$18+1)</f>
        <v>4038.5641026631565</v>
      </c>
      <c r="F2568" s="4">
        <f>F2567*(计算结果!B$18-1)/(计算结果!B$18+1)+E2568*2/(计算结果!B$18+1)</f>
        <v>4145.9484203976472</v>
      </c>
      <c r="G2568" s="4">
        <f>G2567*(计算结果!B$18-1)/(计算结果!B$18+1)+F2568*2/(计算结果!B$18+1)</f>
        <v>4272.6178188408066</v>
      </c>
      <c r="H2568" s="3">
        <f t="shared" si="202"/>
        <v>-0.53614254241935777</v>
      </c>
      <c r="I2568" s="3">
        <f ca="1">IFERROR(AVERAGE(OFFSET(H2568,0,0,-计算结果!B$19,1)),AVERAGE(OFFSET(H2568,0,0,-ROW(),1)))</f>
        <v>-0.77821740007089879</v>
      </c>
      <c r="J2568" s="20" t="str">
        <f t="shared" ca="1" si="200"/>
        <v>买</v>
      </c>
      <c r="K2568" s="4" t="str">
        <f t="shared" ca="1" si="204"/>
        <v/>
      </c>
      <c r="L2568" s="3">
        <f ca="1">IF(J2567="买",B2568/B2567-1,0)-IF(K2568=1,计算结果!B$17,0)</f>
        <v>3.1300756476493552E-2</v>
      </c>
      <c r="M2568" s="2">
        <f t="shared" ca="1" si="203"/>
        <v>5.4234973085047145</v>
      </c>
      <c r="N2568" s="3">
        <f ca="1">1-M2568/MAX(M$2:M2568)</f>
        <v>0.15553215655157882</v>
      </c>
    </row>
    <row r="2569" spans="1:14" x14ac:dyDescent="0.15">
      <c r="A2569" s="1">
        <v>42215</v>
      </c>
      <c r="B2569" s="2">
        <v>3815.41</v>
      </c>
      <c r="C2569" s="3">
        <f t="shared" si="201"/>
        <v>-2.9251624524855191E-2</v>
      </c>
      <c r="D2569" s="3">
        <f>1-B2569/MAX(B$2:B2569)</f>
        <v>0.35081161097121083</v>
      </c>
      <c r="E2569" s="4">
        <f>E2568*(计算结果!B$18-1)/(计算结果!B$18+1)+B2569*2/(计算结果!B$18+1)</f>
        <v>4004.23270225344</v>
      </c>
      <c r="F2569" s="4">
        <f>F2568*(计算结果!B$18-1)/(计算结果!B$18+1)+E2569*2/(计算结果!B$18+1)</f>
        <v>4124.1460022216152</v>
      </c>
      <c r="G2569" s="4">
        <f>G2568*(计算结果!B$18-1)/(计算结果!B$18+1)+F2569*2/(计算结果!B$18+1)</f>
        <v>4249.7760008993928</v>
      </c>
      <c r="H2569" s="3">
        <f t="shared" si="202"/>
        <v>-0.53460943407316086</v>
      </c>
      <c r="I2569" s="3">
        <f ca="1">IFERROR(AVERAGE(OFFSET(H2569,0,0,-计算结果!B$19,1)),AVERAGE(OFFSET(H2569,0,0,-ROW(),1)))</f>
        <v>-0.78167113502835872</v>
      </c>
      <c r="J2569" s="20" t="str">
        <f t="shared" ca="1" si="200"/>
        <v>买</v>
      </c>
      <c r="K2569" s="4" t="str">
        <f t="shared" ca="1" si="204"/>
        <v/>
      </c>
      <c r="L2569" s="3">
        <f ca="1">IF(J2568="买",B2569/B2568-1,0)-IF(K2569=1,计算结果!B$17,0)</f>
        <v>-2.9251624524855191E-2</v>
      </c>
      <c r="M2569" s="2">
        <f t="shared" ca="1" si="203"/>
        <v>5.2648512016247722</v>
      </c>
      <c r="N2569" s="3">
        <f ca="1">1-M2569/MAX(M$2:M2569)</f>
        <v>0.18023421283144625</v>
      </c>
    </row>
    <row r="2570" spans="1:14" x14ac:dyDescent="0.15">
      <c r="A2570" s="1">
        <v>42216</v>
      </c>
      <c r="B2570" s="2">
        <v>3816.7</v>
      </c>
      <c r="C2570" s="3">
        <f t="shared" si="201"/>
        <v>3.3810258923683278E-4</v>
      </c>
      <c r="D2570" s="3">
        <f>1-B2570/MAX(B$2:B2570)</f>
        <v>0.35059211869597773</v>
      </c>
      <c r="E2570" s="4">
        <f>E2569*(计算结果!B$18-1)/(计算结果!B$18+1)+B2570*2/(计算结果!B$18+1)</f>
        <v>3975.3815172913723</v>
      </c>
      <c r="F2570" s="4">
        <f>F2569*(计算结果!B$18-1)/(计算结果!B$18+1)+E2570*2/(计算结果!B$18+1)</f>
        <v>4101.2591583861931</v>
      </c>
      <c r="G2570" s="4">
        <f>G2569*(计算结果!B$18-1)/(计算结果!B$18+1)+F2570*2/(计算结果!B$18+1)</f>
        <v>4226.9272558973626</v>
      </c>
      <c r="H2570" s="3">
        <f t="shared" si="202"/>
        <v>-0.53764586644554158</v>
      </c>
      <c r="I2570" s="3">
        <f ca="1">IFERROR(AVERAGE(OFFSET(H2570,0,0,-计算结果!B$19,1)),AVERAGE(OFFSET(H2570,0,0,-ROW(),1)))</f>
        <v>-0.77952245471435266</v>
      </c>
      <c r="J2570" s="20" t="str">
        <f t="shared" ca="1" si="200"/>
        <v>买</v>
      </c>
      <c r="K2570" s="4" t="str">
        <f t="shared" ca="1" si="204"/>
        <v/>
      </c>
      <c r="L2570" s="3">
        <f ca="1">IF(J2569="买",B2570/B2569-1,0)-IF(K2570=1,计算结果!B$17,0)</f>
        <v>3.3810258923683278E-4</v>
      </c>
      <c r="M2570" s="2">
        <f t="shared" ca="1" si="203"/>
        <v>5.266631261447988</v>
      </c>
      <c r="N2570" s="3">
        <f ca="1">1-M2570/MAX(M$2:M2570)</f>
        <v>0.17995704789623679</v>
      </c>
    </row>
    <row r="2571" spans="1:14" x14ac:dyDescent="0.15">
      <c r="A2571" s="1">
        <v>42219</v>
      </c>
      <c r="B2571" s="2">
        <v>3829.24</v>
      </c>
      <c r="C2571" s="3">
        <f t="shared" si="201"/>
        <v>3.285560824796363E-3</v>
      </c>
      <c r="D2571" s="3">
        <f>1-B2571/MAX(B$2:B2571)</f>
        <v>0.34845844960185124</v>
      </c>
      <c r="E2571" s="4">
        <f>E2570*(计算结果!B$18-1)/(计算结果!B$18+1)+B2571*2/(计算结果!B$18+1)</f>
        <v>3952.8982069388539</v>
      </c>
      <c r="F2571" s="4">
        <f>F2570*(计算结果!B$18-1)/(计算结果!B$18+1)+E2571*2/(计算结果!B$18+1)</f>
        <v>4078.4343966250644</v>
      </c>
      <c r="G2571" s="4">
        <f>G2570*(计算结果!B$18-1)/(计算结果!B$18+1)+F2571*2/(计算结果!B$18+1)</f>
        <v>4204.0822006247017</v>
      </c>
      <c r="H2571" s="3">
        <f t="shared" si="202"/>
        <v>-0.54046483153424651</v>
      </c>
      <c r="I2571" s="3">
        <f ca="1">IFERROR(AVERAGE(OFFSET(H2571,0,0,-计算结果!B$19,1)),AVERAGE(OFFSET(H2571,0,0,-ROW(),1)))</f>
        <v>-0.77228635725247985</v>
      </c>
      <c r="J2571" s="20" t="str">
        <f t="shared" ca="1" si="200"/>
        <v>买</v>
      </c>
      <c r="K2571" s="4" t="str">
        <f t="shared" ca="1" si="204"/>
        <v/>
      </c>
      <c r="L2571" s="3">
        <f ca="1">IF(J2570="买",B2571/B2570-1,0)-IF(K2571=1,计算结果!B$17,0)</f>
        <v>3.285560824796363E-3</v>
      </c>
      <c r="M2571" s="2">
        <f t="shared" ca="1" si="203"/>
        <v>5.2839350987992493</v>
      </c>
      <c r="N2571" s="3">
        <f ca="1">1-M2571/MAX(M$2:M2571)</f>
        <v>0.17726274689815436</v>
      </c>
    </row>
    <row r="2572" spans="1:14" x14ac:dyDescent="0.15">
      <c r="A2572" s="1">
        <v>42220</v>
      </c>
      <c r="B2572" s="2">
        <v>3948.16</v>
      </c>
      <c r="C2572" s="3">
        <f t="shared" si="201"/>
        <v>3.105577085792488E-2</v>
      </c>
      <c r="D2572" s="3">
        <f>1-B2572/MAX(B$2:B2572)</f>
        <v>0.32822432450826922</v>
      </c>
      <c r="E2572" s="4">
        <f>E2571*(计算结果!B$18-1)/(计算结果!B$18+1)+B2572*2/(计算结果!B$18+1)</f>
        <v>3952.1692520251841</v>
      </c>
      <c r="F2572" s="4">
        <f>F2571*(计算结果!B$18-1)/(计算结果!B$18+1)+E2572*2/(计算结果!B$18+1)</f>
        <v>4059.0089897635444</v>
      </c>
      <c r="G2572" s="4">
        <f>G2571*(计算结果!B$18-1)/(计算结果!B$18+1)+F2572*2/(计算结果!B$18+1)</f>
        <v>4181.7632451076006</v>
      </c>
      <c r="H2572" s="3">
        <f t="shared" si="202"/>
        <v>-0.5308877051401294</v>
      </c>
      <c r="I2572" s="3">
        <f ca="1">IFERROR(AVERAGE(OFFSET(H2572,0,0,-计算结果!B$19,1)),AVERAGE(OFFSET(H2572,0,0,-ROW(),1)))</f>
        <v>-0.75980782743795716</v>
      </c>
      <c r="J2572" s="20" t="str">
        <f t="shared" ca="1" si="200"/>
        <v>买</v>
      </c>
      <c r="K2572" s="4" t="str">
        <f t="shared" ca="1" si="204"/>
        <v/>
      </c>
      <c r="L2572" s="3">
        <f ca="1">IF(J2571="买",B2572/B2571-1,0)-IF(K2572=1,计算结果!B$17,0)</f>
        <v>3.105577085792488E-2</v>
      </c>
      <c r="M2572" s="2">
        <f t="shared" ca="1" si="203"/>
        <v>5.4480317764557054</v>
      </c>
      <c r="N2572" s="3">
        <f ca="1">1-M2572/MAX(M$2:M2572)</f>
        <v>0.15171200728954481</v>
      </c>
    </row>
    <row r="2573" spans="1:14" x14ac:dyDescent="0.15">
      <c r="A2573" s="1">
        <v>42221</v>
      </c>
      <c r="B2573" s="2">
        <v>3866.9</v>
      </c>
      <c r="C2573" s="3">
        <f t="shared" si="201"/>
        <v>-2.0581739341870575E-2</v>
      </c>
      <c r="D2573" s="3">
        <f>1-B2573/MAX(B$2:B2573)</f>
        <v>0.34205063635744914</v>
      </c>
      <c r="E2573" s="4">
        <f>E2572*(计算结果!B$18-1)/(计算结果!B$18+1)+B2573*2/(计算结果!B$18+1)</f>
        <v>3939.0509055597709</v>
      </c>
      <c r="F2573" s="4">
        <f>F2572*(计算结果!B$18-1)/(计算结果!B$18+1)+E2573*2/(计算结果!B$18+1)</f>
        <v>4040.5538998860402</v>
      </c>
      <c r="G2573" s="4">
        <f>G2572*(计算结果!B$18-1)/(计算结果!B$18+1)+F2573*2/(计算结果!B$18+1)</f>
        <v>4160.03873045813</v>
      </c>
      <c r="H2573" s="3">
        <f t="shared" si="202"/>
        <v>-0.51950608812889953</v>
      </c>
      <c r="I2573" s="3">
        <f ca="1">IFERROR(AVERAGE(OFFSET(H2573,0,0,-计算结果!B$19,1)),AVERAGE(OFFSET(H2573,0,0,-ROW(),1)))</f>
        <v>-0.7416799669929286</v>
      </c>
      <c r="J2573" s="20" t="str">
        <f t="shared" ca="1" si="200"/>
        <v>买</v>
      </c>
      <c r="K2573" s="4" t="str">
        <f t="shared" ca="1" si="204"/>
        <v/>
      </c>
      <c r="L2573" s="3">
        <f ca="1">IF(J2572="买",B2573/B2572-1,0)-IF(K2573=1,计算结果!B$17,0)</f>
        <v>-2.0581739341870575E-2</v>
      </c>
      <c r="M2573" s="2">
        <f t="shared" ca="1" si="203"/>
        <v>5.3359018065064658</v>
      </c>
      <c r="N2573" s="3">
        <f ca="1">1-M2573/MAX(M$2:M2573)</f>
        <v>0.16917124964235009</v>
      </c>
    </row>
    <row r="2574" spans="1:14" x14ac:dyDescent="0.15">
      <c r="A2574" s="1">
        <v>42222</v>
      </c>
      <c r="B2574" s="2">
        <v>3831.85</v>
      </c>
      <c r="C2574" s="3">
        <f t="shared" si="201"/>
        <v>-9.0641082003672935E-3</v>
      </c>
      <c r="D2574" s="3">
        <f>1-B2574/MAX(B$2:B2574)</f>
        <v>0.34801436057986801</v>
      </c>
      <c r="E2574" s="4">
        <f>E2573*(计算结果!B$18-1)/(计算结果!B$18+1)+B2574*2/(计算结果!B$18+1)</f>
        <v>3922.5584585505758</v>
      </c>
      <c r="F2574" s="4">
        <f>F2573*(计算结果!B$18-1)/(计算结果!B$18+1)+E2574*2/(计算结果!B$18+1)</f>
        <v>4022.4007550651995</v>
      </c>
      <c r="G2574" s="4">
        <f>G2573*(计算结果!B$18-1)/(计算结果!B$18+1)+F2574*2/(计算结果!B$18+1)</f>
        <v>4138.8636573207568</v>
      </c>
      <c r="H2574" s="3">
        <f t="shared" si="202"/>
        <v>-0.50901144218532823</v>
      </c>
      <c r="I2574" s="3">
        <f ca="1">IFERROR(AVERAGE(OFFSET(H2574,0,0,-计算结果!B$19,1)),AVERAGE(OFFSET(H2574,0,0,-ROW(),1)))</f>
        <v>-0.71904401095969317</v>
      </c>
      <c r="J2574" s="20" t="str">
        <f t="shared" ca="1" si="200"/>
        <v>买</v>
      </c>
      <c r="K2574" s="4" t="str">
        <f t="shared" ca="1" si="204"/>
        <v/>
      </c>
      <c r="L2574" s="3">
        <f ca="1">IF(J2573="买",B2574/B2573-1,0)-IF(K2574=1,计算结果!B$17,0)</f>
        <v>-9.0641082003672935E-3</v>
      </c>
      <c r="M2574" s="2">
        <f t="shared" ca="1" si="203"/>
        <v>5.2875366151857559</v>
      </c>
      <c r="N2574" s="3">
        <f ca="1">1-M2574/MAX(M$2:M2574)</f>
        <v>0.17670197133156773</v>
      </c>
    </row>
    <row r="2575" spans="1:14" x14ac:dyDescent="0.15">
      <c r="A2575" s="1">
        <v>42223</v>
      </c>
      <c r="B2575" s="2">
        <v>3906.94</v>
      </c>
      <c r="C2575" s="3">
        <f t="shared" si="201"/>
        <v>1.9596278559964597E-2</v>
      </c>
      <c r="D2575" s="3">
        <f>1-B2575/MAX(B$2:B2575)</f>
        <v>0.33523786837269443</v>
      </c>
      <c r="E2575" s="4">
        <f>E2574*(计算结果!B$18-1)/(计算结果!B$18+1)+B2575*2/(计算结果!B$18+1)</f>
        <v>3920.1556187735641</v>
      </c>
      <c r="F2575" s="4">
        <f>F2574*(计算结果!B$18-1)/(计算结果!B$18+1)+E2575*2/(计算结果!B$18+1)</f>
        <v>4006.6707340972557</v>
      </c>
      <c r="G2575" s="4">
        <f>G2574*(计算结果!B$18-1)/(计算结果!B$18+1)+F2575*2/(计算结果!B$18+1)</f>
        <v>4118.526284517141</v>
      </c>
      <c r="H2575" s="3">
        <f t="shared" si="202"/>
        <v>-0.49137576125861049</v>
      </c>
      <c r="I2575" s="3">
        <f ca="1">IFERROR(AVERAGE(OFFSET(H2575,0,0,-计算结果!B$19,1)),AVERAGE(OFFSET(H2575,0,0,-ROW(),1)))</f>
        <v>-0.69338620601942702</v>
      </c>
      <c r="J2575" s="20" t="str">
        <f t="shared" ca="1" si="200"/>
        <v>买</v>
      </c>
      <c r="K2575" s="4" t="str">
        <f t="shared" ca="1" si="204"/>
        <v/>
      </c>
      <c r="L2575" s="3">
        <f ca="1">IF(J2574="买",B2575/B2574-1,0)-IF(K2575=1,计算结果!B$17,0)</f>
        <v>1.9596278559964597E-2</v>
      </c>
      <c r="M2575" s="2">
        <f t="shared" ca="1" si="203"/>
        <v>5.3911526555929479</v>
      </c>
      <c r="N2575" s="3">
        <f ca="1">1-M2575/MAX(M$2:M2575)</f>
        <v>0.16056839382391153</v>
      </c>
    </row>
    <row r="2576" spans="1:14" x14ac:dyDescent="0.15">
      <c r="A2576" s="1">
        <v>42226</v>
      </c>
      <c r="B2576" s="2">
        <v>4084.36</v>
      </c>
      <c r="C2576" s="3">
        <f t="shared" si="201"/>
        <v>4.5411498512902604E-2</v>
      </c>
      <c r="D2576" s="3">
        <f>1-B2576/MAX(B$2:B2576)</f>
        <v>0.30505002382086699</v>
      </c>
      <c r="E2576" s="4">
        <f>E2575*(计算结果!B$18-1)/(计算结果!B$18+1)+B2576*2/(计算结果!B$18+1)</f>
        <v>3945.4178312699387</v>
      </c>
      <c r="F2576" s="4">
        <f>F2575*(计算结果!B$18-1)/(计算结果!B$18+1)+E2576*2/(计算结果!B$18+1)</f>
        <v>3997.2472105853608</v>
      </c>
      <c r="G2576" s="4">
        <f>G2575*(计算结果!B$18-1)/(计算结果!B$18+1)+F2576*2/(计算结果!B$18+1)</f>
        <v>4099.8679654507132</v>
      </c>
      <c r="H2576" s="3">
        <f t="shared" si="202"/>
        <v>-0.45303387127988937</v>
      </c>
      <c r="I2576" s="3">
        <f ca="1">IFERROR(AVERAGE(OFFSET(H2576,0,0,-计算结果!B$19,1)),AVERAGE(OFFSET(H2576,0,0,-ROW(),1)))</f>
        <v>-0.66550378303981694</v>
      </c>
      <c r="J2576" s="20" t="str">
        <f t="shared" ca="1" si="200"/>
        <v>买</v>
      </c>
      <c r="K2576" s="4" t="str">
        <f t="shared" ca="1" si="204"/>
        <v/>
      </c>
      <c r="L2576" s="3">
        <f ca="1">IF(J2575="买",B2576/B2575-1,0)-IF(K2576=1,计算结果!B$17,0)</f>
        <v>4.5411498512902604E-2</v>
      </c>
      <c r="M2576" s="2">
        <f t="shared" ca="1" si="203"/>
        <v>5.6359729763952382</v>
      </c>
      <c r="N2576" s="3">
        <f ca="1">1-M2576/MAX(M$2:M2576)</f>
        <v>0.12244854668836258</v>
      </c>
    </row>
    <row r="2577" spans="1:14" x14ac:dyDescent="0.15">
      <c r="A2577" s="1">
        <v>42227</v>
      </c>
      <c r="B2577" s="2">
        <v>4066.67</v>
      </c>
      <c r="C2577" s="3">
        <f t="shared" si="201"/>
        <v>-4.3311559216131501E-3</v>
      </c>
      <c r="D2577" s="3">
        <f>1-B2577/MAX(B$2:B2577)</f>
        <v>0.30805996052542028</v>
      </c>
      <c r="E2577" s="4">
        <f>E2576*(计算结果!B$18-1)/(计算结果!B$18+1)+B2577*2/(计算结果!B$18+1)</f>
        <v>3964.0720110745638</v>
      </c>
      <c r="F2577" s="4">
        <f>F2576*(计算结果!B$18-1)/(计算结果!B$18+1)+E2577*2/(计算结果!B$18+1)</f>
        <v>3992.1433337375461</v>
      </c>
      <c r="G2577" s="4">
        <f>G2576*(计算结果!B$18-1)/(计算结果!B$18+1)+F2577*2/(计算结果!B$18+1)</f>
        <v>4083.2949451871491</v>
      </c>
      <c r="H2577" s="3">
        <f t="shared" si="202"/>
        <v>-0.40423302416623486</v>
      </c>
      <c r="I2577" s="3">
        <f ca="1">IFERROR(AVERAGE(OFFSET(H2577,0,0,-计算结果!B$19,1)),AVERAGE(OFFSET(H2577,0,0,-ROW(),1)))</f>
        <v>-0.63581327910067675</v>
      </c>
      <c r="J2577" s="20" t="str">
        <f t="shared" ca="1" si="200"/>
        <v>买</v>
      </c>
      <c r="K2577" s="4" t="str">
        <f t="shared" ca="1" si="204"/>
        <v/>
      </c>
      <c r="L2577" s="3">
        <f ca="1">IF(J2576="买",B2577/B2576-1,0)-IF(K2577=1,计算结果!B$17,0)</f>
        <v>-4.3311559216131501E-3</v>
      </c>
      <c r="M2577" s="2">
        <f t="shared" ca="1" si="203"/>
        <v>5.6115626986644722</v>
      </c>
      <c r="N2577" s="3">
        <f ca="1">1-M2577/MAX(M$2:M2577)</f>
        <v>0.12624935886189348</v>
      </c>
    </row>
    <row r="2578" spans="1:14" x14ac:dyDescent="0.15">
      <c r="A2578" s="1">
        <v>42228</v>
      </c>
      <c r="B2578" s="2">
        <v>4016.13</v>
      </c>
      <c r="C2578" s="3">
        <f t="shared" si="201"/>
        <v>-1.2427858665689628E-2</v>
      </c>
      <c r="D2578" s="3">
        <f>1-B2578/MAX(B$2:B2578)</f>
        <v>0.31665929354114197</v>
      </c>
      <c r="E2578" s="4">
        <f>E2577*(计算结果!B$18-1)/(计算结果!B$18+1)+B2578*2/(计算结果!B$18+1)</f>
        <v>3972.0809324477077</v>
      </c>
      <c r="F2578" s="4">
        <f>F2577*(计算结果!B$18-1)/(计算结果!B$18+1)+E2578*2/(计算结果!B$18+1)</f>
        <v>3989.0568104621861</v>
      </c>
      <c r="G2578" s="4">
        <f>G2577*(计算结果!B$18-1)/(计算结果!B$18+1)+F2578*2/(计算结果!B$18+1)</f>
        <v>4068.796770614078</v>
      </c>
      <c r="H2578" s="3">
        <f t="shared" si="202"/>
        <v>-0.3550606744722084</v>
      </c>
      <c r="I2578" s="3">
        <f ca="1">IFERROR(AVERAGE(OFFSET(H2578,0,0,-计算结果!B$19,1)),AVERAGE(OFFSET(H2578,0,0,-ROW(),1)))</f>
        <v>-0.60443711664540745</v>
      </c>
      <c r="J2578" s="20" t="str">
        <f t="shared" ca="1" si="200"/>
        <v>买</v>
      </c>
      <c r="K2578" s="4" t="str">
        <f t="shared" ca="1" si="204"/>
        <v/>
      </c>
      <c r="L2578" s="3">
        <f ca="1">IF(J2577="买",B2578/B2577-1,0)-IF(K2578=1,计算结果!B$17,0)</f>
        <v>-1.2427858665689628E-2</v>
      </c>
      <c r="M2578" s="2">
        <f t="shared" ca="1" si="203"/>
        <v>5.5418229905518146</v>
      </c>
      <c r="N2578" s="3">
        <f ca="1">1-M2578/MAX(M$2:M2578)</f>
        <v>0.13710820833901349</v>
      </c>
    </row>
    <row r="2579" spans="1:14" x14ac:dyDescent="0.15">
      <c r="A2579" s="1">
        <v>42229</v>
      </c>
      <c r="B2579" s="2">
        <v>4075.46</v>
      </c>
      <c r="C2579" s="3">
        <f t="shared" si="201"/>
        <v>1.47729281671658E-2</v>
      </c>
      <c r="D2579" s="3">
        <f>1-B2579/MAX(B$2:B2579)</f>
        <v>0.30656435037092489</v>
      </c>
      <c r="E2579" s="4">
        <f>E2578*(计算结果!B$18-1)/(计算结果!B$18+1)+B2579*2/(计算结果!B$18+1)</f>
        <v>3987.98540437883</v>
      </c>
      <c r="F2579" s="4">
        <f>F2578*(计算结果!B$18-1)/(计算结果!B$18+1)+E2579*2/(计算结果!B$18+1)</f>
        <v>3988.8919787570539</v>
      </c>
      <c r="G2579" s="4">
        <f>G2578*(计算结果!B$18-1)/(计算结果!B$18+1)+F2579*2/(计算结果!B$18+1)</f>
        <v>4056.503725712997</v>
      </c>
      <c r="H2579" s="3">
        <f t="shared" si="202"/>
        <v>-0.30212973500826051</v>
      </c>
      <c r="I2579" s="3">
        <f ca="1">IFERROR(AVERAGE(OFFSET(H2579,0,0,-计算结果!B$19,1)),AVERAGE(OFFSET(H2579,0,0,-ROW(),1)))</f>
        <v>-0.57150670859382768</v>
      </c>
      <c r="J2579" s="20" t="str">
        <f t="shared" ca="1" si="200"/>
        <v>买</v>
      </c>
      <c r="K2579" s="4" t="str">
        <f t="shared" ca="1" si="204"/>
        <v/>
      </c>
      <c r="L2579" s="3">
        <f ca="1">IF(J2578="买",B2579/B2578-1,0)-IF(K2579=1,计算结果!B$17,0)</f>
        <v>1.47729281671658E-2</v>
      </c>
      <c r="M2579" s="2">
        <f t="shared" ca="1" si="203"/>
        <v>5.6236919435063841</v>
      </c>
      <c r="N2579" s="3">
        <f ca="1">1-M2579/MAX(M$2:M2579)</f>
        <v>0.12436076988476885</v>
      </c>
    </row>
    <row r="2580" spans="1:14" x14ac:dyDescent="0.15">
      <c r="A2580" s="1">
        <v>42230</v>
      </c>
      <c r="B2580" s="2">
        <v>4073.54</v>
      </c>
      <c r="C2580" s="3">
        <f t="shared" si="201"/>
        <v>-4.7111246337838697E-4</v>
      </c>
      <c r="D2580" s="3">
        <f>1-B2580/MAX(B$2:B2580)</f>
        <v>0.30689103654801608</v>
      </c>
      <c r="E2580" s="4">
        <f>E2579*(计算结果!B$18-1)/(计算结果!B$18+1)+B2580*2/(计算结果!B$18+1)</f>
        <v>4001.14764985901</v>
      </c>
      <c r="F2580" s="4">
        <f>F2579*(计算结果!B$18-1)/(计算结果!B$18+1)+E2580*2/(计算结果!B$18+1)</f>
        <v>3990.7774666188934</v>
      </c>
      <c r="G2580" s="4">
        <f>G2579*(计算结果!B$18-1)/(计算结果!B$18+1)+F2580*2/(计算结果!B$18+1)</f>
        <v>4046.3919935446738</v>
      </c>
      <c r="H2580" s="3">
        <f t="shared" si="202"/>
        <v>-0.2492721035661298</v>
      </c>
      <c r="I2580" s="3">
        <f ca="1">IFERROR(AVERAGE(OFFSET(H2580,0,0,-计算结果!B$19,1)),AVERAGE(OFFSET(H2580,0,0,-ROW(),1)))</f>
        <v>-0.5379325227134325</v>
      </c>
      <c r="J2580" s="20" t="str">
        <f t="shared" ca="1" si="200"/>
        <v>买</v>
      </c>
      <c r="K2580" s="4" t="str">
        <f t="shared" ca="1" si="204"/>
        <v/>
      </c>
      <c r="L2580" s="3">
        <f ca="1">IF(J2579="买",B2580/B2579-1,0)-IF(K2580=1,计算结果!B$17,0)</f>
        <v>-4.7111246337838697E-4</v>
      </c>
      <c r="M2580" s="2">
        <f t="shared" ca="1" si="203"/>
        <v>5.6210425521415974</v>
      </c>
      <c r="N2580" s="3">
        <f ca="1">1-M2580/MAX(M$2:M2580)</f>
        <v>0.12477329443949925</v>
      </c>
    </row>
    <row r="2581" spans="1:14" x14ac:dyDescent="0.15">
      <c r="A2581" s="1">
        <v>42233</v>
      </c>
      <c r="B2581" s="2">
        <v>4077.87</v>
      </c>
      <c r="C2581" s="3">
        <f t="shared" si="201"/>
        <v>1.0629575258864765E-3</v>
      </c>
      <c r="D2581" s="3">
        <f>1-B2581/MAX(B$2:B2581)</f>
        <v>0.30615429115905535</v>
      </c>
      <c r="E2581" s="4">
        <f>E2580*(计算结果!B$18-1)/(计算结果!B$18+1)+B2581*2/(计算结果!B$18+1)</f>
        <v>4012.951088342239</v>
      </c>
      <c r="F2581" s="4">
        <f>F2580*(计算结果!B$18-1)/(计算结果!B$18+1)+E2581*2/(计算结果!B$18+1)</f>
        <v>3994.1887930378693</v>
      </c>
      <c r="G2581" s="4">
        <f>G2580*(计算结果!B$18-1)/(计算结果!B$18+1)+F2581*2/(计算结果!B$18+1)</f>
        <v>4038.3607319282419</v>
      </c>
      <c r="H2581" s="3">
        <f t="shared" si="202"/>
        <v>-0.19847957462461502</v>
      </c>
      <c r="I2581" s="3">
        <f ca="1">IFERROR(AVERAGE(OFFSET(H2581,0,0,-计算结果!B$19,1)),AVERAGE(OFFSET(H2581,0,0,-ROW(),1)))</f>
        <v>-0.50445825225605034</v>
      </c>
      <c r="J2581" s="20" t="str">
        <f t="shared" ca="1" si="200"/>
        <v>买</v>
      </c>
      <c r="K2581" s="4" t="str">
        <f t="shared" ca="1" si="204"/>
        <v/>
      </c>
      <c r="L2581" s="3">
        <f ca="1">IF(J2580="买",B2581/B2580-1,0)-IF(K2581=1,计算结果!B$17,0)</f>
        <v>1.0629575258864765E-3</v>
      </c>
      <c r="M2581" s="2">
        <f t="shared" ca="1" si="203"/>
        <v>5.6270174816257246</v>
      </c>
      <c r="N2581" s="3">
        <f ca="1">1-M2581/MAX(M$2:M2581)</f>
        <v>0.12384296562596686</v>
      </c>
    </row>
    <row r="2582" spans="1:14" x14ac:dyDescent="0.15">
      <c r="A2582" s="1">
        <v>42234</v>
      </c>
      <c r="B2582" s="2">
        <v>3825.41</v>
      </c>
      <c r="C2582" s="3">
        <f t="shared" si="201"/>
        <v>-6.1909771522878354E-2</v>
      </c>
      <c r="D2582" s="3">
        <f>1-B2582/MAX(B$2:B2582)</f>
        <v>0.34911012046552781</v>
      </c>
      <c r="E2582" s="4">
        <f>E2581*(计算结果!B$18-1)/(计算结果!B$18+1)+B2582*2/(计算结果!B$18+1)</f>
        <v>3984.0986132126636</v>
      </c>
      <c r="F2582" s="4">
        <f>F2581*(计算结果!B$18-1)/(计算结果!B$18+1)+E2582*2/(计算结果!B$18+1)</f>
        <v>3992.6364576801452</v>
      </c>
      <c r="G2582" s="4">
        <f>G2581*(计算结果!B$18-1)/(计算结果!B$18+1)+F2582*2/(计算结果!B$18+1)</f>
        <v>4031.326228197765</v>
      </c>
      <c r="H2582" s="3">
        <f t="shared" si="202"/>
        <v>-0.17419205953694125</v>
      </c>
      <c r="I2582" s="3">
        <f ca="1">IFERROR(AVERAGE(OFFSET(H2582,0,0,-计算结果!B$19,1)),AVERAGE(OFFSET(H2582,0,0,-ROW(),1)))</f>
        <v>-0.47282217558883322</v>
      </c>
      <c r="J2582" s="20" t="str">
        <f t="shared" ca="1" si="200"/>
        <v>买</v>
      </c>
      <c r="K2582" s="4" t="str">
        <f t="shared" ca="1" si="204"/>
        <v/>
      </c>
      <c r="L2582" s="3">
        <f ca="1">IF(J2581="买",B2582/B2581-1,0)-IF(K2582=1,计算结果!B$17,0)</f>
        <v>-6.1909771522878354E-2</v>
      </c>
      <c r="M2582" s="2">
        <f t="shared" ca="1" si="203"/>
        <v>5.2786501149830336</v>
      </c>
      <c r="N2582" s="3">
        <f ca="1">1-M2582/MAX(M$2:M2582)</f>
        <v>0.17808564744222588</v>
      </c>
    </row>
    <row r="2583" spans="1:14" x14ac:dyDescent="0.15">
      <c r="A2583" s="1">
        <v>42235</v>
      </c>
      <c r="B2583" s="2">
        <v>3886.14</v>
      </c>
      <c r="C2583" s="3">
        <f t="shared" si="201"/>
        <v>1.587542250373164E-2</v>
      </c>
      <c r="D2583" s="3">
        <f>1-B2583/MAX(B$2:B2583)</f>
        <v>0.33877696862451512</v>
      </c>
      <c r="E2583" s="4">
        <f>E2582*(计算结果!B$18-1)/(计算结果!B$18+1)+B2583*2/(计算结果!B$18+1)</f>
        <v>3969.0280573337923</v>
      </c>
      <c r="F2583" s="4">
        <f>F2582*(计算结果!B$18-1)/(计算结果!B$18+1)+E2583*2/(计算结果!B$18+1)</f>
        <v>3989.0043960883986</v>
      </c>
      <c r="G2583" s="4">
        <f>G2582*(计算结果!B$18-1)/(计算结果!B$18+1)+F2583*2/(计算结果!B$18+1)</f>
        <v>4024.8151771040166</v>
      </c>
      <c r="H2583" s="3">
        <f t="shared" si="202"/>
        <v>-0.16151139166574488</v>
      </c>
      <c r="I2583" s="3">
        <f ca="1">IFERROR(AVERAGE(OFFSET(H2583,0,0,-计算结果!B$19,1)),AVERAGE(OFFSET(H2583,0,0,-ROW(),1)))</f>
        <v>-0.4437822030407414</v>
      </c>
      <c r="J2583" s="20" t="str">
        <f t="shared" ca="1" si="200"/>
        <v>买</v>
      </c>
      <c r="K2583" s="4" t="str">
        <f t="shared" ca="1" si="204"/>
        <v/>
      </c>
      <c r="L2583" s="3">
        <f ca="1">IF(J2582="买",B2583/B2582-1,0)-IF(K2583=1,计算结果!B$17,0)</f>
        <v>1.587542250373164E-2</v>
      </c>
      <c r="M2583" s="2">
        <f t="shared" ca="1" si="203"/>
        <v>5.3624509158077611</v>
      </c>
      <c r="N2583" s="3">
        <f ca="1">1-M2583/MAX(M$2:M2583)</f>
        <v>0.16503740983349013</v>
      </c>
    </row>
    <row r="2584" spans="1:14" x14ac:dyDescent="0.15">
      <c r="A2584" s="1">
        <v>42236</v>
      </c>
      <c r="B2584" s="2">
        <v>3761.45</v>
      </c>
      <c r="C2584" s="3">
        <f t="shared" si="201"/>
        <v>-3.208582295027973E-2</v>
      </c>
      <c r="D2584" s="3">
        <f>1-B2584/MAX(B$2:B2584)</f>
        <v>0.35999285373987611</v>
      </c>
      <c r="E2584" s="4">
        <f>E2583*(计算结果!B$18-1)/(计算结果!B$18+1)+B2584*2/(计算结果!B$18+1)</f>
        <v>3937.092971590132</v>
      </c>
      <c r="F2584" s="4">
        <f>F2583*(计算结果!B$18-1)/(计算结果!B$18+1)+E2584*2/(计算结果!B$18+1)</f>
        <v>3981.0180230886654</v>
      </c>
      <c r="G2584" s="4">
        <f>G2583*(计算结果!B$18-1)/(计算结果!B$18+1)+F2584*2/(计算结果!B$18+1)</f>
        <v>4018.0771534093469</v>
      </c>
      <c r="H2584" s="3">
        <f t="shared" si="202"/>
        <v>-0.16741200274239396</v>
      </c>
      <c r="I2584" s="3">
        <f ca="1">IFERROR(AVERAGE(OFFSET(H2584,0,0,-计算结果!B$19,1)),AVERAGE(OFFSET(H2584,0,0,-ROW(),1)))</f>
        <v>-0.41869966031204636</v>
      </c>
      <c r="J2584" s="20" t="str">
        <f t="shared" ca="1" si="200"/>
        <v>买</v>
      </c>
      <c r="K2584" s="4" t="str">
        <f t="shared" ca="1" si="204"/>
        <v/>
      </c>
      <c r="L2584" s="3">
        <f ca="1">IF(J2583="买",B2584/B2583-1,0)-IF(K2584=1,计算结果!B$17,0)</f>
        <v>-3.208582295027973E-2</v>
      </c>
      <c r="M2584" s="2">
        <f t="shared" ca="1" si="203"/>
        <v>5.1903922651435881</v>
      </c>
      <c r="N2584" s="3">
        <f ca="1">1-M2584/MAX(M$2:M2584)</f>
        <v>0.19182787167167981</v>
      </c>
    </row>
    <row r="2585" spans="1:14" x14ac:dyDescent="0.15">
      <c r="A2585" s="1">
        <v>42237</v>
      </c>
      <c r="B2585" s="2">
        <v>3589.54</v>
      </c>
      <c r="C2585" s="3">
        <f t="shared" si="201"/>
        <v>-4.5703119807520953E-2</v>
      </c>
      <c r="D2585" s="3">
        <f>1-B2585/MAX(B$2:B2585)</f>
        <v>0.38924317702307221</v>
      </c>
      <c r="E2585" s="4">
        <f>E2584*(计算结果!B$18-1)/(计算结果!B$18+1)+B2585*2/(计算结果!B$18+1)</f>
        <v>3883.6232836531885</v>
      </c>
      <c r="F2585" s="4">
        <f>F2584*(计算结果!B$18-1)/(计算结果!B$18+1)+E2585*2/(计算结果!B$18+1)</f>
        <v>3966.0342170216695</v>
      </c>
      <c r="G2585" s="4">
        <f>G2584*(计算结果!B$18-1)/(计算结果!B$18+1)+F2585*2/(计算结果!B$18+1)</f>
        <v>4010.0705478112432</v>
      </c>
      <c r="H2585" s="3">
        <f t="shared" si="202"/>
        <v>-0.19926460574083649</v>
      </c>
      <c r="I2585" s="3">
        <f ca="1">IFERROR(AVERAGE(OFFSET(H2585,0,0,-计算结果!B$19,1)),AVERAGE(OFFSET(H2585,0,0,-ROW(),1)))</f>
        <v>-0.39872681367301133</v>
      </c>
      <c r="J2585" s="20" t="str">
        <f t="shared" ca="1" si="200"/>
        <v>买</v>
      </c>
      <c r="K2585" s="4" t="str">
        <f t="shared" ca="1" si="204"/>
        <v/>
      </c>
      <c r="L2585" s="3">
        <f ca="1">IF(J2584="买",B2585/B2584-1,0)-IF(K2585=1,计算结果!B$17,0)</f>
        <v>-4.5703119807520953E-2</v>
      </c>
      <c r="M2585" s="2">
        <f t="shared" ca="1" si="203"/>
        <v>4.9531751456017004</v>
      </c>
      <c r="N2585" s="3">
        <f ca="1">1-M2585/MAX(M$2:M2585)</f>
        <v>0.22876385927776821</v>
      </c>
    </row>
    <row r="2586" spans="1:14" x14ac:dyDescent="0.15">
      <c r="A2586" s="1">
        <v>42240</v>
      </c>
      <c r="B2586" s="2">
        <v>3275.53</v>
      </c>
      <c r="C2586" s="3">
        <f t="shared" si="201"/>
        <v>-8.7479175604673554E-2</v>
      </c>
      <c r="D2586" s="3">
        <f>1-B2586/MAX(B$2:B2586)</f>
        <v>0.44267168039202331</v>
      </c>
      <c r="E2586" s="4">
        <f>E2585*(计算结果!B$18-1)/(计算结果!B$18+1)+B2586*2/(计算结果!B$18+1)</f>
        <v>3790.0704707834675</v>
      </c>
      <c r="F2586" s="4">
        <f>F2585*(计算结果!B$18-1)/(计算结果!B$18+1)+E2586*2/(计算结果!B$18+1)</f>
        <v>3938.9628714465612</v>
      </c>
      <c r="G2586" s="4">
        <f>G2585*(计算结果!B$18-1)/(计算结果!B$18+1)+F2586*2/(计算结果!B$18+1)</f>
        <v>3999.1309052935999</v>
      </c>
      <c r="H2586" s="3">
        <f t="shared" si="202"/>
        <v>-0.2728042409033003</v>
      </c>
      <c r="I2586" s="3">
        <f ca="1">IFERROR(AVERAGE(OFFSET(H2586,0,0,-计算结果!B$19,1)),AVERAGE(OFFSET(H2586,0,0,-ROW(),1)))</f>
        <v>-0.38425007223950619</v>
      </c>
      <c r="J2586" s="20" t="str">
        <f t="shared" ca="1" si="200"/>
        <v>买</v>
      </c>
      <c r="K2586" s="4" t="str">
        <f t="shared" ca="1" si="204"/>
        <v/>
      </c>
      <c r="L2586" s="3">
        <f ca="1">IF(J2585="买",B2586/B2585-1,0)-IF(K2586=1,计算结果!B$17,0)</f>
        <v>-8.7479175604673554E-2</v>
      </c>
      <c r="M2586" s="2">
        <f t="shared" ca="1" si="203"/>
        <v>4.5198754672389043</v>
      </c>
      <c r="N2586" s="3">
        <f ca="1">1-M2586/MAX(M$2:M2586)</f>
        <v>0.29623096106467917</v>
      </c>
    </row>
    <row r="2587" spans="1:14" x14ac:dyDescent="0.15">
      <c r="A2587" s="1">
        <v>42241</v>
      </c>
      <c r="B2587" s="2">
        <v>3042.93</v>
      </c>
      <c r="C2587" s="3">
        <f t="shared" si="201"/>
        <v>-7.101140884070678E-2</v>
      </c>
      <c r="D2587" s="3">
        <f>1-B2587/MAX(B$2:B2587)</f>
        <v>0.48224834955420948</v>
      </c>
      <c r="E2587" s="4">
        <f>E2586*(计算结果!B$18-1)/(计算结果!B$18+1)+B2587*2/(计算结果!B$18+1)</f>
        <v>3675.125782970626</v>
      </c>
      <c r="F2587" s="4">
        <f>F2586*(计算结果!B$18-1)/(计算结果!B$18+1)+E2587*2/(计算结果!B$18+1)</f>
        <v>3898.3725501425715</v>
      </c>
      <c r="G2587" s="4">
        <f>G2586*(计算结果!B$18-1)/(计算结果!B$18+1)+F2587*2/(计算结果!B$18+1)</f>
        <v>3983.629619885749</v>
      </c>
      <c r="H2587" s="3">
        <f t="shared" si="202"/>
        <v>-0.38761635402662215</v>
      </c>
      <c r="I2587" s="3">
        <f ca="1">IFERROR(AVERAGE(OFFSET(H2587,0,0,-计算结果!B$19,1)),AVERAGE(OFFSET(H2587,0,0,-ROW(),1)))</f>
        <v>-0.3762326654459226</v>
      </c>
      <c r="J2587" s="20" t="str">
        <f t="shared" ca="1" si="200"/>
        <v>卖</v>
      </c>
      <c r="K2587" s="4">
        <f t="shared" ca="1" si="204"/>
        <v>1</v>
      </c>
      <c r="L2587" s="3">
        <f ca="1">IF(J2586="买",B2587/B2586-1,0)-IF(K2587=1,计算结果!B$17,0)</f>
        <v>-7.101140884070678E-2</v>
      </c>
      <c r="M2587" s="2">
        <f t="shared" ca="1" si="203"/>
        <v>4.1989127425257218</v>
      </c>
      <c r="N2587" s="3">
        <f ca="1">1-M2587/MAX(M$2:M2587)</f>
        <v>0.34620659201794646</v>
      </c>
    </row>
    <row r="2588" spans="1:14" x14ac:dyDescent="0.15">
      <c r="A2588" s="1">
        <v>42242</v>
      </c>
      <c r="B2588" s="2">
        <v>3025.69</v>
      </c>
      <c r="C2588" s="3">
        <f t="shared" si="201"/>
        <v>-5.6655920445096708E-3</v>
      </c>
      <c r="D2588" s="3">
        <f>1-B2588/MAX(B$2:B2588)</f>
        <v>0.48518171918600694</v>
      </c>
      <c r="E2588" s="4">
        <f>E2587*(计算结果!B$18-1)/(计算结果!B$18+1)+B2588*2/(计算结果!B$18+1)</f>
        <v>3575.2125855905297</v>
      </c>
      <c r="F2588" s="4">
        <f>F2587*(计算结果!B$18-1)/(计算结果!B$18+1)+E2588*2/(计算结果!B$18+1)</f>
        <v>3848.6556325191809</v>
      </c>
      <c r="G2588" s="4">
        <f>G2587*(计算结果!B$18-1)/(计算结果!B$18+1)+F2588*2/(计算结果!B$18+1)</f>
        <v>3962.8643910601236</v>
      </c>
      <c r="H2588" s="3">
        <f t="shared" si="202"/>
        <v>-0.52126404327270137</v>
      </c>
      <c r="I2588" s="3">
        <f ca="1">IFERROR(AVERAGE(OFFSET(H2588,0,0,-计算结果!B$19,1)),AVERAGE(OFFSET(H2588,0,0,-ROW(),1)))</f>
        <v>-0.37548874048858971</v>
      </c>
      <c r="J2588" s="20" t="str">
        <f t="shared" ca="1" si="200"/>
        <v>卖</v>
      </c>
      <c r="K2588" s="4" t="str">
        <f t="shared" ca="1" si="204"/>
        <v/>
      </c>
      <c r="L2588" s="3">
        <f ca="1">IF(J2587="买",B2588/B2587-1,0)-IF(K2588=1,计算结果!B$17,0)</f>
        <v>0</v>
      </c>
      <c r="M2588" s="2">
        <f t="shared" ca="1" si="203"/>
        <v>4.1989127425257218</v>
      </c>
      <c r="N2588" s="3">
        <f ca="1">1-M2588/MAX(M$2:M2588)</f>
        <v>0.34620659201794646</v>
      </c>
    </row>
    <row r="2589" spans="1:14" x14ac:dyDescent="0.15">
      <c r="A2589" s="1">
        <v>42243</v>
      </c>
      <c r="B2589" s="2">
        <v>3205.64</v>
      </c>
      <c r="C2589" s="3">
        <f t="shared" si="201"/>
        <v>5.9474037327022833E-2</v>
      </c>
      <c r="D2589" s="3">
        <f>1-B2589/MAX(B$2:B2589)</f>
        <v>0.45456339753624175</v>
      </c>
      <c r="E2589" s="4">
        <f>E2588*(计算结果!B$18-1)/(计算结果!B$18+1)+B2589*2/(计算结果!B$18+1)</f>
        <v>3518.3552647304482</v>
      </c>
      <c r="F2589" s="4">
        <f>F2588*(计算结果!B$18-1)/(计算结果!B$18+1)+E2589*2/(计算结果!B$18+1)</f>
        <v>3797.8401913209145</v>
      </c>
      <c r="G2589" s="4">
        <f>G2588*(计算结果!B$18-1)/(计算结果!B$18+1)+F2589*2/(计算结果!B$18+1)</f>
        <v>3937.4760526387067</v>
      </c>
      <c r="H2589" s="3">
        <f t="shared" si="202"/>
        <v>-0.64065625053157826</v>
      </c>
      <c r="I2589" s="3">
        <f ca="1">IFERROR(AVERAGE(OFFSET(H2589,0,0,-计算结果!B$19,1)),AVERAGE(OFFSET(H2589,0,0,-ROW(),1)))</f>
        <v>-0.38079108131151063</v>
      </c>
      <c r="J2589" s="20" t="str">
        <f t="shared" ca="1" si="200"/>
        <v>卖</v>
      </c>
      <c r="K2589" s="4" t="str">
        <f t="shared" ca="1" si="204"/>
        <v/>
      </c>
      <c r="L2589" s="3">
        <f ca="1">IF(J2588="买",B2589/B2588-1,0)-IF(K2589=1,计算结果!B$17,0)</f>
        <v>0</v>
      </c>
      <c r="M2589" s="2">
        <f t="shared" ca="1" si="203"/>
        <v>4.1989127425257218</v>
      </c>
      <c r="N2589" s="3">
        <f ca="1">1-M2589/MAX(M$2:M2589)</f>
        <v>0.34620659201794646</v>
      </c>
    </row>
    <row r="2590" spans="1:14" x14ac:dyDescent="0.15">
      <c r="A2590" s="1">
        <v>42244</v>
      </c>
      <c r="B2590" s="2">
        <v>3342.29</v>
      </c>
      <c r="C2590" s="3">
        <f t="shared" si="201"/>
        <v>4.2627993162051903E-2</v>
      </c>
      <c r="D2590" s="3">
        <f>1-B2590/MAX(B$2:B2590)</f>
        <v>0.43131252977608381</v>
      </c>
      <c r="E2590" s="4">
        <f>E2589*(计算结果!B$18-1)/(计算结果!B$18+1)+B2590*2/(计算结果!B$18+1)</f>
        <v>3491.2683009257635</v>
      </c>
      <c r="F2590" s="4">
        <f>F2589*(计算结果!B$18-1)/(计算结果!B$18+1)+E2590*2/(计算结果!B$18+1)</f>
        <v>3750.6752851062756</v>
      </c>
      <c r="G2590" s="4">
        <f>G2589*(计算结果!B$18-1)/(计算结果!B$18+1)+F2590*2/(计算结果!B$18+1)</f>
        <v>3908.7374730183328</v>
      </c>
      <c r="H2590" s="3">
        <f t="shared" si="202"/>
        <v>-0.72987312776454094</v>
      </c>
      <c r="I2590" s="3">
        <f ca="1">IFERROR(AVERAGE(OFFSET(H2590,0,0,-计算结果!B$19,1)),AVERAGE(OFFSET(H2590,0,0,-ROW(),1)))</f>
        <v>-0.39040244437746058</v>
      </c>
      <c r="J2590" s="20" t="str">
        <f t="shared" ca="1" si="200"/>
        <v>卖</v>
      </c>
      <c r="K2590" s="4" t="str">
        <f t="shared" ca="1" si="204"/>
        <v/>
      </c>
      <c r="L2590" s="3">
        <f ca="1">IF(J2589="买",B2590/B2589-1,0)-IF(K2590=1,计算结果!B$17,0)</f>
        <v>0</v>
      </c>
      <c r="M2590" s="2">
        <f t="shared" ca="1" si="203"/>
        <v>4.1989127425257218</v>
      </c>
      <c r="N2590" s="3">
        <f ca="1">1-M2590/MAX(M$2:M2590)</f>
        <v>0.34620659201794646</v>
      </c>
    </row>
    <row r="2591" spans="1:14" x14ac:dyDescent="0.15">
      <c r="A2591" s="1">
        <v>42247</v>
      </c>
      <c r="B2591" s="2">
        <v>3366.54</v>
      </c>
      <c r="C2591" s="3">
        <f t="shared" si="201"/>
        <v>7.2555044595172813E-3</v>
      </c>
      <c r="D2591" s="3">
        <f>1-B2591/MAX(B$2:B2591)</f>
        <v>0.42718641529980261</v>
      </c>
      <c r="E2591" s="4">
        <f>E2590*(计算结果!B$18-1)/(计算结果!B$18+1)+B2591*2/(计算结果!B$18+1)</f>
        <v>3472.0793315525693</v>
      </c>
      <c r="F2591" s="4">
        <f>F2590*(计算结果!B$18-1)/(计算结果!B$18+1)+E2591*2/(计算结果!B$18+1)</f>
        <v>3707.8143691749365</v>
      </c>
      <c r="G2591" s="4">
        <f>G2590*(计算结果!B$18-1)/(计算结果!B$18+1)+F2591*2/(计算结果!B$18+1)</f>
        <v>3877.8262262731942</v>
      </c>
      <c r="H2591" s="3">
        <f t="shared" si="202"/>
        <v>-0.79082432520772383</v>
      </c>
      <c r="I2591" s="3">
        <f ca="1">IFERROR(AVERAGE(OFFSET(H2591,0,0,-计算结果!B$19,1)),AVERAGE(OFFSET(H2591,0,0,-ROW(),1)))</f>
        <v>-0.40292041906113446</v>
      </c>
      <c r="J2591" s="20" t="str">
        <f t="shared" ca="1" si="200"/>
        <v>卖</v>
      </c>
      <c r="K2591" s="4" t="str">
        <f t="shared" ca="1" si="204"/>
        <v/>
      </c>
      <c r="L2591" s="3">
        <f ca="1">IF(J2590="买",B2591/B2590-1,0)-IF(K2591=1,计算结果!B$17,0)</f>
        <v>0</v>
      </c>
      <c r="M2591" s="2">
        <f t="shared" ca="1" si="203"/>
        <v>4.1989127425257218</v>
      </c>
      <c r="N2591" s="3">
        <f ca="1">1-M2591/MAX(M$2:M2591)</f>
        <v>0.34620659201794646</v>
      </c>
    </row>
    <row r="2592" spans="1:14" x14ac:dyDescent="0.15">
      <c r="A2592" s="1">
        <v>42248</v>
      </c>
      <c r="B2592" s="2">
        <v>3362.08</v>
      </c>
      <c r="C2592" s="3">
        <f t="shared" si="201"/>
        <v>-1.3248023192952152E-3</v>
      </c>
      <c r="D2592" s="3">
        <f>1-B2592/MAX(B$2:B2592)</f>
        <v>0.42794528006533727</v>
      </c>
      <c r="E2592" s="4">
        <f>E2591*(计算结果!B$18-1)/(计算结果!B$18+1)+B2592*2/(计算结果!B$18+1)</f>
        <v>3455.1563574675588</v>
      </c>
      <c r="F2592" s="4">
        <f>F2591*(计算结果!B$18-1)/(计算结果!B$18+1)+E2592*2/(计算结果!B$18+1)</f>
        <v>3668.9439058353396</v>
      </c>
      <c r="G2592" s="4">
        <f>G2591*(计算结果!B$18-1)/(计算结果!B$18+1)+F2592*2/(计算结果!B$18+1)</f>
        <v>3845.6904846673706</v>
      </c>
      <c r="H2592" s="3">
        <f t="shared" si="202"/>
        <v>-0.82870504583460403</v>
      </c>
      <c r="I2592" s="3">
        <f ca="1">IFERROR(AVERAGE(OFFSET(H2592,0,0,-计算结果!B$19,1)),AVERAGE(OFFSET(H2592,0,0,-ROW(),1)))</f>
        <v>-0.41781128609585816</v>
      </c>
      <c r="J2592" s="20" t="str">
        <f t="shared" ca="1" si="200"/>
        <v>卖</v>
      </c>
      <c r="K2592" s="4" t="str">
        <f t="shared" ca="1" si="204"/>
        <v/>
      </c>
      <c r="L2592" s="3">
        <f ca="1">IF(J2591="买",B2592/B2591-1,0)-IF(K2592=1,计算结果!B$17,0)</f>
        <v>0</v>
      </c>
      <c r="M2592" s="2">
        <f t="shared" ca="1" si="203"/>
        <v>4.1989127425257218</v>
      </c>
      <c r="N2592" s="3">
        <f ca="1">1-M2592/MAX(M$2:M2592)</f>
        <v>0.34620659201794646</v>
      </c>
    </row>
    <row r="2593" spans="1:14" x14ac:dyDescent="0.15">
      <c r="A2593" s="1">
        <v>42249</v>
      </c>
      <c r="B2593" s="2">
        <v>3365.83</v>
      </c>
      <c r="C2593" s="3">
        <f t="shared" si="201"/>
        <v>1.1153809546471383E-3</v>
      </c>
      <c r="D2593" s="3">
        <f>1-B2593/MAX(B$2:B2593)</f>
        <v>0.42730722112570607</v>
      </c>
      <c r="E2593" s="4">
        <f>E2592*(计算结果!B$18-1)/(计算结果!B$18+1)+B2593*2/(计算结果!B$18+1)</f>
        <v>3441.4138409340885</v>
      </c>
      <c r="F2593" s="4">
        <f>F2592*(计算结果!B$18-1)/(计算结果!B$18+1)+E2593*2/(计算结果!B$18+1)</f>
        <v>3633.9392804659165</v>
      </c>
      <c r="G2593" s="4">
        <f>G2592*(计算结果!B$18-1)/(计算结果!B$18+1)+F2593*2/(计算结果!B$18+1)</f>
        <v>3813.1133763286857</v>
      </c>
      <c r="H2593" s="3">
        <f t="shared" si="202"/>
        <v>-0.84710687114755134</v>
      </c>
      <c r="I2593" s="3">
        <f ca="1">IFERROR(AVERAGE(OFFSET(H2593,0,0,-计算结果!B$19,1)),AVERAGE(OFFSET(H2593,0,0,-ROW(),1)))</f>
        <v>-0.43419132524679072</v>
      </c>
      <c r="J2593" s="20" t="str">
        <f t="shared" ca="1" si="200"/>
        <v>卖</v>
      </c>
      <c r="K2593" s="4" t="str">
        <f t="shared" ca="1" si="204"/>
        <v/>
      </c>
      <c r="L2593" s="3">
        <f ca="1">IF(J2592="买",B2593/B2592-1,0)-IF(K2593=1,计算结果!B$17,0)</f>
        <v>0</v>
      </c>
      <c r="M2593" s="2">
        <f t="shared" ca="1" si="203"/>
        <v>4.1989127425257218</v>
      </c>
      <c r="N2593" s="3">
        <f ca="1">1-M2593/MAX(M$2:M2593)</f>
        <v>0.34620659201794646</v>
      </c>
    </row>
    <row r="2594" spans="1:14" x14ac:dyDescent="0.15">
      <c r="A2594" s="1">
        <v>42254</v>
      </c>
      <c r="B2594" s="2">
        <v>3250.49</v>
      </c>
      <c r="C2594" s="3">
        <f t="shared" si="201"/>
        <v>-3.4267922028147657E-2</v>
      </c>
      <c r="D2594" s="3">
        <f>1-B2594/MAX(B$2:B2594)</f>
        <v>0.44693221261825355</v>
      </c>
      <c r="E2594" s="4">
        <f>E2593*(计算结果!B$18-1)/(计算结果!B$18+1)+B2594*2/(计算结果!B$18+1)</f>
        <v>3412.0409423288438</v>
      </c>
      <c r="F2594" s="4">
        <f>F2593*(计算结果!B$18-1)/(计算结果!B$18+1)+E2594*2/(计算结果!B$18+1)</f>
        <v>3599.8010745986749</v>
      </c>
      <c r="G2594" s="4">
        <f>G2593*(计算结果!B$18-1)/(计算结果!B$18+1)+F2594*2/(计算结果!B$18+1)</f>
        <v>3780.296099139453</v>
      </c>
      <c r="H2594" s="3">
        <f t="shared" si="202"/>
        <v>-0.8606425760366363</v>
      </c>
      <c r="I2594" s="3">
        <f ca="1">IFERROR(AVERAGE(OFFSET(H2594,0,0,-计算结果!B$19,1)),AVERAGE(OFFSET(H2594,0,0,-ROW(),1)))</f>
        <v>-0.45177288193935611</v>
      </c>
      <c r="J2594" s="20" t="str">
        <f t="shared" ca="1" si="200"/>
        <v>卖</v>
      </c>
      <c r="K2594" s="4" t="str">
        <f t="shared" ca="1" si="204"/>
        <v/>
      </c>
      <c r="L2594" s="3">
        <f ca="1">IF(J2593="买",B2594/B2593-1,0)-IF(K2594=1,计算结果!B$17,0)</f>
        <v>0</v>
      </c>
      <c r="M2594" s="2">
        <f t="shared" ca="1" si="203"/>
        <v>4.1989127425257218</v>
      </c>
      <c r="N2594" s="3">
        <f ca="1">1-M2594/MAX(M$2:M2594)</f>
        <v>0.34620659201794646</v>
      </c>
    </row>
    <row r="2595" spans="1:14" x14ac:dyDescent="0.15">
      <c r="A2595" s="1">
        <v>42255</v>
      </c>
      <c r="B2595" s="2">
        <v>3334.02</v>
      </c>
      <c r="C2595" s="3">
        <f t="shared" si="201"/>
        <v>2.5697664044497914E-2</v>
      </c>
      <c r="D2595" s="3">
        <f>1-B2595/MAX(B$2:B2595)</f>
        <v>0.43271966242428361</v>
      </c>
      <c r="E2595" s="4">
        <f>E2594*(计算结果!B$18-1)/(计算结果!B$18+1)+B2595*2/(计算结果!B$18+1)</f>
        <v>3400.0377204320985</v>
      </c>
      <c r="F2595" s="4">
        <f>F2594*(计算结果!B$18-1)/(计算结果!B$18+1)+E2595*2/(计算结果!B$18+1)</f>
        <v>3569.0682508807404</v>
      </c>
      <c r="G2595" s="4">
        <f>G2594*(计算结果!B$18-1)/(计算结果!B$18+1)+F2595*2/(计算结果!B$18+1)</f>
        <v>3747.7995070996508</v>
      </c>
      <c r="H2595" s="3">
        <f t="shared" si="202"/>
        <v>-0.85963086455581372</v>
      </c>
      <c r="I2595" s="3">
        <f ca="1">IFERROR(AVERAGE(OFFSET(H2595,0,0,-计算结果!B$19,1)),AVERAGE(OFFSET(H2595,0,0,-ROW(),1)))</f>
        <v>-0.47018563710421635</v>
      </c>
      <c r="J2595" s="20" t="str">
        <f t="shared" ca="1" si="200"/>
        <v>卖</v>
      </c>
      <c r="K2595" s="4" t="str">
        <f t="shared" ca="1" si="204"/>
        <v/>
      </c>
      <c r="L2595" s="3">
        <f ca="1">IF(J2594="买",B2595/B2594-1,0)-IF(K2595=1,计算结果!B$17,0)</f>
        <v>0</v>
      </c>
      <c r="M2595" s="2">
        <f t="shared" ca="1" si="203"/>
        <v>4.1989127425257218</v>
      </c>
      <c r="N2595" s="3">
        <f ca="1">1-M2595/MAX(M$2:M2595)</f>
        <v>0.34620659201794646</v>
      </c>
    </row>
    <row r="2596" spans="1:14" x14ac:dyDescent="0.15">
      <c r="A2596" s="1">
        <v>42256</v>
      </c>
      <c r="B2596" s="2">
        <v>3399.31</v>
      </c>
      <c r="C2596" s="3">
        <f t="shared" si="201"/>
        <v>1.9582965909022754E-2</v>
      </c>
      <c r="D2596" s="3">
        <f>1-B2596/MAX(B$2:B2596)</f>
        <v>0.42161063091267947</v>
      </c>
      <c r="E2596" s="4">
        <f>E2595*(计算结果!B$18-1)/(计算结果!B$18+1)+B2596*2/(计算结果!B$18+1)</f>
        <v>3399.9257634425448</v>
      </c>
      <c r="F2596" s="4">
        <f>F2595*(计算结果!B$18-1)/(计算结果!B$18+1)+E2596*2/(计算结果!B$18+1)</f>
        <v>3543.0463297364026</v>
      </c>
      <c r="G2596" s="4">
        <f>G2595*(计算结果!B$18-1)/(计算结果!B$18+1)+F2596*2/(计算结果!B$18+1)</f>
        <v>3716.2990182745361</v>
      </c>
      <c r="H2596" s="3">
        <f t="shared" si="202"/>
        <v>-0.84050624280839026</v>
      </c>
      <c r="I2596" s="3">
        <f ca="1">IFERROR(AVERAGE(OFFSET(H2596,0,0,-计算结果!B$19,1)),AVERAGE(OFFSET(H2596,0,0,-ROW(),1)))</f>
        <v>-0.4895592556806414</v>
      </c>
      <c r="J2596" s="20" t="str">
        <f t="shared" ca="1" si="200"/>
        <v>卖</v>
      </c>
      <c r="K2596" s="4" t="str">
        <f t="shared" ca="1" si="204"/>
        <v/>
      </c>
      <c r="L2596" s="3">
        <f ca="1">IF(J2595="买",B2596/B2595-1,0)-IF(K2596=1,计算结果!B$17,0)</f>
        <v>0</v>
      </c>
      <c r="M2596" s="2">
        <f t="shared" ca="1" si="203"/>
        <v>4.1989127425257218</v>
      </c>
      <c r="N2596" s="3">
        <f ca="1">1-M2596/MAX(M$2:M2596)</f>
        <v>0.34620659201794646</v>
      </c>
    </row>
    <row r="2597" spans="1:14" x14ac:dyDescent="0.15">
      <c r="A2597" s="1">
        <v>42257</v>
      </c>
      <c r="B2597" s="2">
        <v>3357.56</v>
      </c>
      <c r="C2597" s="3">
        <f t="shared" si="201"/>
        <v>-1.2281904268807486E-2</v>
      </c>
      <c r="D2597" s="3">
        <f>1-B2597/MAX(B$2:B2597)</f>
        <v>0.42871435377390599</v>
      </c>
      <c r="E2597" s="4">
        <f>E2596*(计算结果!B$18-1)/(计算结果!B$18+1)+B2597*2/(计算结果!B$18+1)</f>
        <v>3393.4079536821532</v>
      </c>
      <c r="F2597" s="4">
        <f>F2596*(计算结果!B$18-1)/(计算结果!B$18+1)+E2597*2/(计算结果!B$18+1)</f>
        <v>3520.0250411126722</v>
      </c>
      <c r="G2597" s="4">
        <f>G2596*(计算结果!B$18-1)/(计算结果!B$18+1)+F2597*2/(计算结果!B$18+1)</f>
        <v>3686.1030217880957</v>
      </c>
      <c r="H2597" s="3">
        <f t="shared" si="202"/>
        <v>-0.81252871036357899</v>
      </c>
      <c r="I2597" s="3">
        <f ca="1">IFERROR(AVERAGE(OFFSET(H2597,0,0,-计算结果!B$19,1)),AVERAGE(OFFSET(H2597,0,0,-ROW(),1)))</f>
        <v>-0.50997403999050861</v>
      </c>
      <c r="J2597" s="20" t="str">
        <f t="shared" ca="1" si="200"/>
        <v>卖</v>
      </c>
      <c r="K2597" s="4" t="str">
        <f t="shared" ca="1" si="204"/>
        <v/>
      </c>
      <c r="L2597" s="3">
        <f ca="1">IF(J2596="买",B2597/B2596-1,0)-IF(K2597=1,计算结果!B$17,0)</f>
        <v>0</v>
      </c>
      <c r="M2597" s="2">
        <f t="shared" ca="1" si="203"/>
        <v>4.1989127425257218</v>
      </c>
      <c r="N2597" s="3">
        <f ca="1">1-M2597/MAX(M$2:M2597)</f>
        <v>0.34620659201794646</v>
      </c>
    </row>
    <row r="2598" spans="1:14" x14ac:dyDescent="0.15">
      <c r="A2598" s="1">
        <v>42258</v>
      </c>
      <c r="B2598" s="2">
        <v>3347.19</v>
      </c>
      <c r="C2598" s="3">
        <f t="shared" si="201"/>
        <v>-3.08855240114847E-3</v>
      </c>
      <c r="D2598" s="3">
        <f>1-B2598/MAX(B$2:B2598)</f>
        <v>0.43047879942829914</v>
      </c>
      <c r="E2598" s="4">
        <f>E2597*(计算结果!B$18-1)/(计算结果!B$18+1)+B2598*2/(计算结果!B$18+1)</f>
        <v>3386.2974992695144</v>
      </c>
      <c r="F2598" s="4">
        <f>F2597*(计算结果!B$18-1)/(计算结果!B$18+1)+E2598*2/(计算结果!B$18+1)</f>
        <v>3499.4515731368019</v>
      </c>
      <c r="G2598" s="4">
        <f>G2597*(计算结果!B$18-1)/(计算结果!B$18+1)+F2598*2/(计算结果!B$18+1)</f>
        <v>3657.3874143032817</v>
      </c>
      <c r="H2598" s="3">
        <f t="shared" si="202"/>
        <v>-0.77902346502741771</v>
      </c>
      <c r="I2598" s="3">
        <f ca="1">IFERROR(AVERAGE(OFFSET(H2598,0,0,-计算结果!B$19,1)),AVERAGE(OFFSET(H2598,0,0,-ROW(),1)))</f>
        <v>-0.53117217951826901</v>
      </c>
      <c r="J2598" s="20" t="str">
        <f t="shared" ca="1" si="200"/>
        <v>卖</v>
      </c>
      <c r="K2598" s="4" t="str">
        <f t="shared" ca="1" si="204"/>
        <v/>
      </c>
      <c r="L2598" s="3">
        <f ca="1">IF(J2597="买",B2598/B2597-1,0)-IF(K2598=1,计算结果!B$17,0)</f>
        <v>0</v>
      </c>
      <c r="M2598" s="2">
        <f t="shared" ca="1" si="203"/>
        <v>4.1989127425257218</v>
      </c>
      <c r="N2598" s="3">
        <f ca="1">1-M2598/MAX(M$2:M2598)</f>
        <v>0.34620659201794646</v>
      </c>
    </row>
    <row r="2599" spans="1:14" x14ac:dyDescent="0.15">
      <c r="A2599" s="1">
        <v>42261</v>
      </c>
      <c r="B2599" s="2">
        <v>3281.13</v>
      </c>
      <c r="C2599" s="3">
        <f t="shared" si="201"/>
        <v>-1.9735957624156364E-2</v>
      </c>
      <c r="D2599" s="3">
        <f>1-B2599/MAX(B$2:B2599)</f>
        <v>0.4417188457088409</v>
      </c>
      <c r="E2599" s="4">
        <f>E2598*(计算结果!B$18-1)/(计算结果!B$18+1)+B2599*2/(计算结果!B$18+1)</f>
        <v>3370.1178839972813</v>
      </c>
      <c r="F2599" s="4">
        <f>F2598*(计算结果!B$18-1)/(计算结果!B$18+1)+E2599*2/(计算结果!B$18+1)</f>
        <v>3479.5540824999525</v>
      </c>
      <c r="G2599" s="4">
        <f>G2598*(计算结果!B$18-1)/(计算结果!B$18+1)+F2599*2/(计算结果!B$18+1)</f>
        <v>3630.0284401796926</v>
      </c>
      <c r="H2599" s="3">
        <f t="shared" si="202"/>
        <v>-0.74804692597218225</v>
      </c>
      <c r="I2599" s="3">
        <f ca="1">IFERROR(AVERAGE(OFFSET(H2599,0,0,-计算结果!B$19,1)),AVERAGE(OFFSET(H2599,0,0,-ROW(),1)))</f>
        <v>-0.55346803906646524</v>
      </c>
      <c r="J2599" s="20" t="str">
        <f t="shared" ca="1" si="200"/>
        <v>卖</v>
      </c>
      <c r="K2599" s="4" t="str">
        <f t="shared" ca="1" si="204"/>
        <v/>
      </c>
      <c r="L2599" s="3">
        <f ca="1">IF(J2598="买",B2599/B2598-1,0)-IF(K2599=1,计算结果!B$17,0)</f>
        <v>0</v>
      </c>
      <c r="M2599" s="2">
        <f t="shared" ca="1" si="203"/>
        <v>4.1989127425257218</v>
      </c>
      <c r="N2599" s="3">
        <f ca="1">1-M2599/MAX(M$2:M2599)</f>
        <v>0.34620659201794646</v>
      </c>
    </row>
    <row r="2600" spans="1:14" x14ac:dyDescent="0.15">
      <c r="A2600" s="1">
        <v>42262</v>
      </c>
      <c r="B2600" s="2">
        <v>3152.23</v>
      </c>
      <c r="C2600" s="3">
        <f t="shared" si="201"/>
        <v>-3.9285246241386407E-2</v>
      </c>
      <c r="D2600" s="3">
        <f>1-B2600/MAX(B$2:B2600)</f>
        <v>0.46365105832709452</v>
      </c>
      <c r="E2600" s="4">
        <f>E2599*(计算结果!B$18-1)/(计算结果!B$18+1)+B2600*2/(计算结果!B$18+1)</f>
        <v>3336.5966710746229</v>
      </c>
      <c r="F2600" s="4">
        <f>F2599*(计算结果!B$18-1)/(计算结果!B$18+1)+E2600*2/(计算结果!B$18+1)</f>
        <v>3457.5606345883634</v>
      </c>
      <c r="G2600" s="4">
        <f>G2599*(计算结果!B$18-1)/(计算结果!B$18+1)+F2600*2/(计算结果!B$18+1)</f>
        <v>3603.49493162718</v>
      </c>
      <c r="H2600" s="3">
        <f t="shared" si="202"/>
        <v>-0.73094492205132988</v>
      </c>
      <c r="I2600" s="3">
        <f ca="1">IFERROR(AVERAGE(OFFSET(H2600,0,0,-计算结果!B$19,1)),AVERAGE(OFFSET(H2600,0,0,-ROW(),1)))</f>
        <v>-0.57755167999072521</v>
      </c>
      <c r="J2600" s="20" t="str">
        <f t="shared" ca="1" si="200"/>
        <v>卖</v>
      </c>
      <c r="K2600" s="4" t="str">
        <f t="shared" ca="1" si="204"/>
        <v/>
      </c>
      <c r="L2600" s="3">
        <f ca="1">IF(J2599="买",B2600/B2599-1,0)-IF(K2600=1,计算结果!B$17,0)</f>
        <v>0</v>
      </c>
      <c r="M2600" s="2">
        <f t="shared" ca="1" si="203"/>
        <v>4.1989127425257218</v>
      </c>
      <c r="N2600" s="3">
        <f ca="1">1-M2600/MAX(M$2:M2600)</f>
        <v>0.34620659201794646</v>
      </c>
    </row>
    <row r="2601" spans="1:14" x14ac:dyDescent="0.15">
      <c r="A2601" s="1">
        <v>42263</v>
      </c>
      <c r="B2601" s="2">
        <v>3309.25</v>
      </c>
      <c r="C2601" s="3">
        <f t="shared" si="201"/>
        <v>4.9812355062923697E-2</v>
      </c>
      <c r="D2601" s="3">
        <f>1-B2601/MAX(B$2:B2601)</f>
        <v>0.4369342544068604</v>
      </c>
      <c r="E2601" s="4">
        <f>E2600*(计算结果!B$18-1)/(计算结果!B$18+1)+B2601*2/(计算结果!B$18+1)</f>
        <v>3332.3894909092965</v>
      </c>
      <c r="F2601" s="4">
        <f>F2600*(计算结果!B$18-1)/(计算结果!B$18+1)+E2601*2/(计算结果!B$18+1)</f>
        <v>3438.3035355608149</v>
      </c>
      <c r="G2601" s="4">
        <f>G2600*(计算结果!B$18-1)/(计算结果!B$18+1)+F2601*2/(计算结果!B$18+1)</f>
        <v>3578.0808706938933</v>
      </c>
      <c r="H2601" s="3">
        <f t="shared" si="202"/>
        <v>-0.70526145909717763</v>
      </c>
      <c r="I2601" s="3">
        <f ca="1">IFERROR(AVERAGE(OFFSET(H2601,0,0,-计算结果!B$19,1)),AVERAGE(OFFSET(H2601,0,0,-ROW(),1)))</f>
        <v>-0.60289077421435344</v>
      </c>
      <c r="J2601" s="20" t="str">
        <f t="shared" ca="1" si="200"/>
        <v>卖</v>
      </c>
      <c r="K2601" s="4" t="str">
        <f t="shared" ca="1" si="204"/>
        <v/>
      </c>
      <c r="L2601" s="3">
        <f ca="1">IF(J2600="买",B2601/B2600-1,0)-IF(K2601=1,计算结果!B$17,0)</f>
        <v>0</v>
      </c>
      <c r="M2601" s="2">
        <f t="shared" ca="1" si="203"/>
        <v>4.1989127425257218</v>
      </c>
      <c r="N2601" s="3">
        <f ca="1">1-M2601/MAX(M$2:M2601)</f>
        <v>0.34620659201794646</v>
      </c>
    </row>
    <row r="2602" spans="1:14" x14ac:dyDescent="0.15">
      <c r="A2602" s="1">
        <v>42264</v>
      </c>
      <c r="B2602" s="2">
        <v>3237</v>
      </c>
      <c r="C2602" s="3">
        <f t="shared" si="201"/>
        <v>-2.1832741557754831E-2</v>
      </c>
      <c r="D2602" s="3">
        <f>1-B2602/MAX(B$2:B2602)</f>
        <v>0.44922752331041993</v>
      </c>
      <c r="E2602" s="4">
        <f>E2601*(计算结果!B$18-1)/(计算结果!B$18+1)+B2602*2/(计算结果!B$18+1)</f>
        <v>3317.7141846155582</v>
      </c>
      <c r="F2602" s="4">
        <f>F2601*(计算结果!B$18-1)/(计算结果!B$18+1)+E2602*2/(计算结果!B$18+1)</f>
        <v>3419.7513277230828</v>
      </c>
      <c r="G2602" s="4">
        <f>G2601*(计算结果!B$18-1)/(计算结果!B$18+1)+F2602*2/(计算结果!B$18+1)</f>
        <v>3553.7224794676149</v>
      </c>
      <c r="H2602" s="3">
        <f t="shared" si="202"/>
        <v>-0.68076692804191996</v>
      </c>
      <c r="I2602" s="3">
        <f ca="1">IFERROR(AVERAGE(OFFSET(H2602,0,0,-计算结果!B$19,1)),AVERAGE(OFFSET(H2602,0,0,-ROW(),1)))</f>
        <v>-0.62821951763960227</v>
      </c>
      <c r="J2602" s="20" t="str">
        <f t="shared" ca="1" si="200"/>
        <v>卖</v>
      </c>
      <c r="K2602" s="4" t="str">
        <f t="shared" ca="1" si="204"/>
        <v/>
      </c>
      <c r="L2602" s="3">
        <f ca="1">IF(J2601="买",B2602/B2601-1,0)-IF(K2602=1,计算结果!B$17,0)</f>
        <v>0</v>
      </c>
      <c r="M2602" s="2">
        <f t="shared" ca="1" si="203"/>
        <v>4.1989127425257218</v>
      </c>
      <c r="N2602" s="3">
        <f ca="1">1-M2602/MAX(M$2:M2602)</f>
        <v>0.34620659201794646</v>
      </c>
    </row>
    <row r="2603" spans="1:14" x14ac:dyDescent="0.15">
      <c r="A2603" s="1">
        <v>42265</v>
      </c>
      <c r="B2603" s="2">
        <v>3251.27</v>
      </c>
      <c r="C2603" s="3">
        <f t="shared" si="201"/>
        <v>4.4084028421378374E-3</v>
      </c>
      <c r="D2603" s="3">
        <f>1-B2603/MAX(B$2:B2603)</f>
        <v>0.44679949635881033</v>
      </c>
      <c r="E2603" s="4">
        <f>E2602*(计算结果!B$18-1)/(计算结果!B$18+1)+B2603*2/(计算结果!B$18+1)</f>
        <v>3307.4920023670106</v>
      </c>
      <c r="F2603" s="4">
        <f>F2602*(计算结果!B$18-1)/(计算结果!B$18+1)+E2603*2/(计算结果!B$18+1)</f>
        <v>3402.4806622836873</v>
      </c>
      <c r="G2603" s="4">
        <f>G2602*(计算结果!B$18-1)/(计算结果!B$18+1)+F2603*2/(计算结果!B$18+1)</f>
        <v>3530.4545075931646</v>
      </c>
      <c r="H2603" s="3">
        <f t="shared" si="202"/>
        <v>-0.65474926668826583</v>
      </c>
      <c r="I2603" s="3">
        <f ca="1">IFERROR(AVERAGE(OFFSET(H2603,0,0,-计算结果!B$19,1)),AVERAGE(OFFSET(H2603,0,0,-ROW(),1)))</f>
        <v>-0.65288141139072831</v>
      </c>
      <c r="J2603" s="20" t="str">
        <f t="shared" ca="1" si="200"/>
        <v>卖</v>
      </c>
      <c r="K2603" s="4" t="str">
        <f t="shared" ca="1" si="204"/>
        <v/>
      </c>
      <c r="L2603" s="3">
        <f ca="1">IF(J2602="买",B2603/B2602-1,0)-IF(K2603=1,计算结果!B$17,0)</f>
        <v>0</v>
      </c>
      <c r="M2603" s="2">
        <f t="shared" ca="1" si="203"/>
        <v>4.1989127425257218</v>
      </c>
      <c r="N2603" s="3">
        <f ca="1">1-M2603/MAX(M$2:M2603)</f>
        <v>0.34620659201794646</v>
      </c>
    </row>
    <row r="2604" spans="1:14" x14ac:dyDescent="0.15">
      <c r="A2604" s="1">
        <v>42268</v>
      </c>
      <c r="B2604" s="2">
        <v>3308.25</v>
      </c>
      <c r="C2604" s="3">
        <f t="shared" si="201"/>
        <v>1.7525459282065059E-2</v>
      </c>
      <c r="D2604" s="3">
        <f>1-B2604/MAX(B$2:B2604)</f>
        <v>0.43710440345742874</v>
      </c>
      <c r="E2604" s="4">
        <f>E2603*(计算结果!B$18-1)/(计算结果!B$18+1)+B2604*2/(计算结果!B$18+1)</f>
        <v>3307.608617387471</v>
      </c>
      <c r="F2604" s="4">
        <f>F2603*(计算结果!B$18-1)/(计算结果!B$18+1)+E2604*2/(计算结果!B$18+1)</f>
        <v>3387.8849630688851</v>
      </c>
      <c r="G2604" s="4">
        <f>G2603*(计算结果!B$18-1)/(计算结果!B$18+1)+F2604*2/(计算结果!B$18+1)</f>
        <v>3508.5207315125062</v>
      </c>
      <c r="H2604" s="3">
        <f t="shared" si="202"/>
        <v>-0.62127343755553499</v>
      </c>
      <c r="I2604" s="3">
        <f ca="1">IFERROR(AVERAGE(OFFSET(H2604,0,0,-计算结果!B$19,1)),AVERAGE(OFFSET(H2604,0,0,-ROW(),1)))</f>
        <v>-0.67557448313138535</v>
      </c>
      <c r="J2604" s="20" t="str">
        <f t="shared" ca="1" si="200"/>
        <v>买</v>
      </c>
      <c r="K2604" s="4">
        <f t="shared" ca="1" si="204"/>
        <v>1</v>
      </c>
      <c r="L2604" s="3">
        <f ca="1">IF(J2603="买",B2604/B2603-1,0)-IF(K2604=1,计算结果!B$17,0)</f>
        <v>0</v>
      </c>
      <c r="M2604" s="2">
        <f t="shared" ca="1" si="203"/>
        <v>4.1989127425257218</v>
      </c>
      <c r="N2604" s="3">
        <f ca="1">1-M2604/MAX(M$2:M2604)</f>
        <v>0.34620659201794646</v>
      </c>
    </row>
    <row r="2605" spans="1:14" x14ac:dyDescent="0.15">
      <c r="A2605" s="1">
        <v>42269</v>
      </c>
      <c r="B2605" s="2">
        <v>3339.03</v>
      </c>
      <c r="C2605" s="3">
        <f t="shared" si="201"/>
        <v>9.3040126955339364E-3</v>
      </c>
      <c r="D2605" s="3">
        <f>1-B2605/MAX(B$2:B2605)</f>
        <v>0.43186721568093644</v>
      </c>
      <c r="E2605" s="4">
        <f>E2604*(计算结果!B$18-1)/(计算结果!B$18+1)+B2605*2/(计算结果!B$18+1)</f>
        <v>3312.4426762509374</v>
      </c>
      <c r="F2605" s="4">
        <f>F2604*(计算结果!B$18-1)/(计算结果!B$18+1)+E2605*2/(计算结果!B$18+1)</f>
        <v>3376.278457404585</v>
      </c>
      <c r="G2605" s="4">
        <f>G2604*(计算结果!B$18-1)/(计算结果!B$18+1)+F2605*2/(计算结果!B$18+1)</f>
        <v>3488.1757662651335</v>
      </c>
      <c r="H2605" s="3">
        <f t="shared" si="202"/>
        <v>-0.57987302354066939</v>
      </c>
      <c r="I2605" s="3">
        <f ca="1">IFERROR(AVERAGE(OFFSET(H2605,0,0,-计算结果!B$19,1)),AVERAGE(OFFSET(H2605,0,0,-ROW(),1)))</f>
        <v>-0.69460490402137698</v>
      </c>
      <c r="J2605" s="20" t="str">
        <f t="shared" ca="1" si="200"/>
        <v>买</v>
      </c>
      <c r="K2605" s="4" t="str">
        <f t="shared" ca="1" si="204"/>
        <v/>
      </c>
      <c r="L2605" s="3">
        <f ca="1">IF(J2604="买",B2605/B2604-1,0)-IF(K2605=1,计算结果!B$17,0)</f>
        <v>9.3040126955339364E-3</v>
      </c>
      <c r="M2605" s="2">
        <f t="shared" ca="1" si="203"/>
        <v>4.2379794799896207</v>
      </c>
      <c r="N2605" s="3">
        <f ca="1">1-M2605/MAX(M$2:M2605)</f>
        <v>0.34012368984982499</v>
      </c>
    </row>
    <row r="2606" spans="1:14" x14ac:dyDescent="0.15">
      <c r="A2606" s="1">
        <v>42270</v>
      </c>
      <c r="B2606" s="2">
        <v>3263.03</v>
      </c>
      <c r="C2606" s="3">
        <f t="shared" si="201"/>
        <v>-2.2761101277916085E-2</v>
      </c>
      <c r="D2606" s="3">
        <f>1-B2606/MAX(B$2:B2606)</f>
        <v>0.44479854352412707</v>
      </c>
      <c r="E2606" s="4">
        <f>E2605*(计算结果!B$18-1)/(计算结果!B$18+1)+B2606*2/(计算结果!B$18+1)</f>
        <v>3304.8407260584854</v>
      </c>
      <c r="F2606" s="4">
        <f>F2605*(计算结果!B$18-1)/(计算结果!B$18+1)+E2606*2/(计算结果!B$18+1)</f>
        <v>3365.2880371974934</v>
      </c>
      <c r="G2606" s="4">
        <f>G2605*(计算结果!B$18-1)/(计算结果!B$18+1)+F2606*2/(计算结果!B$18+1)</f>
        <v>3469.2699617931889</v>
      </c>
      <c r="H2606" s="3">
        <f t="shared" si="202"/>
        <v>-0.54199689863069545</v>
      </c>
      <c r="I2606" s="3">
        <f ca="1">IFERROR(AVERAGE(OFFSET(H2606,0,0,-计算结果!B$19,1)),AVERAGE(OFFSET(H2606,0,0,-ROW(),1)))</f>
        <v>-0.70806453690774684</v>
      </c>
      <c r="J2606" s="20" t="str">
        <f t="shared" ca="1" si="200"/>
        <v>买</v>
      </c>
      <c r="K2606" s="4" t="str">
        <f t="shared" ca="1" si="204"/>
        <v/>
      </c>
      <c r="L2606" s="3">
        <f ca="1">IF(J2605="买",B2606/B2605-1,0)-IF(K2606=1,计算结果!B$17,0)</f>
        <v>-2.2761101277916085E-2</v>
      </c>
      <c r="M2606" s="2">
        <f t="shared" ca="1" si="203"/>
        <v>4.1415183998318463</v>
      </c>
      <c r="N2606" s="3">
        <f ca="1">1-M2606/MAX(M$2:M2606)</f>
        <v>0.35514320137605082</v>
      </c>
    </row>
    <row r="2607" spans="1:14" x14ac:dyDescent="0.15">
      <c r="A2607" s="1">
        <v>42271</v>
      </c>
      <c r="B2607" s="2">
        <v>3285</v>
      </c>
      <c r="C2607" s="3">
        <f t="shared" si="201"/>
        <v>6.7330058258734393E-3</v>
      </c>
      <c r="D2607" s="3">
        <f>1-B2607/MAX(B$2:B2607)</f>
        <v>0.4410603688831416</v>
      </c>
      <c r="E2607" s="4">
        <f>E2606*(计算结果!B$18-1)/(计算结果!B$18+1)+B2607*2/(计算结果!B$18+1)</f>
        <v>3301.7883066648724</v>
      </c>
      <c r="F2607" s="4">
        <f>F2606*(计算结果!B$18-1)/(计算结果!B$18+1)+E2607*2/(计算结果!B$18+1)</f>
        <v>3355.5188478847831</v>
      </c>
      <c r="G2607" s="4">
        <f>G2606*(计算结果!B$18-1)/(计算结果!B$18+1)+F2607*2/(计算结果!B$18+1)</f>
        <v>3451.7697904226648</v>
      </c>
      <c r="H2607" s="3">
        <f t="shared" si="202"/>
        <v>-0.50443383084200033</v>
      </c>
      <c r="I2607" s="3">
        <f ca="1">IFERROR(AVERAGE(OFFSET(H2607,0,0,-计算结果!B$19,1)),AVERAGE(OFFSET(H2607,0,0,-ROW(),1)))</f>
        <v>-0.71390541074851577</v>
      </c>
      <c r="J2607" s="20" t="str">
        <f t="shared" ca="1" si="200"/>
        <v>买</v>
      </c>
      <c r="K2607" s="4" t="str">
        <f t="shared" ca="1" si="204"/>
        <v/>
      </c>
      <c r="L2607" s="3">
        <f ca="1">IF(J2606="买",B2607/B2606-1,0)-IF(K2607=1,计算结果!B$17,0)</f>
        <v>6.7330058258734393E-3</v>
      </c>
      <c r="M2607" s="2">
        <f t="shared" ca="1" si="203"/>
        <v>4.1694032673458761</v>
      </c>
      <c r="N2607" s="3">
        <f ca="1">1-M2607/MAX(M$2:M2607)</f>
        <v>0.35080137679406165</v>
      </c>
    </row>
    <row r="2608" spans="1:14" x14ac:dyDescent="0.15">
      <c r="A2608" s="1">
        <v>42272</v>
      </c>
      <c r="B2608" s="2">
        <v>3231.95</v>
      </c>
      <c r="C2608" s="3">
        <f t="shared" si="201"/>
        <v>-1.6149162861491706E-2</v>
      </c>
      <c r="D2608" s="3">
        <f>1-B2608/MAX(B$2:B2608)</f>
        <v>0.45008677601578984</v>
      </c>
      <c r="E2608" s="4">
        <f>E2607*(计算结果!B$18-1)/(计算结果!B$18+1)+B2608*2/(计算结果!B$18+1)</f>
        <v>3291.0439517933537</v>
      </c>
      <c r="F2608" s="4">
        <f>F2607*(计算结果!B$18-1)/(计算结果!B$18+1)+E2608*2/(计算结果!B$18+1)</f>
        <v>3345.5996331014862</v>
      </c>
      <c r="G2608" s="4">
        <f>G2607*(计算结果!B$18-1)/(计算结果!B$18+1)+F2608*2/(计算结果!B$18+1)</f>
        <v>3435.4359200655608</v>
      </c>
      <c r="H2608" s="3">
        <f t="shared" si="202"/>
        <v>-0.47320277274643713</v>
      </c>
      <c r="I2608" s="3">
        <f ca="1">IFERROR(AVERAGE(OFFSET(H2608,0,0,-计算结果!B$19,1)),AVERAGE(OFFSET(H2608,0,0,-ROW(),1)))</f>
        <v>-0.71150234722220251</v>
      </c>
      <c r="J2608" s="20" t="str">
        <f t="shared" ca="1" si="200"/>
        <v>买</v>
      </c>
      <c r="K2608" s="4" t="str">
        <f t="shared" ca="1" si="204"/>
        <v/>
      </c>
      <c r="L2608" s="3">
        <f ca="1">IF(J2607="买",B2608/B2607-1,0)-IF(K2608=1,计算结果!B$17,0)</f>
        <v>-1.6149162861491706E-2</v>
      </c>
      <c r="M2608" s="2">
        <f t="shared" ca="1" si="203"/>
        <v>4.1020708949462721</v>
      </c>
      <c r="N2608" s="3">
        <f ca="1">1-M2608/MAX(M$2:M2608)</f>
        <v>0.3612853910896705</v>
      </c>
    </row>
    <row r="2609" spans="1:14" x14ac:dyDescent="0.15">
      <c r="A2609" s="1">
        <v>42275</v>
      </c>
      <c r="B2609" s="2">
        <v>3242.75</v>
      </c>
      <c r="C2609" s="3">
        <f t="shared" si="201"/>
        <v>3.3416358545150793E-3</v>
      </c>
      <c r="D2609" s="3">
        <f>1-B2609/MAX(B$2:B2609)</f>
        <v>0.44824916626965217</v>
      </c>
      <c r="E2609" s="4">
        <f>E2608*(计算结果!B$18-1)/(计算结果!B$18+1)+B2609*2/(计算结果!B$18+1)</f>
        <v>3283.6141130559145</v>
      </c>
      <c r="F2609" s="4">
        <f>F2608*(计算结果!B$18-1)/(计算结果!B$18+1)+E2609*2/(计算结果!B$18+1)</f>
        <v>3336.0633992483217</v>
      </c>
      <c r="G2609" s="4">
        <f>G2608*(计算结果!B$18-1)/(计算结果!B$18+1)+F2609*2/(计算结果!B$18+1)</f>
        <v>3420.1478399398311</v>
      </c>
      <c r="H2609" s="3">
        <f t="shared" si="202"/>
        <v>-0.44501136046333151</v>
      </c>
      <c r="I2609" s="3">
        <f ca="1">IFERROR(AVERAGE(OFFSET(H2609,0,0,-计算结果!B$19,1)),AVERAGE(OFFSET(H2609,0,0,-ROW(),1)))</f>
        <v>-0.70172010271879004</v>
      </c>
      <c r="J2609" s="20" t="str">
        <f t="shared" ca="1" si="200"/>
        <v>买</v>
      </c>
      <c r="K2609" s="4" t="str">
        <f t="shared" ca="1" si="204"/>
        <v/>
      </c>
      <c r="L2609" s="3">
        <f ca="1">IF(J2608="买",B2609/B2608-1,0)-IF(K2609=1,计算结果!B$17,0)</f>
        <v>3.3416358545150793E-3</v>
      </c>
      <c r="M2609" s="2">
        <f t="shared" ca="1" si="203"/>
        <v>4.115778522126587</v>
      </c>
      <c r="N2609" s="3">
        <f ca="1">1-M2609/MAX(M$2:M2609)</f>
        <v>0.35915103945173321</v>
      </c>
    </row>
    <row r="2610" spans="1:14" x14ac:dyDescent="0.15">
      <c r="A2610" s="1">
        <v>42276</v>
      </c>
      <c r="B2610" s="2">
        <v>3178.85</v>
      </c>
      <c r="C2610" s="3">
        <f t="shared" si="201"/>
        <v>-1.9705496877650219E-2</v>
      </c>
      <c r="D2610" s="3">
        <f>1-B2610/MAX(B$2:B2610)</f>
        <v>0.45912169060096641</v>
      </c>
      <c r="E2610" s="4">
        <f>E2609*(计算结果!B$18-1)/(计算结果!B$18+1)+B2610*2/(计算结果!B$18+1)</f>
        <v>3267.4965572011583</v>
      </c>
      <c r="F2610" s="4">
        <f>F2609*(计算结果!B$18-1)/(计算结果!B$18+1)+E2610*2/(计算结果!B$18+1)</f>
        <v>3325.514654317989</v>
      </c>
      <c r="G2610" s="4">
        <f>G2609*(计算结果!B$18-1)/(计算结果!B$18+1)+F2610*2/(计算结果!B$18+1)</f>
        <v>3405.5888883057014</v>
      </c>
      <c r="H2610" s="3">
        <f t="shared" si="202"/>
        <v>-0.4256819387779982</v>
      </c>
      <c r="I2610" s="3">
        <f ca="1">IFERROR(AVERAGE(OFFSET(H2610,0,0,-计算结果!B$19,1)),AVERAGE(OFFSET(H2610,0,0,-ROW(),1)))</f>
        <v>-0.68651054326946304</v>
      </c>
      <c r="J2610" s="20" t="str">
        <f t="shared" ca="1" si="200"/>
        <v>买</v>
      </c>
      <c r="K2610" s="4" t="str">
        <f t="shared" ca="1" si="204"/>
        <v/>
      </c>
      <c r="L2610" s="3">
        <f ca="1">IF(J2609="买",B2610/B2609-1,0)-IF(K2610=1,计算结果!B$17,0)</f>
        <v>-1.9705496877650219E-2</v>
      </c>
      <c r="M2610" s="2">
        <f t="shared" ca="1" si="203"/>
        <v>4.0346750613097218</v>
      </c>
      <c r="N2610" s="3">
        <f ca="1">1-M2610/MAX(M$2:M2610)</f>
        <v>0.37177928664286253</v>
      </c>
    </row>
    <row r="2611" spans="1:14" x14ac:dyDescent="0.15">
      <c r="A2611" s="1">
        <v>42277</v>
      </c>
      <c r="B2611" s="2">
        <v>3202.95</v>
      </c>
      <c r="C2611" s="3">
        <f t="shared" si="201"/>
        <v>7.5813580382841916E-3</v>
      </c>
      <c r="D2611" s="3">
        <f>1-B2611/MAX(B$2:B2611)</f>
        <v>0.45502109848227046</v>
      </c>
      <c r="E2611" s="4">
        <f>E2610*(计算结果!B$18-1)/(计算结果!B$18+1)+B2611*2/(计算结果!B$18+1)</f>
        <v>3257.5663176317494</v>
      </c>
      <c r="F2611" s="4">
        <f>F2610*(计算结果!B$18-1)/(计算结果!B$18+1)+E2611*2/(计算结果!B$18+1)</f>
        <v>3315.0610640585678</v>
      </c>
      <c r="G2611" s="4">
        <f>G2610*(计算结果!B$18-1)/(计算结果!B$18+1)+F2611*2/(计算结果!B$18+1)</f>
        <v>3391.6615307292191</v>
      </c>
      <c r="H2611" s="3">
        <f t="shared" si="202"/>
        <v>-0.40895592607513087</v>
      </c>
      <c r="I2611" s="3">
        <f ca="1">IFERROR(AVERAGE(OFFSET(H2611,0,0,-计算结果!B$19,1)),AVERAGE(OFFSET(H2611,0,0,-ROW(),1)))</f>
        <v>-0.6674171233128332</v>
      </c>
      <c r="J2611" s="20" t="str">
        <f t="shared" ca="1" si="200"/>
        <v>买</v>
      </c>
      <c r="K2611" s="4" t="str">
        <f t="shared" ca="1" si="204"/>
        <v/>
      </c>
      <c r="L2611" s="3">
        <f ca="1">IF(J2610="买",B2611/B2610-1,0)-IF(K2611=1,计算结果!B$17,0)</f>
        <v>7.5813580382841916E-3</v>
      </c>
      <c r="M2611" s="2">
        <f t="shared" ca="1" si="203"/>
        <v>4.0652633775176472</v>
      </c>
      <c r="N2611" s="3">
        <f ca="1">1-M2611/MAX(M$2:M2611)</f>
        <v>0.36701652048783573</v>
      </c>
    </row>
    <row r="2612" spans="1:14" x14ac:dyDescent="0.15">
      <c r="A2612" s="1">
        <v>42285</v>
      </c>
      <c r="B2612" s="2">
        <v>3296.48</v>
      </c>
      <c r="C2612" s="3">
        <f t="shared" si="201"/>
        <v>2.9201205139012476E-2</v>
      </c>
      <c r="D2612" s="3">
        <f>1-B2612/MAX(B$2:B2612)</f>
        <v>0.4391070577826176</v>
      </c>
      <c r="E2612" s="4">
        <f>E2611*(计算结果!B$18-1)/(计算结果!B$18+1)+B2612*2/(计算结果!B$18+1)</f>
        <v>3263.5530379960956</v>
      </c>
      <c r="F2612" s="4">
        <f>F2611*(计算结果!B$18-1)/(计算结果!B$18+1)+E2612*2/(计算结果!B$18+1)</f>
        <v>3307.1367523566487</v>
      </c>
      <c r="G2612" s="4">
        <f>G2611*(计算结果!B$18-1)/(计算结果!B$18+1)+F2612*2/(计算结果!B$18+1)</f>
        <v>3378.6577186719005</v>
      </c>
      <c r="H2612" s="3">
        <f t="shared" si="202"/>
        <v>-0.38340535868632775</v>
      </c>
      <c r="I2612" s="3">
        <f ca="1">IFERROR(AVERAGE(OFFSET(H2612,0,0,-计算结果!B$19,1)),AVERAGE(OFFSET(H2612,0,0,-ROW(),1)))</f>
        <v>-0.64515213895541934</v>
      </c>
      <c r="J2612" s="20" t="str">
        <f t="shared" ca="1" si="200"/>
        <v>买</v>
      </c>
      <c r="K2612" s="4" t="str">
        <f t="shared" ca="1" si="204"/>
        <v/>
      </c>
      <c r="L2612" s="3">
        <f ca="1">IF(J2611="买",B2612/B2611-1,0)-IF(K2612=1,计算结果!B$17,0)</f>
        <v>2.9201205139012476E-2</v>
      </c>
      <c r="M2612" s="2">
        <f t="shared" ca="1" si="203"/>
        <v>4.1839739673486545</v>
      </c>
      <c r="N2612" s="3">
        <f ca="1">1-M2612/MAX(M$2:M2612)</f>
        <v>0.34853264005299511</v>
      </c>
    </row>
    <row r="2613" spans="1:14" x14ac:dyDescent="0.15">
      <c r="A2613" s="1">
        <v>42286</v>
      </c>
      <c r="B2613" s="2">
        <v>3340.12</v>
      </c>
      <c r="C2613" s="3">
        <f t="shared" si="201"/>
        <v>1.3238363345143833E-2</v>
      </c>
      <c r="D2613" s="3">
        <f>1-B2613/MAX(B$2:B2613)</f>
        <v>0.43168175321581703</v>
      </c>
      <c r="E2613" s="4">
        <f>E2612*(计算结果!B$18-1)/(计算结果!B$18+1)+B2613*2/(计算结果!B$18+1)</f>
        <v>3275.3325706120809</v>
      </c>
      <c r="F2613" s="4">
        <f>F2612*(计算结果!B$18-1)/(计算结果!B$18+1)+E2613*2/(计算结果!B$18+1)</f>
        <v>3302.2438013190231</v>
      </c>
      <c r="G2613" s="4">
        <f>G2612*(计算结果!B$18-1)/(计算结果!B$18+1)+F2613*2/(计算结果!B$18+1)</f>
        <v>3366.9017313868426</v>
      </c>
      <c r="H2613" s="3">
        <f t="shared" si="202"/>
        <v>-0.34794845361485827</v>
      </c>
      <c r="I2613" s="3">
        <f ca="1">IFERROR(AVERAGE(OFFSET(H2613,0,0,-计算结果!B$19,1)),AVERAGE(OFFSET(H2613,0,0,-ROW(),1)))</f>
        <v>-0.62019421807878472</v>
      </c>
      <c r="J2613" s="20" t="str">
        <f t="shared" ca="1" si="200"/>
        <v>买</v>
      </c>
      <c r="K2613" s="4" t="str">
        <f t="shared" ca="1" si="204"/>
        <v/>
      </c>
      <c r="L2613" s="3">
        <f ca="1">IF(J2612="买",B2613/B2612-1,0)-IF(K2613=1,计算结果!B$17,0)</f>
        <v>1.3238363345143833E-2</v>
      </c>
      <c r="M2613" s="2">
        <f t="shared" ca="1" si="203"/>
        <v>4.2393629349550386</v>
      </c>
      <c r="N2613" s="3">
        <f ca="1">1-M2613/MAX(M$2:M2613)</f>
        <v>0.3399082784345151</v>
      </c>
    </row>
    <row r="2614" spans="1:14" x14ac:dyDescent="0.15">
      <c r="A2614" s="1">
        <v>42289</v>
      </c>
      <c r="B2614" s="2">
        <v>3447.69</v>
      </c>
      <c r="C2614" s="3">
        <f t="shared" si="201"/>
        <v>3.2205429745039149E-2</v>
      </c>
      <c r="D2614" s="3">
        <f>1-B2614/MAX(B$2:B2614)</f>
        <v>0.41337881984618519</v>
      </c>
      <c r="E2614" s="4">
        <f>E2613*(计算结果!B$18-1)/(计算结果!B$18+1)+B2614*2/(计算结果!B$18+1)</f>
        <v>3301.8490982102221</v>
      </c>
      <c r="F2614" s="4">
        <f>F2613*(计算结果!B$18-1)/(计算结果!B$18+1)+E2614*2/(计算结果!B$18+1)</f>
        <v>3302.1830777638229</v>
      </c>
      <c r="G2614" s="4">
        <f>G2613*(计算结果!B$18-1)/(计算结果!B$18+1)+F2614*2/(计算结果!B$18+1)</f>
        <v>3356.9450154448396</v>
      </c>
      <c r="H2614" s="3">
        <f t="shared" si="202"/>
        <v>-0.29572339011812532</v>
      </c>
      <c r="I2614" s="3">
        <f ca="1">IFERROR(AVERAGE(OFFSET(H2614,0,0,-计算结果!B$19,1)),AVERAGE(OFFSET(H2614,0,0,-ROW(),1)))</f>
        <v>-0.59194825878285928</v>
      </c>
      <c r="J2614" s="20" t="str">
        <f t="shared" ca="1" si="200"/>
        <v>买</v>
      </c>
      <c r="K2614" s="4" t="str">
        <f t="shared" ca="1" si="204"/>
        <v/>
      </c>
      <c r="L2614" s="3">
        <f ca="1">IF(J2613="买",B2614/B2613-1,0)-IF(K2614=1,计算结果!B$17,0)</f>
        <v>3.2205429745039149E-2</v>
      </c>
      <c r="M2614" s="2">
        <f t="shared" ca="1" si="203"/>
        <v>4.3758934401204561</v>
      </c>
      <c r="N2614" s="3">
        <f ca="1">1-M2614/MAX(M$2:M2614)</f>
        <v>0.31864974087035591</v>
      </c>
    </row>
    <row r="2615" spans="1:14" x14ac:dyDescent="0.15">
      <c r="A2615" s="1">
        <v>42290</v>
      </c>
      <c r="B2615" s="2">
        <v>3445.04</v>
      </c>
      <c r="C2615" s="3">
        <f t="shared" si="201"/>
        <v>-7.6863059033727144E-4</v>
      </c>
      <c r="D2615" s="3">
        <f>1-B2615/MAX(B$2:B2615)</f>
        <v>0.41382971483019126</v>
      </c>
      <c r="E2615" s="4">
        <f>E2614*(计算结果!B$18-1)/(计算结果!B$18+1)+B2615*2/(计算结果!B$18+1)</f>
        <v>3323.8784677163421</v>
      </c>
      <c r="F2615" s="4">
        <f>F2614*(计算结果!B$18-1)/(计算结果!B$18+1)+E2615*2/(计算结果!B$18+1)</f>
        <v>3305.5208300642107</v>
      </c>
      <c r="G2615" s="4">
        <f>G2614*(计算结果!B$18-1)/(计算结果!B$18+1)+F2615*2/(计算结果!B$18+1)</f>
        <v>3349.0336023093582</v>
      </c>
      <c r="H2615" s="3">
        <f t="shared" si="202"/>
        <v>-0.23567300325391116</v>
      </c>
      <c r="I2615" s="3">
        <f ca="1">IFERROR(AVERAGE(OFFSET(H2615,0,0,-计算结果!B$19,1)),AVERAGE(OFFSET(H2615,0,0,-ROW(),1)))</f>
        <v>-0.56075036571776404</v>
      </c>
      <c r="J2615" s="20" t="str">
        <f t="shared" ca="1" si="200"/>
        <v>买</v>
      </c>
      <c r="K2615" s="4" t="str">
        <f t="shared" ca="1" si="204"/>
        <v/>
      </c>
      <c r="L2615" s="3">
        <f ca="1">IF(J2614="买",B2615/B2614-1,0)-IF(K2615=1,计算结果!B$17,0)</f>
        <v>-7.6863059033727144E-4</v>
      </c>
      <c r="M2615" s="2">
        <f t="shared" ca="1" si="203"/>
        <v>4.3725299945623233</v>
      </c>
      <c r="N2615" s="3">
        <f ca="1">1-M2615/MAX(M$2:M2615)</f>
        <v>0.31917344752225718</v>
      </c>
    </row>
    <row r="2616" spans="1:14" x14ac:dyDescent="0.15">
      <c r="A2616" s="1">
        <v>42291</v>
      </c>
      <c r="B2616" s="2">
        <v>3406.11</v>
      </c>
      <c r="C2616" s="3">
        <f t="shared" si="201"/>
        <v>-1.1300304205466349E-2</v>
      </c>
      <c r="D2616" s="3">
        <f>1-B2616/MAX(B$2:B2616)</f>
        <v>0.42045361736881504</v>
      </c>
      <c r="E2616" s="4">
        <f>E2615*(计算结果!B$18-1)/(计算结果!B$18+1)+B2616*2/(计算结果!B$18+1)</f>
        <v>3336.5294726830589</v>
      </c>
      <c r="F2616" s="4">
        <f>F2615*(计算结果!B$18-1)/(计算结果!B$18+1)+E2616*2/(计算结果!B$18+1)</f>
        <v>3310.2913904671104</v>
      </c>
      <c r="G2616" s="4">
        <f>G2615*(计算结果!B$18-1)/(计算结果!B$18+1)+F2616*2/(计算结果!B$18+1)</f>
        <v>3343.0732620259355</v>
      </c>
      <c r="H2616" s="3">
        <f t="shared" si="202"/>
        <v>-0.17797194627467244</v>
      </c>
      <c r="I2616" s="3">
        <f ca="1">IFERROR(AVERAGE(OFFSET(H2616,0,0,-计算结果!B$19,1)),AVERAGE(OFFSET(H2616,0,0,-ROW(),1)))</f>
        <v>-0.52762365089107832</v>
      </c>
      <c r="J2616" s="20" t="str">
        <f t="shared" ca="1" si="200"/>
        <v>买</v>
      </c>
      <c r="K2616" s="4" t="str">
        <f t="shared" ca="1" si="204"/>
        <v/>
      </c>
      <c r="L2616" s="3">
        <f ca="1">IF(J2615="买",B2616/B2615-1,0)-IF(K2616=1,计算结果!B$17,0)</f>
        <v>-1.1300304205466349E-2</v>
      </c>
      <c r="M2616" s="2">
        <f t="shared" ca="1" si="203"/>
        <v>4.3231190754762432</v>
      </c>
      <c r="N2616" s="3">
        <f ca="1">1-M2616/MAX(M$2:M2616)</f>
        <v>0.32686699467641456</v>
      </c>
    </row>
    <row r="2617" spans="1:14" x14ac:dyDescent="0.15">
      <c r="A2617" s="1">
        <v>42292</v>
      </c>
      <c r="B2617" s="2">
        <v>3486.81</v>
      </c>
      <c r="C2617" s="3">
        <f t="shared" si="201"/>
        <v>2.3692716911667411E-2</v>
      </c>
      <c r="D2617" s="3">
        <f>1-B2617/MAX(B$2:B2617)</f>
        <v>0.40672258898795344</v>
      </c>
      <c r="E2617" s="4">
        <f>E2616*(计算结果!B$18-1)/(计算结果!B$18+1)+B2617*2/(计算结果!B$18+1)</f>
        <v>3359.649553808742</v>
      </c>
      <c r="F2617" s="4">
        <f>F2616*(计算结果!B$18-1)/(计算结果!B$18+1)+E2617*2/(计算结果!B$18+1)</f>
        <v>3317.8849540581305</v>
      </c>
      <c r="G2617" s="4">
        <f>G2616*(计算结果!B$18-1)/(计算结果!B$18+1)+F2617*2/(计算结果!B$18+1)</f>
        <v>3339.1981377231964</v>
      </c>
      <c r="H2617" s="3">
        <f t="shared" si="202"/>
        <v>-0.1159150278504735</v>
      </c>
      <c r="I2617" s="3">
        <f ca="1">IFERROR(AVERAGE(OFFSET(H2617,0,0,-计算结果!B$19,1)),AVERAGE(OFFSET(H2617,0,0,-ROW(),1)))</f>
        <v>-0.49279296676542295</v>
      </c>
      <c r="J2617" s="20" t="str">
        <f t="shared" ca="1" si="200"/>
        <v>买</v>
      </c>
      <c r="K2617" s="4" t="str">
        <f t="shared" ca="1" si="204"/>
        <v/>
      </c>
      <c r="L2617" s="3">
        <f ca="1">IF(J2616="买",B2617/B2616-1,0)-IF(K2617=1,计算结果!B$17,0)</f>
        <v>2.3692716911667411E-2</v>
      </c>
      <c r="M2617" s="2">
        <f t="shared" ca="1" si="203"/>
        <v>4.4255455119069316</v>
      </c>
      <c r="N2617" s="3">
        <f ca="1">1-M2617/MAX(M$2:M2617)</f>
        <v>0.31091864493738286</v>
      </c>
    </row>
    <row r="2618" spans="1:14" x14ac:dyDescent="0.15">
      <c r="A2618" s="1">
        <v>42293</v>
      </c>
      <c r="B2618" s="2">
        <v>3534.07</v>
      </c>
      <c r="C2618" s="3">
        <f t="shared" si="201"/>
        <v>1.3553936119260923E-2</v>
      </c>
      <c r="D2618" s="3">
        <f>1-B2618/MAX(B$2:B2618)</f>
        <v>0.3986813448580957</v>
      </c>
      <c r="E2618" s="4">
        <f>E2617*(计算结果!B$18-1)/(计算结果!B$18+1)+B2618*2/(计算结果!B$18+1)</f>
        <v>3386.4834686073973</v>
      </c>
      <c r="F2618" s="4">
        <f>F2617*(计算结果!B$18-1)/(计算结果!B$18+1)+E2618*2/(计算结果!B$18+1)</f>
        <v>3328.4385716810948</v>
      </c>
      <c r="G2618" s="4">
        <f>G2617*(计算结果!B$18-1)/(计算结果!B$18+1)+F2618*2/(计算结果!B$18+1)</f>
        <v>3337.5428198705658</v>
      </c>
      <c r="H2618" s="3">
        <f t="shared" si="202"/>
        <v>-4.9572315997972627E-2</v>
      </c>
      <c r="I2618" s="3">
        <f ca="1">IFERROR(AVERAGE(OFFSET(H2618,0,0,-计算结果!B$19,1)),AVERAGE(OFFSET(H2618,0,0,-ROW(),1)))</f>
        <v>-0.45632040931395068</v>
      </c>
      <c r="J2618" s="20" t="str">
        <f t="shared" ca="1" si="200"/>
        <v>买</v>
      </c>
      <c r="K2618" s="4" t="str">
        <f t="shared" ca="1" si="204"/>
        <v/>
      </c>
      <c r="L2618" s="3">
        <f ca="1">IF(J2617="买",B2618/B2617-1,0)-IF(K2618=1,计算结果!B$17,0)</f>
        <v>1.3553936119260923E-2</v>
      </c>
      <c r="M2618" s="2">
        <f t="shared" ca="1" si="203"/>
        <v>4.4855290730682</v>
      </c>
      <c r="N2618" s="3">
        <f ca="1">1-M2618/MAX(M$2:M2618)</f>
        <v>0.30157888026989044</v>
      </c>
    </row>
    <row r="2619" spans="1:14" x14ac:dyDescent="0.15">
      <c r="A2619" s="1">
        <v>42296</v>
      </c>
      <c r="B2619" s="2">
        <v>3534.18</v>
      </c>
      <c r="C2619" s="3">
        <f t="shared" si="201"/>
        <v>3.112558608053817E-5</v>
      </c>
      <c r="D2619" s="3">
        <f>1-B2619/MAX(B$2:B2619)</f>
        <v>0.3986626284625332</v>
      </c>
      <c r="E2619" s="4">
        <f>E2618*(计算结果!B$18-1)/(计算结果!B$18+1)+B2619*2/(计算结果!B$18+1)</f>
        <v>3409.2060118985673</v>
      </c>
      <c r="F2619" s="4">
        <f>F2618*(计算结果!B$18-1)/(计算结果!B$18+1)+E2619*2/(计算结果!B$18+1)</f>
        <v>3340.864331714552</v>
      </c>
      <c r="G2619" s="4">
        <f>G2618*(计算结果!B$18-1)/(计算结果!B$18+1)+F2619*2/(计算结果!B$18+1)</f>
        <v>3338.0538216927175</v>
      </c>
      <c r="H2619" s="3">
        <f t="shared" si="202"/>
        <v>1.5310719584161057E-2</v>
      </c>
      <c r="I2619" s="3">
        <f ca="1">IFERROR(AVERAGE(OFFSET(H2619,0,0,-计算结果!B$19,1)),AVERAGE(OFFSET(H2619,0,0,-ROW(),1)))</f>
        <v>-0.41815252703613359</v>
      </c>
      <c r="J2619" s="20" t="str">
        <f t="shared" ca="1" si="200"/>
        <v>买</v>
      </c>
      <c r="K2619" s="4" t="str">
        <f t="shared" ca="1" si="204"/>
        <v/>
      </c>
      <c r="L2619" s="3">
        <f ca="1">IF(J2618="买",B2619/B2618-1,0)-IF(K2619=1,计算结果!B$17,0)</f>
        <v>3.112558608053817E-5</v>
      </c>
      <c r="M2619" s="2">
        <f t="shared" ca="1" si="203"/>
        <v>4.4856686877894809</v>
      </c>
      <c r="N2619" s="3">
        <f ca="1">1-M2619/MAX(M$2:M2619)</f>
        <v>0.30155714150320767</v>
      </c>
    </row>
    <row r="2620" spans="1:14" x14ac:dyDescent="0.15">
      <c r="A2620" s="1">
        <v>42297</v>
      </c>
      <c r="B2620" s="2">
        <v>3577.7</v>
      </c>
      <c r="C2620" s="3">
        <f t="shared" si="201"/>
        <v>1.2314030411580523E-2</v>
      </c>
      <c r="D2620" s="3">
        <f>1-B2620/MAX(B$2:B2620)</f>
        <v>0.39125774178180084</v>
      </c>
      <c r="E2620" s="4">
        <f>E2619*(计算结果!B$18-1)/(计算结果!B$18+1)+B2620*2/(计算结果!B$18+1)</f>
        <v>3435.1281639141725</v>
      </c>
      <c r="F2620" s="4">
        <f>F2619*(计算结果!B$18-1)/(计算结果!B$18+1)+E2620*2/(计算结果!B$18+1)</f>
        <v>3355.3664597452635</v>
      </c>
      <c r="G2620" s="4">
        <f>G2619*(计算结果!B$18-1)/(计算结果!B$18+1)+F2620*2/(计算结果!B$18+1)</f>
        <v>3340.7173044700321</v>
      </c>
      <c r="H2620" s="3">
        <f t="shared" si="202"/>
        <v>7.9791486883933463E-2</v>
      </c>
      <c r="I2620" s="3">
        <f ca="1">IFERROR(AVERAGE(OFFSET(H2620,0,0,-计算结果!B$19,1)),AVERAGE(OFFSET(H2620,0,0,-ROW(),1)))</f>
        <v>-0.37761570658937038</v>
      </c>
      <c r="J2620" s="20" t="str">
        <f t="shared" ca="1" si="200"/>
        <v>买</v>
      </c>
      <c r="K2620" s="4" t="str">
        <f t="shared" ca="1" si="204"/>
        <v/>
      </c>
      <c r="L2620" s="3">
        <f ca="1">IF(J2619="买",B2620/B2619-1,0)-IF(K2620=1,计算结果!B$17,0)</f>
        <v>1.2314030411580523E-2</v>
      </c>
      <c r="M2620" s="2">
        <f t="shared" ca="1" si="203"/>
        <v>4.5409053484271951</v>
      </c>
      <c r="N2620" s="3">
        <f ca="1">1-M2620/MAX(M$2:M2620)</f>
        <v>0.29295649490292697</v>
      </c>
    </row>
    <row r="2621" spans="1:14" x14ac:dyDescent="0.15">
      <c r="A2621" s="1">
        <v>42298</v>
      </c>
      <c r="B2621" s="2">
        <v>3473.25</v>
      </c>
      <c r="C2621" s="3">
        <f t="shared" si="201"/>
        <v>-2.9194734047013449E-2</v>
      </c>
      <c r="D2621" s="3">
        <f>1-B2621/MAX(B$2:B2621)</f>
        <v>0.40902981011365958</v>
      </c>
      <c r="E2621" s="4">
        <f>E2620*(计算结果!B$18-1)/(计算结果!B$18+1)+B2621*2/(计算结果!B$18+1)</f>
        <v>3440.9930617735304</v>
      </c>
      <c r="F2621" s="4">
        <f>F2620*(计算结果!B$18-1)/(计算结果!B$18+1)+E2621*2/(计算结果!B$18+1)</f>
        <v>3368.5397831342275</v>
      </c>
      <c r="G2621" s="4">
        <f>G2620*(计算结果!B$18-1)/(计算结果!B$18+1)+F2621*2/(计算结果!B$18+1)</f>
        <v>3344.9976858029854</v>
      </c>
      <c r="H2621" s="3">
        <f t="shared" si="202"/>
        <v>0.12812761281015803</v>
      </c>
      <c r="I2621" s="3">
        <f ca="1">IFERROR(AVERAGE(OFFSET(H2621,0,0,-计算结果!B$19,1)),AVERAGE(OFFSET(H2621,0,0,-ROW(),1)))</f>
        <v>-0.33594625299400355</v>
      </c>
      <c r="J2621" s="20" t="str">
        <f t="shared" ca="1" si="200"/>
        <v>买</v>
      </c>
      <c r="K2621" s="4" t="str">
        <f t="shared" ca="1" si="204"/>
        <v/>
      </c>
      <c r="L2621" s="3">
        <f ca="1">IF(J2620="买",B2621/B2620-1,0)-IF(K2621=1,计算结果!B$17,0)</f>
        <v>-2.9194734047013449E-2</v>
      </c>
      <c r="M2621" s="2">
        <f t="shared" ca="1" si="203"/>
        <v>4.408334824447202</v>
      </c>
      <c r="N2621" s="3">
        <f ca="1">1-M2621/MAX(M$2:M2621)</f>
        <v>0.3135984419939043</v>
      </c>
    </row>
    <row r="2622" spans="1:14" x14ac:dyDescent="0.15">
      <c r="A2622" s="1">
        <v>42299</v>
      </c>
      <c r="B2622" s="2">
        <v>3524.53</v>
      </c>
      <c r="C2622" s="3">
        <f t="shared" si="201"/>
        <v>1.476426977614631E-2</v>
      </c>
      <c r="D2622" s="3">
        <f>1-B2622/MAX(B$2:B2622)</f>
        <v>0.40030456680051718</v>
      </c>
      <c r="E2622" s="4">
        <f>E2621*(计算结果!B$18-1)/(计算结果!B$18+1)+B2622*2/(计算结果!B$18+1)</f>
        <v>3453.8448984237566</v>
      </c>
      <c r="F2622" s="4">
        <f>F2621*(计算结果!B$18-1)/(计算结果!B$18+1)+E2622*2/(计算结果!B$18+1)</f>
        <v>3381.6636470249246</v>
      </c>
      <c r="G2622" s="4">
        <f>G2621*(计算结果!B$18-1)/(计算结果!B$18+1)+F2622*2/(计算结果!B$18+1)</f>
        <v>3350.6386029140526</v>
      </c>
      <c r="H2622" s="3">
        <f t="shared" si="202"/>
        <v>0.16863739951177506</v>
      </c>
      <c r="I2622" s="3">
        <f ca="1">IFERROR(AVERAGE(OFFSET(H2622,0,0,-计算结果!B$19,1)),AVERAGE(OFFSET(H2622,0,0,-ROW(),1)))</f>
        <v>-0.29347603661631882</v>
      </c>
      <c r="J2622" s="20" t="str">
        <f t="shared" ca="1" si="200"/>
        <v>买</v>
      </c>
      <c r="K2622" s="4" t="str">
        <f t="shared" ca="1" si="204"/>
        <v/>
      </c>
      <c r="L2622" s="3">
        <f ca="1">IF(J2621="买",B2622/B2621-1,0)-IF(K2622=1,计算结果!B$17,0)</f>
        <v>1.476426977614631E-2</v>
      </c>
      <c r="M2622" s="2">
        <f t="shared" ca="1" si="203"/>
        <v>4.4734206690589211</v>
      </c>
      <c r="N2622" s="3">
        <f ca="1">1-M2622/MAX(M$2:M2622)</f>
        <v>0.30346422421673513</v>
      </c>
    </row>
    <row r="2623" spans="1:14" x14ac:dyDescent="0.15">
      <c r="A2623" s="1">
        <v>42300</v>
      </c>
      <c r="B2623" s="2">
        <v>3571.24</v>
      </c>
      <c r="C2623" s="3">
        <f t="shared" si="201"/>
        <v>1.325283087390372E-2</v>
      </c>
      <c r="D2623" s="3">
        <f>1-B2623/MAX(B$2:B2623)</f>
        <v>0.39235690464847206</v>
      </c>
      <c r="E2623" s="4">
        <f>E2622*(计算结果!B$18-1)/(计算结果!B$18+1)+B2623*2/(计算结果!B$18+1)</f>
        <v>3471.9056832816404</v>
      </c>
      <c r="F2623" s="4">
        <f>F2622*(计算结果!B$18-1)/(计算结果!B$18+1)+E2623*2/(计算结果!B$18+1)</f>
        <v>3395.5470372182654</v>
      </c>
      <c r="G2623" s="4">
        <f>G2622*(计算结果!B$18-1)/(计算结果!B$18+1)+F2623*2/(计算结果!B$18+1)</f>
        <v>3357.5475928070082</v>
      </c>
      <c r="H2623" s="3">
        <f t="shared" si="202"/>
        <v>0.20619919698133984</v>
      </c>
      <c r="I2623" s="3">
        <f ca="1">IFERROR(AVERAGE(OFFSET(H2623,0,0,-计算结果!B$19,1)),AVERAGE(OFFSET(H2623,0,0,-ROW(),1)))</f>
        <v>-0.25042861343283851</v>
      </c>
      <c r="J2623" s="20" t="str">
        <f t="shared" ca="1" si="200"/>
        <v>买</v>
      </c>
      <c r="K2623" s="4" t="str">
        <f t="shared" ca="1" si="204"/>
        <v/>
      </c>
      <c r="L2623" s="3">
        <f ca="1">IF(J2622="买",B2623/B2622-1,0)-IF(K2623=1,计算结果!B$17,0)</f>
        <v>1.325283087390372E-2</v>
      </c>
      <c r="M2623" s="2">
        <f t="shared" ca="1" si="203"/>
        <v>4.5327061566137843</v>
      </c>
      <c r="N2623" s="3">
        <f ca="1">1-M2623/MAX(M$2:M2623)</f>
        <v>0.29423315338265621</v>
      </c>
    </row>
    <row r="2624" spans="1:14" x14ac:dyDescent="0.15">
      <c r="A2624" s="1">
        <v>42303</v>
      </c>
      <c r="B2624" s="2">
        <v>3589.26</v>
      </c>
      <c r="C2624" s="3">
        <f t="shared" si="201"/>
        <v>5.0458664217472027E-3</v>
      </c>
      <c r="D2624" s="3">
        <f>1-B2624/MAX(B$2:B2624)</f>
        <v>0.38929081875723126</v>
      </c>
      <c r="E2624" s="4">
        <f>E2623*(计算结果!B$18-1)/(计算结果!B$18+1)+B2624*2/(计算结果!B$18+1)</f>
        <v>3489.9601935460032</v>
      </c>
      <c r="F2624" s="4">
        <f>F2623*(计算结果!B$18-1)/(计算结果!B$18+1)+E2624*2/(计算结果!B$18+1)</f>
        <v>3410.0721381917633</v>
      </c>
      <c r="G2624" s="4">
        <f>G2623*(计算结果!B$18-1)/(计算结果!B$18+1)+F2624*2/(计算结果!B$18+1)</f>
        <v>3365.6282920969707</v>
      </c>
      <c r="H2624" s="3">
        <f t="shared" si="202"/>
        <v>0.24067266558705031</v>
      </c>
      <c r="I2624" s="3">
        <f ca="1">IFERROR(AVERAGE(OFFSET(H2624,0,0,-计算结果!B$19,1)),AVERAGE(OFFSET(H2624,0,0,-ROW(),1)))</f>
        <v>-0.20733130827570934</v>
      </c>
      <c r="J2624" s="20" t="str">
        <f t="shared" ca="1" si="200"/>
        <v>买</v>
      </c>
      <c r="K2624" s="4" t="str">
        <f t="shared" ca="1" si="204"/>
        <v/>
      </c>
      <c r="L2624" s="3">
        <f ca="1">IF(J2623="买",B2624/B2623-1,0)-IF(K2624=1,计算结果!B$17,0)</f>
        <v>5.0458664217472027E-3</v>
      </c>
      <c r="M2624" s="2">
        <f t="shared" ca="1" si="203"/>
        <v>4.5555775864090888</v>
      </c>
      <c r="N2624" s="3">
        <f ca="1">1-M2624/MAX(M$2:M2624)</f>
        <v>0.2906719481497273</v>
      </c>
    </row>
    <row r="2625" spans="1:14" x14ac:dyDescent="0.15">
      <c r="A2625" s="1">
        <v>42304</v>
      </c>
      <c r="B2625" s="2">
        <v>3592.88</v>
      </c>
      <c r="C2625" s="3">
        <f t="shared" si="201"/>
        <v>1.0085644394666193E-3</v>
      </c>
      <c r="D2625" s="3">
        <f>1-B2625/MAX(B$2:B2625)</f>
        <v>0.38867487919417409</v>
      </c>
      <c r="E2625" s="4">
        <f>E2624*(计算结果!B$18-1)/(计算结果!B$18+1)+B2625*2/(计算结果!B$18+1)</f>
        <v>3505.7940099235411</v>
      </c>
      <c r="F2625" s="4">
        <f>F2624*(计算结果!B$18-1)/(计算结果!B$18+1)+E2625*2/(计算结果!B$18+1)</f>
        <v>3424.7985799966518</v>
      </c>
      <c r="G2625" s="4">
        <f>G2624*(计算结果!B$18-1)/(计算结果!B$18+1)+F2625*2/(计算结果!B$18+1)</f>
        <v>3374.7314133123059</v>
      </c>
      <c r="H2625" s="3">
        <f t="shared" si="202"/>
        <v>0.27047316058968318</v>
      </c>
      <c r="I2625" s="3">
        <f ca="1">IFERROR(AVERAGE(OFFSET(H2625,0,0,-计算结果!B$19,1)),AVERAGE(OFFSET(H2625,0,0,-ROW(),1)))</f>
        <v>-0.16481399906919161</v>
      </c>
      <c r="J2625" s="20" t="str">
        <f t="shared" ca="1" si="200"/>
        <v>买</v>
      </c>
      <c r="K2625" s="4" t="str">
        <f t="shared" ca="1" si="204"/>
        <v/>
      </c>
      <c r="L2625" s="3">
        <f ca="1">IF(J2624="买",B2625/B2624-1,0)-IF(K2625=1,计算结果!B$17,0)</f>
        <v>1.0085644394666193E-3</v>
      </c>
      <c r="M2625" s="2">
        <f t="shared" ca="1" si="203"/>
        <v>4.5601721799639723</v>
      </c>
      <c r="N2625" s="3">
        <f ca="1">1-M2625/MAX(M$2:M2625)</f>
        <v>0.28995654510071489</v>
      </c>
    </row>
    <row r="2626" spans="1:14" x14ac:dyDescent="0.15">
      <c r="A2626" s="1">
        <v>42305</v>
      </c>
      <c r="B2626" s="2">
        <v>3524.92</v>
      </c>
      <c r="C2626" s="3">
        <f t="shared" si="201"/>
        <v>-1.8915187815902623E-2</v>
      </c>
      <c r="D2626" s="3">
        <f>1-B2626/MAX(B$2:B2626)</f>
        <v>0.40023820867079563</v>
      </c>
      <c r="E2626" s="4">
        <f>E2625*(计算结果!B$18-1)/(计算结果!B$18+1)+B2626*2/(计算结果!B$18+1)</f>
        <v>3508.7364699353043</v>
      </c>
      <c r="F2626" s="4">
        <f>F2625*(计算结果!B$18-1)/(计算结果!B$18+1)+E2626*2/(计算结果!B$18+1)</f>
        <v>3437.7121015256748</v>
      </c>
      <c r="G2626" s="4">
        <f>G2625*(计算结果!B$18-1)/(计算结果!B$18+1)+F2626*2/(计算结果!B$18+1)</f>
        <v>3384.4207499605163</v>
      </c>
      <c r="H2626" s="3">
        <f t="shared" si="202"/>
        <v>0.28711430515592723</v>
      </c>
      <c r="I2626" s="3">
        <f ca="1">IFERROR(AVERAGE(OFFSET(H2626,0,0,-计算结果!B$19,1)),AVERAGE(OFFSET(H2626,0,0,-ROW(),1)))</f>
        <v>-0.12335843887986053</v>
      </c>
      <c r="J2626" s="20" t="str">
        <f t="shared" ca="1" si="200"/>
        <v>买</v>
      </c>
      <c r="K2626" s="4" t="str">
        <f t="shared" ca="1" si="204"/>
        <v/>
      </c>
      <c r="L2626" s="3">
        <f ca="1">IF(J2625="买",B2626/B2625-1,0)-IF(K2626=1,计算结果!B$17,0)</f>
        <v>-1.8915187815902623E-2</v>
      </c>
      <c r="M2626" s="2">
        <f t="shared" ca="1" si="203"/>
        <v>4.4739156667071001</v>
      </c>
      <c r="N2626" s="3">
        <f ca="1">1-M2626/MAX(M$2:M2626)</f>
        <v>0.30338715040758724</v>
      </c>
    </row>
    <row r="2627" spans="1:14" x14ac:dyDescent="0.15">
      <c r="A2627" s="1">
        <v>42306</v>
      </c>
      <c r="B2627" s="2">
        <v>3533.31</v>
      </c>
      <c r="C2627" s="3">
        <f t="shared" si="201"/>
        <v>2.3801958626010755E-3</v>
      </c>
      <c r="D2627" s="3">
        <f>1-B2627/MAX(B$2:B2627)</f>
        <v>0.39881065813652761</v>
      </c>
      <c r="E2627" s="4">
        <f>E2626*(计算结果!B$18-1)/(计算结果!B$18+1)+B2627*2/(计算结果!B$18+1)</f>
        <v>3512.5170130221804</v>
      </c>
      <c r="F2627" s="4">
        <f>F2626*(计算结果!B$18-1)/(计算结果!B$18+1)+E2627*2/(计算结果!B$18+1)</f>
        <v>3449.2205494482141</v>
      </c>
      <c r="G2627" s="4">
        <f>G2626*(计算结果!B$18-1)/(计算结果!B$18+1)+F2627*2/(计算结果!B$18+1)</f>
        <v>3394.3899498817009</v>
      </c>
      <c r="H2627" s="3">
        <f t="shared" si="202"/>
        <v>0.29456148208820837</v>
      </c>
      <c r="I2627" s="3">
        <f ca="1">IFERROR(AVERAGE(OFFSET(H2627,0,0,-计算结果!B$19,1)),AVERAGE(OFFSET(H2627,0,0,-ROW(),1)))</f>
        <v>-8.3408673233350092E-2</v>
      </c>
      <c r="J2627" s="20" t="str">
        <f t="shared" ref="J2627:J2690" ca="1" si="205">IF(H2627&gt;I2627,"买","卖")</f>
        <v>买</v>
      </c>
      <c r="K2627" s="4" t="str">
        <f t="shared" ca="1" si="204"/>
        <v/>
      </c>
      <c r="L2627" s="3">
        <f ca="1">IF(J2626="买",B2627/B2626-1,0)-IF(K2627=1,计算结果!B$17,0)</f>
        <v>2.3801958626010755E-3</v>
      </c>
      <c r="M2627" s="2">
        <f t="shared" ca="1" si="203"/>
        <v>4.4845644622666221</v>
      </c>
      <c r="N2627" s="3">
        <f ca="1">1-M2627/MAX(M$2:M2627)</f>
        <v>0.3017290753851527</v>
      </c>
    </row>
    <row r="2628" spans="1:14" x14ac:dyDescent="0.15">
      <c r="A2628" s="1">
        <v>42307</v>
      </c>
      <c r="B2628" s="2">
        <v>3534.08</v>
      </c>
      <c r="C2628" s="3">
        <f t="shared" ref="C2628:C2691" si="206">B2628/B2627-1</f>
        <v>2.1792596743552828E-4</v>
      </c>
      <c r="D2628" s="3">
        <f>1-B2628/MAX(B$2:B2628)</f>
        <v>0.39867964336758999</v>
      </c>
      <c r="E2628" s="4">
        <f>E2627*(计算结果!B$18-1)/(计算结果!B$18+1)+B2628*2/(计算结果!B$18+1)</f>
        <v>3515.8343956341528</v>
      </c>
      <c r="F2628" s="4">
        <f>F2627*(计算结果!B$18-1)/(计算结果!B$18+1)+E2628*2/(计算结果!B$18+1)</f>
        <v>3459.4688334768198</v>
      </c>
      <c r="G2628" s="4">
        <f>G2627*(计算结果!B$18-1)/(计算结果!B$18+1)+F2628*2/(计算结果!B$18+1)</f>
        <v>3404.4020858194112</v>
      </c>
      <c r="H2628" s="3">
        <f t="shared" ref="H2628:H2691" si="207">(G2628-G2627)/G2627*100</f>
        <v>0.29496127685799012</v>
      </c>
      <c r="I2628" s="3">
        <f ca="1">IFERROR(AVERAGE(OFFSET(H2628,0,0,-计算结果!B$19,1)),AVERAGE(OFFSET(H2628,0,0,-ROW(),1)))</f>
        <v>-4.5000470753128727E-2</v>
      </c>
      <c r="J2628" s="20" t="str">
        <f t="shared" ca="1" si="205"/>
        <v>买</v>
      </c>
      <c r="K2628" s="4" t="str">
        <f t="shared" ca="1" si="204"/>
        <v/>
      </c>
      <c r="L2628" s="3">
        <f ca="1">IF(J2627="买",B2628/B2627-1,0)-IF(K2628=1,计算结果!B$17,0)</f>
        <v>2.1792596743552828E-4</v>
      </c>
      <c r="M2628" s="2">
        <f t="shared" ref="M2628:M2691" ca="1" si="208">IFERROR(M2627*(1+L2628),M2627)</f>
        <v>4.4855417653155882</v>
      </c>
      <c r="N2628" s="3">
        <f ca="1">1-M2628/MAX(M$2:M2628)</f>
        <v>0.30157690401837389</v>
      </c>
    </row>
    <row r="2629" spans="1:14" x14ac:dyDescent="0.15">
      <c r="A2629" s="1">
        <v>42310</v>
      </c>
      <c r="B2629" s="2">
        <v>3475.96</v>
      </c>
      <c r="C2629" s="3">
        <f t="shared" si="206"/>
        <v>-1.6445581311119173E-2</v>
      </c>
      <c r="D2629" s="3">
        <f>1-B2629/MAX(B$2:B2629)</f>
        <v>0.40856870618661945</v>
      </c>
      <c r="E2629" s="4">
        <f>E2628*(计算结果!B$18-1)/(计算结果!B$18+1)+B2629*2/(计算结果!B$18+1)</f>
        <v>3509.6998732288985</v>
      </c>
      <c r="F2629" s="4">
        <f>F2628*(计算结果!B$18-1)/(计算结果!B$18+1)+E2629*2/(计算结果!B$18+1)</f>
        <v>3467.1966857463703</v>
      </c>
      <c r="G2629" s="4">
        <f>G2628*(计算结果!B$18-1)/(计算结果!B$18+1)+F2629*2/(计算结果!B$18+1)</f>
        <v>3414.0627935004823</v>
      </c>
      <c r="H2629" s="3">
        <f t="shared" si="207"/>
        <v>0.28377105399245944</v>
      </c>
      <c r="I2629" s="3">
        <f ca="1">IFERROR(AVERAGE(OFFSET(H2629,0,0,-计算结果!B$19,1)),AVERAGE(OFFSET(H2629,0,0,-ROW(),1)))</f>
        <v>-8.5613500303391953E-3</v>
      </c>
      <c r="J2629" s="20" t="str">
        <f t="shared" ca="1" si="205"/>
        <v>买</v>
      </c>
      <c r="K2629" s="4" t="str">
        <f t="shared" ref="K2629:K2692" ca="1" si="209">IF(J2628&lt;&gt;J2629,1,"")</f>
        <v/>
      </c>
      <c r="L2629" s="3">
        <f ca="1">IF(J2628="买",B2629/B2628-1,0)-IF(K2629=1,计算结果!B$17,0)</f>
        <v>-1.6445581311119173E-2</v>
      </c>
      <c r="M2629" s="2">
        <f t="shared" ca="1" si="208"/>
        <v>4.4117744234896694</v>
      </c>
      <c r="N2629" s="3">
        <f ca="1">1-M2629/MAX(M$2:M2629)</f>
        <v>0.31306287783290343</v>
      </c>
    </row>
    <row r="2630" spans="1:14" x14ac:dyDescent="0.15">
      <c r="A2630" s="1">
        <v>42311</v>
      </c>
      <c r="B2630" s="2">
        <v>3465.49</v>
      </c>
      <c r="C2630" s="3">
        <f t="shared" si="206"/>
        <v>-3.0121175157367119E-3</v>
      </c>
      <c r="D2630" s="3">
        <f>1-B2630/MAX(B$2:B2630)</f>
        <v>0.41035016674606961</v>
      </c>
      <c r="E2630" s="4">
        <f>E2629*(计算结果!B$18-1)/(计算结果!B$18+1)+B2630*2/(计算结果!B$18+1)</f>
        <v>3502.8983542706064</v>
      </c>
      <c r="F2630" s="4">
        <f>F2629*(计算结果!B$18-1)/(计算结果!B$18+1)+E2630*2/(计算结果!B$18+1)</f>
        <v>3472.6892501347147</v>
      </c>
      <c r="G2630" s="4">
        <f>G2629*(计算结果!B$18-1)/(计算结果!B$18+1)+F2630*2/(计算结果!B$18+1)</f>
        <v>3423.0822483672873</v>
      </c>
      <c r="H2630" s="3">
        <f t="shared" si="207"/>
        <v>0.26418538299810534</v>
      </c>
      <c r="I2630" s="3">
        <f ca="1">IFERROR(AVERAGE(OFFSET(H2630,0,0,-计算结果!B$19,1)),AVERAGE(OFFSET(H2630,0,0,-ROW(),1)))</f>
        <v>2.5932016058466005E-2</v>
      </c>
      <c r="J2630" s="20" t="str">
        <f t="shared" ca="1" si="205"/>
        <v>买</v>
      </c>
      <c r="K2630" s="4" t="str">
        <f t="shared" ca="1" si="209"/>
        <v/>
      </c>
      <c r="L2630" s="3">
        <f ca="1">IF(J2629="买",B2630/B2629-1,0)-IF(K2630=1,计算结果!B$17,0)</f>
        <v>-3.0121175157367119E-3</v>
      </c>
      <c r="M2630" s="2">
        <f t="shared" ca="1" si="208"/>
        <v>4.3984856404731971</v>
      </c>
      <c r="N2630" s="3">
        <f ca="1">1-M2630/MAX(M$2:M2630)</f>
        <v>0.31513201317079265</v>
      </c>
    </row>
    <row r="2631" spans="1:14" x14ac:dyDescent="0.15">
      <c r="A2631" s="1">
        <v>42312</v>
      </c>
      <c r="B2631" s="2">
        <v>3628.54</v>
      </c>
      <c r="C2631" s="3">
        <f t="shared" si="206"/>
        <v>4.7049623574155541E-2</v>
      </c>
      <c r="D2631" s="3">
        <f>1-B2631/MAX(B$2:B2631)</f>
        <v>0.38260736405090856</v>
      </c>
      <c r="E2631" s="4">
        <f>E2630*(计算结果!B$18-1)/(计算结果!B$18+1)+B2631*2/(计算结果!B$18+1)</f>
        <v>3522.2278382289751</v>
      </c>
      <c r="F2631" s="4">
        <f>F2630*(计算结果!B$18-1)/(计算结果!B$18+1)+E2631*2/(计算结果!B$18+1)</f>
        <v>3480.310571379986</v>
      </c>
      <c r="G2631" s="4">
        <f>G2630*(计算结果!B$18-1)/(计算结果!B$18+1)+F2631*2/(计算结果!B$18+1)</f>
        <v>3431.8866057538562</v>
      </c>
      <c r="H2631" s="3">
        <f t="shared" si="207"/>
        <v>0.25720554598909534</v>
      </c>
      <c r="I2631" s="3">
        <f ca="1">IFERROR(AVERAGE(OFFSET(H2631,0,0,-计算结果!B$19,1)),AVERAGE(OFFSET(H2631,0,0,-ROW(),1)))</f>
        <v>5.9240089661677306E-2</v>
      </c>
      <c r="J2631" s="20" t="str">
        <f t="shared" ca="1" si="205"/>
        <v>买</v>
      </c>
      <c r="K2631" s="4" t="str">
        <f t="shared" ca="1" si="209"/>
        <v/>
      </c>
      <c r="L2631" s="3">
        <f ca="1">IF(J2630="买",B2631/B2630-1,0)-IF(K2631=1,计算结果!B$17,0)</f>
        <v>4.7049623574155541E-2</v>
      </c>
      <c r="M2631" s="2">
        <f t="shared" ca="1" si="208"/>
        <v>4.6054327341537897</v>
      </c>
      <c r="N2631" s="3">
        <f ca="1">1-M2631/MAX(M$2:M2631)</f>
        <v>0.28290923219248876</v>
      </c>
    </row>
    <row r="2632" spans="1:14" x14ac:dyDescent="0.15">
      <c r="A2632" s="1">
        <v>42313</v>
      </c>
      <c r="B2632" s="2">
        <v>3705.97</v>
      </c>
      <c r="C2632" s="3">
        <f t="shared" si="206"/>
        <v>2.1339161205333301E-2</v>
      </c>
      <c r="D2632" s="3">
        <f>1-B2632/MAX(B$2:B2632)</f>
        <v>0.36943272306540531</v>
      </c>
      <c r="E2632" s="4">
        <f>E2631*(计算结果!B$18-1)/(计算结果!B$18+1)+B2632*2/(计算结果!B$18+1)</f>
        <v>3550.4958631168251</v>
      </c>
      <c r="F2632" s="4">
        <f>F2631*(计算结果!B$18-1)/(计算结果!B$18+1)+E2632*2/(计算结果!B$18+1)</f>
        <v>3491.1083085702689</v>
      </c>
      <c r="G2632" s="4">
        <f>G2631*(计算结果!B$18-1)/(计算结果!B$18+1)+F2632*2/(计算结果!B$18+1)</f>
        <v>3440.9976369563815</v>
      </c>
      <c r="H2632" s="3">
        <f t="shared" si="207"/>
        <v>0.26548170872690974</v>
      </c>
      <c r="I2632" s="3">
        <f ca="1">IFERROR(AVERAGE(OFFSET(H2632,0,0,-计算结果!B$19,1)),AVERAGE(OFFSET(H2632,0,0,-ROW(),1)))</f>
        <v>9.1684443032339163E-2</v>
      </c>
      <c r="J2632" s="20" t="str">
        <f t="shared" ca="1" si="205"/>
        <v>买</v>
      </c>
      <c r="K2632" s="4" t="str">
        <f t="shared" ca="1" si="209"/>
        <v/>
      </c>
      <c r="L2632" s="3">
        <f ca="1">IF(J2631="买",B2632/B2631-1,0)-IF(K2632=1,计算结果!B$17,0)</f>
        <v>2.1339161205333301E-2</v>
      </c>
      <c r="M2632" s="2">
        <f t="shared" ca="1" si="208"/>
        <v>4.7037088056882164</v>
      </c>
      <c r="N2632" s="3">
        <f ca="1">1-M2632/MAX(M$2:M2632)</f>
        <v>0.26760711669938797</v>
      </c>
    </row>
    <row r="2633" spans="1:14" x14ac:dyDescent="0.15">
      <c r="A2633" s="1">
        <v>42314</v>
      </c>
      <c r="B2633" s="2">
        <v>3793.37</v>
      </c>
      <c r="C2633" s="3">
        <f t="shared" si="206"/>
        <v>2.3583569213998068E-2</v>
      </c>
      <c r="D2633" s="3">
        <f>1-B2633/MAX(B$2:B2633)</f>
        <v>0.35456169604573606</v>
      </c>
      <c r="E2633" s="4">
        <f>E2632*(计算结果!B$18-1)/(计算结果!B$18+1)+B2633*2/(计算结果!B$18+1)</f>
        <v>3587.8611149450062</v>
      </c>
      <c r="F2633" s="4">
        <f>F2632*(计算结果!B$18-1)/(计算结果!B$18+1)+E2633*2/(计算结果!B$18+1)</f>
        <v>3505.9933557048439</v>
      </c>
      <c r="G2633" s="4">
        <f>G2632*(计算结果!B$18-1)/(计算结果!B$18+1)+F2633*2/(计算结果!B$18+1)</f>
        <v>3450.9969783022989</v>
      </c>
      <c r="H2633" s="3">
        <f t="shared" si="207"/>
        <v>0.29059425204261347</v>
      </c>
      <c r="I2633" s="3">
        <f ca="1">IFERROR(AVERAGE(OFFSET(H2633,0,0,-计算结果!B$19,1)),AVERAGE(OFFSET(H2633,0,0,-ROW(),1)))</f>
        <v>0.12361157831521274</v>
      </c>
      <c r="J2633" s="20" t="str">
        <f t="shared" ca="1" si="205"/>
        <v>买</v>
      </c>
      <c r="K2633" s="4" t="str">
        <f t="shared" ca="1" si="209"/>
        <v/>
      </c>
      <c r="L2633" s="3">
        <f ca="1">IF(J2632="买",B2633/B2632-1,0)-IF(K2633=1,计算结果!B$17,0)</f>
        <v>2.3583569213998068E-2</v>
      </c>
      <c r="M2633" s="2">
        <f t="shared" ca="1" si="208"/>
        <v>4.8146390478696564</v>
      </c>
      <c r="N2633" s="3">
        <f ca="1">1-M2633/MAX(M$2:M2633)</f>
        <v>0.25033467844422841</v>
      </c>
    </row>
    <row r="2634" spans="1:14" x14ac:dyDescent="0.15">
      <c r="A2634" s="1">
        <v>42317</v>
      </c>
      <c r="B2634" s="2">
        <v>3840.35</v>
      </c>
      <c r="C2634" s="3">
        <f t="shared" si="206"/>
        <v>1.2384766052349283E-2</v>
      </c>
      <c r="D2634" s="3">
        <f>1-B2634/MAX(B$2:B2634)</f>
        <v>0.34656809365003738</v>
      </c>
      <c r="E2634" s="4">
        <f>E2633*(计算结果!B$18-1)/(计算结果!B$18+1)+B2634*2/(计算结果!B$18+1)</f>
        <v>3626.7055587996201</v>
      </c>
      <c r="F2634" s="4">
        <f>F2633*(计算结果!B$18-1)/(计算结果!B$18+1)+E2634*2/(计算结果!B$18+1)</f>
        <v>3524.5644638732711</v>
      </c>
      <c r="G2634" s="4">
        <f>G2633*(计算结果!B$18-1)/(计算结果!B$18+1)+F2634*2/(计算结果!B$18+1)</f>
        <v>3462.3150530055254</v>
      </c>
      <c r="H2634" s="3">
        <f t="shared" si="207"/>
        <v>0.32796536115179181</v>
      </c>
      <c r="I2634" s="3">
        <f ca="1">IFERROR(AVERAGE(OFFSET(H2634,0,0,-计算结果!B$19,1)),AVERAGE(OFFSET(H2634,0,0,-ROW(),1)))</f>
        <v>0.15479601587870861</v>
      </c>
      <c r="J2634" s="20" t="str">
        <f t="shared" ca="1" si="205"/>
        <v>买</v>
      </c>
      <c r="K2634" s="4" t="str">
        <f t="shared" ca="1" si="209"/>
        <v/>
      </c>
      <c r="L2634" s="3">
        <f ca="1">IF(J2633="买",B2634/B2633-1,0)-IF(K2634=1,计算结果!B$17,0)</f>
        <v>1.2384766052349283E-2</v>
      </c>
      <c r="M2634" s="2">
        <f t="shared" ca="1" si="208"/>
        <v>4.8742672261040276</v>
      </c>
      <c r="N2634" s="3">
        <f ca="1">1-M2634/MAX(M$2:M2634)</f>
        <v>0.24105024881920101</v>
      </c>
    </row>
    <row r="2635" spans="1:14" x14ac:dyDescent="0.15">
      <c r="A2635" s="1">
        <v>42318</v>
      </c>
      <c r="B2635" s="2">
        <v>3833.24</v>
      </c>
      <c r="C2635" s="3">
        <f t="shared" si="206"/>
        <v>-1.851393753173558E-3</v>
      </c>
      <c r="D2635" s="3">
        <f>1-B2635/MAX(B$2:B2635)</f>
        <v>0.34777785339957801</v>
      </c>
      <c r="E2635" s="4">
        <f>E2634*(计算结果!B$18-1)/(计算结果!B$18+1)+B2635*2/(计算结果!B$18+1)</f>
        <v>3658.480088215063</v>
      </c>
      <c r="F2635" s="4">
        <f>F2634*(计算结果!B$18-1)/(计算结果!B$18+1)+E2635*2/(计算结果!B$18+1)</f>
        <v>3545.1668676181616</v>
      </c>
      <c r="G2635" s="4">
        <f>G2634*(计算结果!B$18-1)/(计算结果!B$18+1)+F2635*2/(计算结果!B$18+1)</f>
        <v>3475.0614860228543</v>
      </c>
      <c r="H2635" s="3">
        <f t="shared" si="207"/>
        <v>0.36814769373064654</v>
      </c>
      <c r="I2635" s="3">
        <f ca="1">IFERROR(AVERAGE(OFFSET(H2635,0,0,-计算结果!B$19,1)),AVERAGE(OFFSET(H2635,0,0,-ROW(),1)))</f>
        <v>0.1849870507279365</v>
      </c>
      <c r="J2635" s="20" t="str">
        <f t="shared" ca="1" si="205"/>
        <v>买</v>
      </c>
      <c r="K2635" s="4" t="str">
        <f t="shared" ca="1" si="209"/>
        <v/>
      </c>
      <c r="L2635" s="3">
        <f ca="1">IF(J2634="买",B2635/B2634-1,0)-IF(K2635=1,计算结果!B$17,0)</f>
        <v>-1.851393753173558E-3</v>
      </c>
      <c r="M2635" s="2">
        <f t="shared" ca="1" si="208"/>
        <v>4.8652430382103198</v>
      </c>
      <c r="N2635" s="3">
        <f ca="1">1-M2635/MAX(M$2:M2635)</f>
        <v>0.24245536364750986</v>
      </c>
    </row>
    <row r="2636" spans="1:14" x14ac:dyDescent="0.15">
      <c r="A2636" s="1">
        <v>42319</v>
      </c>
      <c r="B2636" s="2">
        <v>3833.65</v>
      </c>
      <c r="C2636" s="3">
        <f t="shared" si="206"/>
        <v>1.0695912596148105E-4</v>
      </c>
      <c r="D2636" s="3">
        <f>1-B2636/MAX(B$2:B2636)</f>
        <v>0.34770809228884503</v>
      </c>
      <c r="E2636" s="4">
        <f>E2635*(计算结果!B$18-1)/(计算结果!B$18+1)+B2636*2/(计算结果!B$18+1)</f>
        <v>3685.4293054127456</v>
      </c>
      <c r="F2636" s="4">
        <f>F2635*(计算结果!B$18-1)/(计算结果!B$18+1)+E2636*2/(计算结果!B$18+1)</f>
        <v>3566.7457042019441</v>
      </c>
      <c r="G2636" s="4">
        <f>G2635*(计算结果!B$18-1)/(计算结果!B$18+1)+F2636*2/(计算结果!B$18+1)</f>
        <v>3489.1667503580989</v>
      </c>
      <c r="H2636" s="3">
        <f t="shared" si="207"/>
        <v>0.40589970542903336</v>
      </c>
      <c r="I2636" s="3">
        <f ca="1">IFERROR(AVERAGE(OFFSET(H2636,0,0,-计算结果!B$19,1)),AVERAGE(OFFSET(H2636,0,0,-ROW(),1)))</f>
        <v>0.21418063331312182</v>
      </c>
      <c r="J2636" s="20" t="str">
        <f t="shared" ca="1" si="205"/>
        <v>买</v>
      </c>
      <c r="K2636" s="4" t="str">
        <f t="shared" ca="1" si="209"/>
        <v/>
      </c>
      <c r="L2636" s="3">
        <f ca="1">IF(J2635="买",B2636/B2635-1,0)-IF(K2636=1,计算结果!B$17,0)</f>
        <v>1.0695912596148105E-4</v>
      </c>
      <c r="M2636" s="2">
        <f t="shared" ca="1" si="208"/>
        <v>4.8657634203532769</v>
      </c>
      <c r="N2636" s="3">
        <f ca="1">1-M2636/MAX(M$2:M2636)</f>
        <v>0.24237433733532876</v>
      </c>
    </row>
    <row r="2637" spans="1:14" x14ac:dyDescent="0.15">
      <c r="A2637" s="1">
        <v>42320</v>
      </c>
      <c r="B2637" s="2">
        <v>3795.32</v>
      </c>
      <c r="C2637" s="3">
        <f t="shared" si="206"/>
        <v>-9.9983044878900751E-3</v>
      </c>
      <c r="D2637" s="3">
        <f>1-B2637/MAX(B$2:B2637)</f>
        <v>0.35422990539712784</v>
      </c>
      <c r="E2637" s="4">
        <f>E2636*(计算结果!B$18-1)/(计算结果!B$18+1)+B2637*2/(计算结果!B$18+1)</f>
        <v>3702.3355661184769</v>
      </c>
      <c r="F2637" s="4">
        <f>F2636*(计算结果!B$18-1)/(计算结果!B$18+1)+E2637*2/(计算结果!B$18+1)</f>
        <v>3587.605682958334</v>
      </c>
      <c r="G2637" s="4">
        <f>G2636*(计算结果!B$18-1)/(计算结果!B$18+1)+F2637*2/(计算结果!B$18+1)</f>
        <v>3504.3112015273659</v>
      </c>
      <c r="H2637" s="3">
        <f t="shared" si="207"/>
        <v>0.4340420579702241</v>
      </c>
      <c r="I2637" s="3">
        <f ca="1">IFERROR(AVERAGE(OFFSET(H2637,0,0,-计算结果!B$19,1)),AVERAGE(OFFSET(H2637,0,0,-ROW(),1)))</f>
        <v>0.24167848760415667</v>
      </c>
      <c r="J2637" s="20" t="str">
        <f t="shared" ca="1" si="205"/>
        <v>买</v>
      </c>
      <c r="K2637" s="4" t="str">
        <f t="shared" ca="1" si="209"/>
        <v/>
      </c>
      <c r="L2637" s="3">
        <f ca="1">IF(J2636="买",B2637/B2636-1,0)-IF(K2637=1,计算结果!B$17,0)</f>
        <v>-9.9983044878900751E-3</v>
      </c>
      <c r="M2637" s="2">
        <f t="shared" ca="1" si="208"/>
        <v>4.8171140361105476</v>
      </c>
      <c r="N2637" s="3">
        <f ca="1">1-M2637/MAX(M$2:M2637)</f>
        <v>0.24994930939848958</v>
      </c>
    </row>
    <row r="2638" spans="1:14" x14ac:dyDescent="0.15">
      <c r="A2638" s="1">
        <v>42321</v>
      </c>
      <c r="B2638" s="2">
        <v>3746.24</v>
      </c>
      <c r="C2638" s="3">
        <f t="shared" si="206"/>
        <v>-1.2931715902743446E-2</v>
      </c>
      <c r="D2638" s="3">
        <f>1-B2638/MAX(B$2:B2638)</f>
        <v>0.36258082079901999</v>
      </c>
      <c r="E2638" s="4">
        <f>E2637*(计算结果!B$18-1)/(计算结果!B$18+1)+B2638*2/(计算结果!B$18+1)</f>
        <v>3709.0900944079417</v>
      </c>
      <c r="F2638" s="4">
        <f>F2637*(计算结果!B$18-1)/(计算结果!B$18+1)+E2638*2/(计算结果!B$18+1)</f>
        <v>3606.2955924121197</v>
      </c>
      <c r="G2638" s="4">
        <f>G2637*(计算结果!B$18-1)/(计算结果!B$18+1)+F2638*2/(计算结果!B$18+1)</f>
        <v>3520.0011078173279</v>
      </c>
      <c r="H2638" s="3">
        <f t="shared" si="207"/>
        <v>0.44773153374972757</v>
      </c>
      <c r="I2638" s="3">
        <f ca="1">IFERROR(AVERAGE(OFFSET(H2638,0,0,-计算结果!B$19,1)),AVERAGE(OFFSET(H2638,0,0,-ROW(),1)))</f>
        <v>0.26654368009154161</v>
      </c>
      <c r="J2638" s="20" t="str">
        <f t="shared" ca="1" si="205"/>
        <v>买</v>
      </c>
      <c r="K2638" s="4" t="str">
        <f t="shared" ca="1" si="209"/>
        <v/>
      </c>
      <c r="L2638" s="3">
        <f ca="1">IF(J2637="买",B2638/B2637-1,0)-IF(K2638=1,计算结果!B$17,0)</f>
        <v>-1.2931715902743446E-2</v>
      </c>
      <c r="M2638" s="2">
        <f t="shared" ca="1" si="208"/>
        <v>4.7548204859244478</v>
      </c>
      <c r="N2638" s="3">
        <f ca="1">1-M2638/MAX(M$2:M2638)</f>
        <v>0.25964875184200487</v>
      </c>
    </row>
    <row r="2639" spans="1:14" x14ac:dyDescent="0.15">
      <c r="A2639" s="1">
        <v>42324</v>
      </c>
      <c r="B2639" s="2">
        <v>3764.13</v>
      </c>
      <c r="C2639" s="3">
        <f t="shared" si="206"/>
        <v>4.7754548560690058E-3</v>
      </c>
      <c r="D2639" s="3">
        <f>1-B2639/MAX(B$2:B2639)</f>
        <v>0.359536854284353</v>
      </c>
      <c r="E2639" s="4">
        <f>E2638*(计算结果!B$18-1)/(计算结果!B$18+1)+B2639*2/(计算结果!B$18+1)</f>
        <v>3717.5577721913351</v>
      </c>
      <c r="F2639" s="4">
        <f>F2638*(计算结果!B$18-1)/(计算结果!B$18+1)+E2639*2/(计算结果!B$18+1)</f>
        <v>3623.4128508396916</v>
      </c>
      <c r="G2639" s="4">
        <f>G2638*(计算结果!B$18-1)/(计算结果!B$18+1)+F2639*2/(计算结果!B$18+1)</f>
        <v>3535.9106067438452</v>
      </c>
      <c r="H2639" s="3">
        <f t="shared" si="207"/>
        <v>0.45197425907579786</v>
      </c>
      <c r="I2639" s="3">
        <f ca="1">IFERROR(AVERAGE(OFFSET(H2639,0,0,-计算结果!B$19,1)),AVERAGE(OFFSET(H2639,0,0,-ROW(),1)))</f>
        <v>0.28837685706612348</v>
      </c>
      <c r="J2639" s="20" t="str">
        <f t="shared" ca="1" si="205"/>
        <v>买</v>
      </c>
      <c r="K2639" s="4" t="str">
        <f t="shared" ca="1" si="209"/>
        <v/>
      </c>
      <c r="L2639" s="3">
        <f ca="1">IF(J2638="买",B2639/B2638-1,0)-IF(K2639=1,计算结果!B$17,0)</f>
        <v>4.7754548560690058E-3</v>
      </c>
      <c r="M2639" s="2">
        <f t="shared" ca="1" si="208"/>
        <v>4.7775269165036924</v>
      </c>
      <c r="N2639" s="3">
        <f ca="1">1-M2639/MAX(M$2:M2639)</f>
        <v>0.25611323787879203</v>
      </c>
    </row>
    <row r="2640" spans="1:14" x14ac:dyDescent="0.15">
      <c r="A2640" s="1">
        <v>42325</v>
      </c>
      <c r="B2640" s="2">
        <v>3758.39</v>
      </c>
      <c r="C2640" s="3">
        <f t="shared" si="206"/>
        <v>-1.5249207652233698E-3</v>
      </c>
      <c r="D2640" s="3">
        <f>1-B2640/MAX(B$2:B2640)</f>
        <v>0.36051350983461516</v>
      </c>
      <c r="E2640" s="4">
        <f>E2639*(计算结果!B$18-1)/(计算结果!B$18+1)+B2640*2/(计算结果!B$18+1)</f>
        <v>3723.8396533926684</v>
      </c>
      <c r="F2640" s="4">
        <f>F2639*(计算结果!B$18-1)/(计算结果!B$18+1)+E2640*2/(计算结果!B$18+1)</f>
        <v>3638.8631281555345</v>
      </c>
      <c r="G2640" s="4">
        <f>G2639*(计算结果!B$18-1)/(计算结果!B$18+1)+F2640*2/(计算结果!B$18+1)</f>
        <v>3551.7494561917974</v>
      </c>
      <c r="H2640" s="3">
        <f t="shared" si="207"/>
        <v>0.44794258705929152</v>
      </c>
      <c r="I2640" s="3">
        <f ca="1">IFERROR(AVERAGE(OFFSET(H2640,0,0,-计算结果!B$19,1)),AVERAGE(OFFSET(H2640,0,0,-ROW(),1)))</f>
        <v>0.30678441207489138</v>
      </c>
      <c r="J2640" s="20" t="str">
        <f t="shared" ca="1" si="205"/>
        <v>买</v>
      </c>
      <c r="K2640" s="4" t="str">
        <f t="shared" ca="1" si="209"/>
        <v/>
      </c>
      <c r="L2640" s="3">
        <f ca="1">IF(J2639="买",B2640/B2639-1,0)-IF(K2640=1,计算结果!B$17,0)</f>
        <v>-1.5249207652233698E-3</v>
      </c>
      <c r="M2640" s="2">
        <f t="shared" ca="1" si="208"/>
        <v>4.7702415665023024</v>
      </c>
      <c r="N2640" s="3">
        <f ca="1">1-M2640/MAX(M$2:M2640)</f>
        <v>0.25724760624932541</v>
      </c>
    </row>
    <row r="2641" spans="1:14" x14ac:dyDescent="0.15">
      <c r="A2641" s="1">
        <v>42326</v>
      </c>
      <c r="B2641" s="2">
        <v>3715.58</v>
      </c>
      <c r="C2641" s="3">
        <f t="shared" si="206"/>
        <v>-1.1390515619720154E-2</v>
      </c>
      <c r="D2641" s="3">
        <f>1-B2641/MAX(B$2:B2641)</f>
        <v>0.36779759068944395</v>
      </c>
      <c r="E2641" s="4">
        <f>E2640*(计算结果!B$18-1)/(计算结果!B$18+1)+B2641*2/(计算结果!B$18+1)</f>
        <v>3722.568937486104</v>
      </c>
      <c r="F2641" s="4">
        <f>F2640*(计算结果!B$18-1)/(计算结果!B$18+1)+E2641*2/(计算结果!B$18+1)</f>
        <v>3651.7409449756224</v>
      </c>
      <c r="G2641" s="4">
        <f>G2640*(计算结果!B$18-1)/(计算结果!B$18+1)+F2641*2/(计算结果!B$18+1)</f>
        <v>3567.1327621585397</v>
      </c>
      <c r="H2641" s="3">
        <f t="shared" si="207"/>
        <v>0.43311911936593295</v>
      </c>
      <c r="I2641" s="3">
        <f ca="1">IFERROR(AVERAGE(OFFSET(H2641,0,0,-计算结果!B$19,1)),AVERAGE(OFFSET(H2641,0,0,-ROW(),1)))</f>
        <v>0.32203398740268013</v>
      </c>
      <c r="J2641" s="20" t="str">
        <f t="shared" ca="1" si="205"/>
        <v>买</v>
      </c>
      <c r="K2641" s="4" t="str">
        <f t="shared" ca="1" si="209"/>
        <v/>
      </c>
      <c r="L2641" s="3">
        <f ca="1">IF(J2640="买",B2641/B2640-1,0)-IF(K2641=1,计算结果!B$17,0)</f>
        <v>-1.1390515619720154E-2</v>
      </c>
      <c r="M2641" s="2">
        <f t="shared" ca="1" si="208"/>
        <v>4.7159060554292198</v>
      </c>
      <c r="N2641" s="3">
        <f ca="1">1-M2641/MAX(M$2:M2641)</f>
        <v>0.26570793899192702</v>
      </c>
    </row>
    <row r="2642" spans="1:14" x14ac:dyDescent="0.15">
      <c r="A2642" s="1">
        <v>42327</v>
      </c>
      <c r="B2642" s="2">
        <v>3774.97</v>
      </c>
      <c r="C2642" s="3">
        <f t="shared" si="206"/>
        <v>1.598404555950883E-2</v>
      </c>
      <c r="D2642" s="3">
        <f>1-B2642/MAX(B$2:B2642)</f>
        <v>0.35769243857619271</v>
      </c>
      <c r="E2642" s="4">
        <f>E2641*(计算结果!B$18-1)/(计算结果!B$18+1)+B2642*2/(计算结果!B$18+1)</f>
        <v>3730.6306394113185</v>
      </c>
      <c r="F2642" s="4">
        <f>F2641*(计算结果!B$18-1)/(计算结果!B$18+1)+E2642*2/(计算结果!B$18+1)</f>
        <v>3663.8778210426526</v>
      </c>
      <c r="G2642" s="4">
        <f>G2641*(计算结果!B$18-1)/(计算结果!B$18+1)+F2642*2/(计算结果!B$18+1)</f>
        <v>3582.0166173714797</v>
      </c>
      <c r="H2642" s="3">
        <f t="shared" si="207"/>
        <v>0.41724982514902331</v>
      </c>
      <c r="I2642" s="3">
        <f ca="1">IFERROR(AVERAGE(OFFSET(H2642,0,0,-计算结果!B$19,1)),AVERAGE(OFFSET(H2642,0,0,-ROW(),1)))</f>
        <v>0.33446460868454253</v>
      </c>
      <c r="J2642" s="20" t="str">
        <f t="shared" ca="1" si="205"/>
        <v>买</v>
      </c>
      <c r="K2642" s="4" t="str">
        <f t="shared" ca="1" si="209"/>
        <v/>
      </c>
      <c r="L2642" s="3">
        <f ca="1">IF(J2641="买",B2642/B2641-1,0)-IF(K2642=1,计算结果!B$17,0)</f>
        <v>1.598404555950883E-2</v>
      </c>
      <c r="M2642" s="2">
        <f t="shared" ca="1" si="208"/>
        <v>4.7912853126735637</v>
      </c>
      <c r="N2642" s="3">
        <f ca="1">1-M2642/MAX(M$2:M2642)</f>
        <v>0.25397098123478834</v>
      </c>
    </row>
    <row r="2643" spans="1:14" x14ac:dyDescent="0.15">
      <c r="A2643" s="1">
        <v>42328</v>
      </c>
      <c r="B2643" s="2">
        <v>3774.38</v>
      </c>
      <c r="C2643" s="3">
        <f t="shared" si="206"/>
        <v>-1.562926327890457E-4</v>
      </c>
      <c r="D2643" s="3">
        <f>1-B2643/MAX(B$2:B2643)</f>
        <v>0.35779282651602795</v>
      </c>
      <c r="E2643" s="4">
        <f>E2642*(计算结果!B$18-1)/(计算结果!B$18+1)+B2643*2/(计算结果!B$18+1)</f>
        <v>3737.3613102711156</v>
      </c>
      <c r="F2643" s="4">
        <f>F2642*(计算结果!B$18-1)/(计算结果!B$18+1)+E2643*2/(计算结果!B$18+1)</f>
        <v>3675.1829732316473</v>
      </c>
      <c r="G2643" s="4">
        <f>G2642*(计算结果!B$18-1)/(计算结果!B$18+1)+F2643*2/(计算结果!B$18+1)</f>
        <v>3596.3499028884289</v>
      </c>
      <c r="H2643" s="3">
        <f t="shared" si="207"/>
        <v>0.40014570137497374</v>
      </c>
      <c r="I2643" s="3">
        <f ca="1">IFERROR(AVERAGE(OFFSET(H2643,0,0,-计算结果!B$19,1)),AVERAGE(OFFSET(H2643,0,0,-ROW(),1)))</f>
        <v>0.34416193390422423</v>
      </c>
      <c r="J2643" s="20" t="str">
        <f t="shared" ca="1" si="205"/>
        <v>买</v>
      </c>
      <c r="K2643" s="4" t="str">
        <f t="shared" ca="1" si="209"/>
        <v/>
      </c>
      <c r="L2643" s="3">
        <f ca="1">IF(J2642="买",B2643/B2642-1,0)-IF(K2643=1,计算结果!B$17,0)</f>
        <v>-1.562926327890457E-4</v>
      </c>
      <c r="M2643" s="2">
        <f t="shared" ca="1" si="208"/>
        <v>4.7905364700776021</v>
      </c>
      <c r="N2643" s="3">
        <f ca="1">1-M2643/MAX(M$2:M2643)</f>
        <v>0.25408758007426824</v>
      </c>
    </row>
    <row r="2644" spans="1:14" x14ac:dyDescent="0.15">
      <c r="A2644" s="1">
        <v>42331</v>
      </c>
      <c r="B2644" s="2">
        <v>3753.34</v>
      </c>
      <c r="C2644" s="3">
        <f t="shared" si="206"/>
        <v>-5.5744254685538008E-3</v>
      </c>
      <c r="D2644" s="3">
        <f>1-B2644/MAX(B$2:B2644)</f>
        <v>0.36137276253998496</v>
      </c>
      <c r="E2644" s="4">
        <f>E2643*(计算结果!B$18-1)/(计算结果!B$18+1)+B2644*2/(计算结果!B$18+1)</f>
        <v>3739.8195702294056</v>
      </c>
      <c r="F2644" s="4">
        <f>F2643*(计算结果!B$18-1)/(计算结果!B$18+1)+E2644*2/(计算结果!B$18+1)</f>
        <v>3685.1270650774568</v>
      </c>
      <c r="G2644" s="4">
        <f>G2643*(计算结果!B$18-1)/(计算结果!B$18+1)+F2644*2/(计算结果!B$18+1)</f>
        <v>3610.0079278405874</v>
      </c>
      <c r="H2644" s="3">
        <f t="shared" si="207"/>
        <v>0.37977464153832652</v>
      </c>
      <c r="I2644" s="3">
        <f ca="1">IFERROR(AVERAGE(OFFSET(H2644,0,0,-计算结果!B$19,1)),AVERAGE(OFFSET(H2644,0,0,-ROW(),1)))</f>
        <v>0.35111703270178801</v>
      </c>
      <c r="J2644" s="20" t="str">
        <f t="shared" ca="1" si="205"/>
        <v>买</v>
      </c>
      <c r="K2644" s="4" t="str">
        <f t="shared" ca="1" si="209"/>
        <v/>
      </c>
      <c r="L2644" s="3">
        <f ca="1">IF(J2643="买",B2644/B2643-1,0)-IF(K2644=1,计算结果!B$17,0)</f>
        <v>-5.5744254685538008E-3</v>
      </c>
      <c r="M2644" s="2">
        <f t="shared" ca="1" si="208"/>
        <v>4.7638319815707657</v>
      </c>
      <c r="N2644" s="3">
        <f ca="1">1-M2644/MAX(M$2:M2644)</f>
        <v>0.25824561326521278</v>
      </c>
    </row>
    <row r="2645" spans="1:14" x14ac:dyDescent="0.15">
      <c r="A2645" s="1">
        <v>42332</v>
      </c>
      <c r="B2645" s="2">
        <v>3753.89</v>
      </c>
      <c r="C2645" s="3">
        <f t="shared" si="206"/>
        <v>1.4653615180071355E-4</v>
      </c>
      <c r="D2645" s="3">
        <f>1-B2645/MAX(B$2:B2645)</f>
        <v>0.36127918056217245</v>
      </c>
      <c r="E2645" s="4">
        <f>E2644*(计算结果!B$18-1)/(计算结果!B$18+1)+B2645*2/(计算结果!B$18+1)</f>
        <v>3741.9842517325737</v>
      </c>
      <c r="F2645" s="4">
        <f>F2644*(计算结果!B$18-1)/(计算结果!B$18+1)+E2645*2/(计算结果!B$18+1)</f>
        <v>3693.8743245628593</v>
      </c>
      <c r="G2645" s="4">
        <f>G2644*(计算结果!B$18-1)/(计算结果!B$18+1)+F2645*2/(计算结果!B$18+1)</f>
        <v>3622.9104504132447</v>
      </c>
      <c r="H2645" s="3">
        <f t="shared" si="207"/>
        <v>0.35740981268080602</v>
      </c>
      <c r="I2645" s="3">
        <f ca="1">IFERROR(AVERAGE(OFFSET(H2645,0,0,-计算结果!B$19,1)),AVERAGE(OFFSET(H2645,0,0,-ROW(),1)))</f>
        <v>0.35546386530634416</v>
      </c>
      <c r="J2645" s="20" t="str">
        <f t="shared" ca="1" si="205"/>
        <v>买</v>
      </c>
      <c r="K2645" s="4" t="str">
        <f t="shared" ca="1" si="209"/>
        <v/>
      </c>
      <c r="L2645" s="3">
        <f ca="1">IF(J2644="买",B2645/B2644-1,0)-IF(K2645=1,计算结果!B$17,0)</f>
        <v>1.4653615180071355E-4</v>
      </c>
      <c r="M2645" s="2">
        <f t="shared" ca="1" si="208"/>
        <v>4.7645300551771701</v>
      </c>
      <c r="N2645" s="3">
        <f ca="1">1-M2645/MAX(M$2:M2645)</f>
        <v>0.25813691943179939</v>
      </c>
    </row>
    <row r="2646" spans="1:14" x14ac:dyDescent="0.15">
      <c r="A2646" s="1">
        <v>42333</v>
      </c>
      <c r="B2646" s="2">
        <v>3781.61</v>
      </c>
      <c r="C2646" s="3">
        <f t="shared" si="206"/>
        <v>7.3843399779962571E-3</v>
      </c>
      <c r="D2646" s="3">
        <f>1-B2646/MAX(B$2:B2646)</f>
        <v>0.35656264888041922</v>
      </c>
      <c r="E2646" s="4">
        <f>E2645*(计算结果!B$18-1)/(计算结果!B$18+1)+B2646*2/(计算结果!B$18+1)</f>
        <v>3748.080520696793</v>
      </c>
      <c r="F2646" s="4">
        <f>F2645*(计算结果!B$18-1)/(计算结果!B$18+1)+E2646*2/(计算结果!B$18+1)</f>
        <v>3702.2137393526955</v>
      </c>
      <c r="G2646" s="4">
        <f>G2645*(计算结果!B$18-1)/(计算结果!B$18+1)+F2646*2/(计算结果!B$18+1)</f>
        <v>3635.1109564039298</v>
      </c>
      <c r="H2646" s="3">
        <f t="shared" si="207"/>
        <v>0.33675980010197176</v>
      </c>
      <c r="I2646" s="3">
        <f ca="1">IFERROR(AVERAGE(OFFSET(H2646,0,0,-计算结果!B$19,1)),AVERAGE(OFFSET(H2646,0,0,-ROW(),1)))</f>
        <v>0.35794614005364639</v>
      </c>
      <c r="J2646" s="20" t="str">
        <f t="shared" ca="1" si="205"/>
        <v>卖</v>
      </c>
      <c r="K2646" s="4">
        <f t="shared" ca="1" si="209"/>
        <v>1</v>
      </c>
      <c r="L2646" s="3">
        <f ca="1">IF(J2645="买",B2646/B2645-1,0)-IF(K2646=1,计算结果!B$17,0)</f>
        <v>7.3843399779962571E-3</v>
      </c>
      <c r="M2646" s="2">
        <f t="shared" ca="1" si="208"/>
        <v>4.7997129649399799</v>
      </c>
      <c r="N2646" s="3">
        <f ca="1">1-M2646/MAX(M$2:M2646)</f>
        <v>0.25265875022776019</v>
      </c>
    </row>
    <row r="2647" spans="1:14" x14ac:dyDescent="0.15">
      <c r="A2647" s="1">
        <v>42334</v>
      </c>
      <c r="B2647" s="2">
        <v>3759.43</v>
      </c>
      <c r="C2647" s="3">
        <f t="shared" si="206"/>
        <v>-5.8652267156052984E-3</v>
      </c>
      <c r="D2647" s="3">
        <f>1-B2647/MAX(B$2:B2647)</f>
        <v>0.36033655482202409</v>
      </c>
      <c r="E2647" s="4">
        <f>E2646*(计算结果!B$18-1)/(计算结果!B$18+1)+B2647*2/(计算结果!B$18+1)</f>
        <v>3749.8265944357481</v>
      </c>
      <c r="F2647" s="4">
        <f>F2646*(计算结果!B$18-1)/(计算结果!B$18+1)+E2647*2/(计算结果!B$18+1)</f>
        <v>3709.5387939808579</v>
      </c>
      <c r="G2647" s="4">
        <f>G2646*(计算结果!B$18-1)/(计算结果!B$18+1)+F2647*2/(计算结果!B$18+1)</f>
        <v>3646.5613929542264</v>
      </c>
      <c r="H2647" s="3">
        <f t="shared" si="207"/>
        <v>0.31499551699032957</v>
      </c>
      <c r="I2647" s="3">
        <f ca="1">IFERROR(AVERAGE(OFFSET(H2647,0,0,-计算结果!B$19,1)),AVERAGE(OFFSET(H2647,0,0,-ROW(),1)))</f>
        <v>0.35896784179875246</v>
      </c>
      <c r="J2647" s="20" t="str">
        <f t="shared" ca="1" si="205"/>
        <v>卖</v>
      </c>
      <c r="K2647" s="4" t="str">
        <f t="shared" ca="1" si="209"/>
        <v/>
      </c>
      <c r="L2647" s="3">
        <f ca="1">IF(J2646="买",B2647/B2646-1,0)-IF(K2647=1,计算结果!B$17,0)</f>
        <v>0</v>
      </c>
      <c r="M2647" s="2">
        <f t="shared" ca="1" si="208"/>
        <v>4.7997129649399799</v>
      </c>
      <c r="N2647" s="3">
        <f ca="1">1-M2647/MAX(M$2:M2647)</f>
        <v>0.25265875022776019</v>
      </c>
    </row>
    <row r="2648" spans="1:14" x14ac:dyDescent="0.15">
      <c r="A2648" s="1">
        <v>42335</v>
      </c>
      <c r="B2648" s="2">
        <v>3556.99</v>
      </c>
      <c r="C2648" s="3">
        <f t="shared" si="206"/>
        <v>-5.3848588748826254E-2</v>
      </c>
      <c r="D2648" s="3">
        <f>1-B2648/MAX(B$2:B2648)</f>
        <v>0.39478152861907034</v>
      </c>
      <c r="E2648" s="4">
        <f>E2647*(计算结果!B$18-1)/(计算结果!B$18+1)+B2648*2/(计算结果!B$18+1)</f>
        <v>3720.1594260610173</v>
      </c>
      <c r="F2648" s="4">
        <f>F2647*(计算结果!B$18-1)/(计算结果!B$18+1)+E2648*2/(计算结果!B$18+1)</f>
        <v>3711.1727373778053</v>
      </c>
      <c r="G2648" s="4">
        <f>G2647*(计算结果!B$18-1)/(计算结果!B$18+1)+F2648*2/(计算结果!B$18+1)</f>
        <v>3656.5015997886235</v>
      </c>
      <c r="H2648" s="3">
        <f t="shared" si="207"/>
        <v>0.27259123769596183</v>
      </c>
      <c r="I2648" s="3">
        <f ca="1">IFERROR(AVERAGE(OFFSET(H2648,0,0,-计算结果!B$19,1)),AVERAGE(OFFSET(H2648,0,0,-ROW(),1)))</f>
        <v>0.35784933984065109</v>
      </c>
      <c r="J2648" s="20" t="str">
        <f t="shared" ca="1" si="205"/>
        <v>卖</v>
      </c>
      <c r="K2648" s="4" t="str">
        <f t="shared" ca="1" si="209"/>
        <v/>
      </c>
      <c r="L2648" s="3">
        <f ca="1">IF(J2647="买",B2648/B2647-1,0)-IF(K2648=1,计算结果!B$17,0)</f>
        <v>0</v>
      </c>
      <c r="M2648" s="2">
        <f t="shared" ca="1" si="208"/>
        <v>4.7997129649399799</v>
      </c>
      <c r="N2648" s="3">
        <f ca="1">1-M2648/MAX(M$2:M2648)</f>
        <v>0.25265875022776019</v>
      </c>
    </row>
    <row r="2649" spans="1:14" x14ac:dyDescent="0.15">
      <c r="A2649" s="1">
        <v>42338</v>
      </c>
      <c r="B2649" s="2">
        <v>3566.41</v>
      </c>
      <c r="C2649" s="3">
        <f t="shared" si="206"/>
        <v>2.648306573816539E-3</v>
      </c>
      <c r="D2649" s="3">
        <f>1-B2649/MAX(B$2:B2649)</f>
        <v>0.39317872456271696</v>
      </c>
      <c r="E2649" s="4">
        <f>E2648*(计算结果!B$18-1)/(计算结果!B$18+1)+B2649*2/(计算结果!B$18+1)</f>
        <v>3696.5056682054765</v>
      </c>
      <c r="F2649" s="4">
        <f>F2648*(计算结果!B$18-1)/(计算结果!B$18+1)+E2649*2/(计算结果!B$18+1)</f>
        <v>3708.916265197447</v>
      </c>
      <c r="G2649" s="4">
        <f>G2648*(计算结果!B$18-1)/(计算结果!B$18+1)+F2649*2/(计算结果!B$18+1)</f>
        <v>3664.5653944669043</v>
      </c>
      <c r="H2649" s="3">
        <f t="shared" si="207"/>
        <v>0.22053305483982241</v>
      </c>
      <c r="I2649" s="3">
        <f ca="1">IFERROR(AVERAGE(OFFSET(H2649,0,0,-计算结果!B$19,1)),AVERAGE(OFFSET(H2649,0,0,-ROW(),1)))</f>
        <v>0.35468743988301921</v>
      </c>
      <c r="J2649" s="20" t="str">
        <f t="shared" ca="1" si="205"/>
        <v>卖</v>
      </c>
      <c r="K2649" s="4" t="str">
        <f t="shared" ca="1" si="209"/>
        <v/>
      </c>
      <c r="L2649" s="3">
        <f ca="1">IF(J2648="买",B2649/B2648-1,0)-IF(K2649=1,计算结果!B$17,0)</f>
        <v>0</v>
      </c>
      <c r="M2649" s="2">
        <f t="shared" ca="1" si="208"/>
        <v>4.7997129649399799</v>
      </c>
      <c r="N2649" s="3">
        <f ca="1">1-M2649/MAX(M$2:M2649)</f>
        <v>0.25265875022776019</v>
      </c>
    </row>
    <row r="2650" spans="1:14" x14ac:dyDescent="0.15">
      <c r="A2650" s="1">
        <v>42339</v>
      </c>
      <c r="B2650" s="2">
        <v>3591.7</v>
      </c>
      <c r="C2650" s="3">
        <f t="shared" si="206"/>
        <v>7.0911645043614246E-3</v>
      </c>
      <c r="D2650" s="3">
        <f>1-B2650/MAX(B$2:B2650)</f>
        <v>0.38887565507384469</v>
      </c>
      <c r="E2650" s="4">
        <f>E2649*(计算结果!B$18-1)/(计算结果!B$18+1)+B2650*2/(计算结果!B$18+1)</f>
        <v>3680.3817192507877</v>
      </c>
      <c r="F2650" s="4">
        <f>F2649*(计算结果!B$18-1)/(计算结果!B$18+1)+E2650*2/(计算结果!B$18+1)</f>
        <v>3704.5263350518071</v>
      </c>
      <c r="G2650" s="4">
        <f>G2649*(计算结果!B$18-1)/(计算结果!B$18+1)+F2650*2/(计算结果!B$18+1)</f>
        <v>3670.713231479966</v>
      </c>
      <c r="H2650" s="3">
        <f t="shared" si="207"/>
        <v>0.16776442364336724</v>
      </c>
      <c r="I2650" s="3">
        <f ca="1">IFERROR(AVERAGE(OFFSET(H2650,0,0,-计算结果!B$19,1)),AVERAGE(OFFSET(H2650,0,0,-ROW(),1)))</f>
        <v>0.34986639191528235</v>
      </c>
      <c r="J2650" s="20" t="str">
        <f t="shared" ca="1" si="205"/>
        <v>卖</v>
      </c>
      <c r="K2650" s="4" t="str">
        <f t="shared" ca="1" si="209"/>
        <v/>
      </c>
      <c r="L2650" s="3">
        <f ca="1">IF(J2649="买",B2650/B2649-1,0)-IF(K2650=1,计算结果!B$17,0)</f>
        <v>0</v>
      </c>
      <c r="M2650" s="2">
        <f t="shared" ca="1" si="208"/>
        <v>4.7997129649399799</v>
      </c>
      <c r="N2650" s="3">
        <f ca="1">1-M2650/MAX(M$2:M2650)</f>
        <v>0.25265875022776019</v>
      </c>
    </row>
    <row r="2651" spans="1:14" x14ac:dyDescent="0.15">
      <c r="A2651" s="1">
        <v>42340</v>
      </c>
      <c r="B2651" s="2">
        <v>3721.95</v>
      </c>
      <c r="C2651" s="3">
        <f t="shared" si="206"/>
        <v>3.626416460172055E-2</v>
      </c>
      <c r="D2651" s="3">
        <f>1-B2651/MAX(B$2:B2651)</f>
        <v>0.36671374123732392</v>
      </c>
      <c r="E2651" s="4">
        <f>E2650*(计算结果!B$18-1)/(计算结果!B$18+1)+B2651*2/(计算结果!B$18+1)</f>
        <v>3686.7768393660508</v>
      </c>
      <c r="F2651" s="4">
        <f>F2650*(计算结果!B$18-1)/(计算结果!B$18+1)+E2651*2/(计算结果!B$18+1)</f>
        <v>3701.7956434078446</v>
      </c>
      <c r="G2651" s="4">
        <f>G2650*(计算结果!B$18-1)/(计算结果!B$18+1)+F2651*2/(计算结果!B$18+1)</f>
        <v>3675.4951410073322</v>
      </c>
      <c r="H2651" s="3">
        <f t="shared" si="207"/>
        <v>0.13027194514560986</v>
      </c>
      <c r="I2651" s="3">
        <f ca="1">IFERROR(AVERAGE(OFFSET(H2651,0,0,-计算结果!B$19,1)),AVERAGE(OFFSET(H2651,0,0,-ROW(),1)))</f>
        <v>0.34351971187310804</v>
      </c>
      <c r="J2651" s="20" t="str">
        <f t="shared" ca="1" si="205"/>
        <v>卖</v>
      </c>
      <c r="K2651" s="4" t="str">
        <f t="shared" ca="1" si="209"/>
        <v/>
      </c>
      <c r="L2651" s="3">
        <f ca="1">IF(J2650="买",B2651/B2650-1,0)-IF(K2651=1,计算结果!B$17,0)</f>
        <v>0</v>
      </c>
      <c r="M2651" s="2">
        <f t="shared" ca="1" si="208"/>
        <v>4.7997129649399799</v>
      </c>
      <c r="N2651" s="3">
        <f ca="1">1-M2651/MAX(M$2:M2651)</f>
        <v>0.25265875022776019</v>
      </c>
    </row>
    <row r="2652" spans="1:14" x14ac:dyDescent="0.15">
      <c r="A2652" s="1">
        <v>42341</v>
      </c>
      <c r="B2652" s="2">
        <v>3749.3</v>
      </c>
      <c r="C2652" s="3">
        <f t="shared" si="206"/>
        <v>7.3482986069131062E-3</v>
      </c>
      <c r="D2652" s="3">
        <f>1-B2652/MAX(B$2:B2652)</f>
        <v>0.36206016470428093</v>
      </c>
      <c r="E2652" s="4">
        <f>E2651*(计算结果!B$18-1)/(计算结果!B$18+1)+B2652*2/(计算结果!B$18+1)</f>
        <v>3696.3957871558891</v>
      </c>
      <c r="F2652" s="4">
        <f>F2651*(计算结果!B$18-1)/(计算结果!B$18+1)+E2652*2/(计算结果!B$18+1)</f>
        <v>3700.9648962921592</v>
      </c>
      <c r="G2652" s="4">
        <f>G2651*(计算结果!B$18-1)/(计算结果!B$18+1)+F2652*2/(计算结果!B$18+1)</f>
        <v>3679.4135648973056</v>
      </c>
      <c r="H2652" s="3">
        <f t="shared" si="207"/>
        <v>0.10660941559290082</v>
      </c>
      <c r="I2652" s="3">
        <f ca="1">IFERROR(AVERAGE(OFFSET(H2652,0,0,-计算结果!B$19,1)),AVERAGE(OFFSET(H2652,0,0,-ROW(),1)))</f>
        <v>0.33557609721640763</v>
      </c>
      <c r="J2652" s="20" t="str">
        <f t="shared" ca="1" si="205"/>
        <v>卖</v>
      </c>
      <c r="K2652" s="4" t="str">
        <f t="shared" ca="1" si="209"/>
        <v/>
      </c>
      <c r="L2652" s="3">
        <f ca="1">IF(J2651="买",B2652/B2651-1,0)-IF(K2652=1,计算结果!B$17,0)</f>
        <v>0</v>
      </c>
      <c r="M2652" s="2">
        <f t="shared" ca="1" si="208"/>
        <v>4.7997129649399799</v>
      </c>
      <c r="N2652" s="3">
        <f ca="1">1-M2652/MAX(M$2:M2652)</f>
        <v>0.25265875022776019</v>
      </c>
    </row>
    <row r="2653" spans="1:14" x14ac:dyDescent="0.15">
      <c r="A2653" s="1">
        <v>42342</v>
      </c>
      <c r="B2653" s="2">
        <v>3677.59</v>
      </c>
      <c r="C2653" s="3">
        <f t="shared" si="206"/>
        <v>-1.9126236897554216E-2</v>
      </c>
      <c r="D2653" s="3">
        <f>1-B2653/MAX(B$2:B2653)</f>
        <v>0.37426155312053355</v>
      </c>
      <c r="E2653" s="4">
        <f>E2652*(计算结果!B$18-1)/(计算结果!B$18+1)+B2653*2/(计算结果!B$18+1)</f>
        <v>3693.5025891319065</v>
      </c>
      <c r="F2653" s="4">
        <f>F2652*(计算结果!B$18-1)/(计算结果!B$18+1)+E2653*2/(计算结果!B$18+1)</f>
        <v>3699.8168490367357</v>
      </c>
      <c r="G2653" s="4">
        <f>G2652*(计算结果!B$18-1)/(计算结果!B$18+1)+F2653*2/(计算结果!B$18+1)</f>
        <v>3682.5525316879871</v>
      </c>
      <c r="H2653" s="3">
        <f t="shared" si="207"/>
        <v>8.5311605649012981E-2</v>
      </c>
      <c r="I2653" s="3">
        <f ca="1">IFERROR(AVERAGE(OFFSET(H2653,0,0,-计算结果!B$19,1)),AVERAGE(OFFSET(H2653,0,0,-ROW(),1)))</f>
        <v>0.32531196489672765</v>
      </c>
      <c r="J2653" s="20" t="str">
        <f t="shared" ca="1" si="205"/>
        <v>卖</v>
      </c>
      <c r="K2653" s="4" t="str">
        <f t="shared" ca="1" si="209"/>
        <v/>
      </c>
      <c r="L2653" s="3">
        <f ca="1">IF(J2652="买",B2653/B2652-1,0)-IF(K2653=1,计算结果!B$17,0)</f>
        <v>0</v>
      </c>
      <c r="M2653" s="2">
        <f t="shared" ca="1" si="208"/>
        <v>4.7997129649399799</v>
      </c>
      <c r="N2653" s="3">
        <f ca="1">1-M2653/MAX(M$2:M2653)</f>
        <v>0.25265875022776019</v>
      </c>
    </row>
    <row r="2654" spans="1:14" x14ac:dyDescent="0.15">
      <c r="A2654" s="1">
        <v>42345</v>
      </c>
      <c r="B2654" s="2">
        <v>3687.61</v>
      </c>
      <c r="C2654" s="3">
        <f t="shared" si="206"/>
        <v>2.7246104106222191E-3</v>
      </c>
      <c r="D2654" s="3">
        <f>1-B2654/MAX(B$2:B2654)</f>
        <v>0.37255665963383922</v>
      </c>
      <c r="E2654" s="4">
        <f>E2653*(计算结果!B$18-1)/(计算结果!B$18+1)+B2654*2/(计算结果!B$18+1)</f>
        <v>3692.596036957767</v>
      </c>
      <c r="F2654" s="4">
        <f>F2653*(计算结果!B$18-1)/(计算结果!B$18+1)+E2654*2/(计算结果!B$18+1)</f>
        <v>3698.7059548707407</v>
      </c>
      <c r="G2654" s="4">
        <f>G2653*(计算结果!B$18-1)/(计算结果!B$18+1)+F2654*2/(计算结果!B$18+1)</f>
        <v>3685.0376737161032</v>
      </c>
      <c r="H2654" s="3">
        <f t="shared" si="207"/>
        <v>6.7484224779734245E-2</v>
      </c>
      <c r="I2654" s="3">
        <f ca="1">IFERROR(AVERAGE(OFFSET(H2654,0,0,-计算结果!B$19,1)),AVERAGE(OFFSET(H2654,0,0,-ROW(),1)))</f>
        <v>0.31228790807812473</v>
      </c>
      <c r="J2654" s="20" t="str">
        <f t="shared" ca="1" si="205"/>
        <v>卖</v>
      </c>
      <c r="K2654" s="4" t="str">
        <f t="shared" ca="1" si="209"/>
        <v/>
      </c>
      <c r="L2654" s="3">
        <f ca="1">IF(J2653="买",B2654/B2653-1,0)-IF(K2654=1,计算结果!B$17,0)</f>
        <v>0</v>
      </c>
      <c r="M2654" s="2">
        <f t="shared" ca="1" si="208"/>
        <v>4.7997129649399799</v>
      </c>
      <c r="N2654" s="3">
        <f ca="1">1-M2654/MAX(M$2:M2654)</f>
        <v>0.25265875022776019</v>
      </c>
    </row>
    <row r="2655" spans="1:14" x14ac:dyDescent="0.15">
      <c r="A2655" s="1">
        <v>42346</v>
      </c>
      <c r="B2655" s="2">
        <v>3623.02</v>
      </c>
      <c r="C2655" s="3">
        <f t="shared" si="206"/>
        <v>-1.7515409709812135E-2</v>
      </c>
      <c r="D2655" s="3">
        <f>1-B2655/MAX(B$2:B2655)</f>
        <v>0.38354658681004561</v>
      </c>
      <c r="E2655" s="4">
        <f>E2654*(计算结果!B$18-1)/(计算结果!B$18+1)+B2655*2/(计算结果!B$18+1)</f>
        <v>3681.8920312719565</v>
      </c>
      <c r="F2655" s="4">
        <f>F2654*(计算结果!B$18-1)/(计算结果!B$18+1)+E2655*2/(计算结果!B$18+1)</f>
        <v>3696.1191973940049</v>
      </c>
      <c r="G2655" s="4">
        <f>G2654*(计算结果!B$18-1)/(计算结果!B$18+1)+F2655*2/(计算结果!B$18+1)</f>
        <v>3686.7425235127034</v>
      </c>
      <c r="H2655" s="3">
        <f t="shared" si="207"/>
        <v>4.6264107657846734E-2</v>
      </c>
      <c r="I2655" s="3">
        <f ca="1">IFERROR(AVERAGE(OFFSET(H2655,0,0,-计算结果!B$19,1)),AVERAGE(OFFSET(H2655,0,0,-ROW(),1)))</f>
        <v>0.29619372877448474</v>
      </c>
      <c r="J2655" s="20" t="str">
        <f t="shared" ca="1" si="205"/>
        <v>卖</v>
      </c>
      <c r="K2655" s="4" t="str">
        <f t="shared" ca="1" si="209"/>
        <v/>
      </c>
      <c r="L2655" s="3">
        <f ca="1">IF(J2654="买",B2655/B2654-1,0)-IF(K2655=1,计算结果!B$17,0)</f>
        <v>0</v>
      </c>
      <c r="M2655" s="2">
        <f t="shared" ca="1" si="208"/>
        <v>4.7997129649399799</v>
      </c>
      <c r="N2655" s="3">
        <f ca="1">1-M2655/MAX(M$2:M2655)</f>
        <v>0.25265875022776019</v>
      </c>
    </row>
    <row r="2656" spans="1:14" x14ac:dyDescent="0.15">
      <c r="A2656" s="1">
        <v>42347</v>
      </c>
      <c r="B2656" s="2">
        <v>3635.94</v>
      </c>
      <c r="C2656" s="3">
        <f t="shared" si="206"/>
        <v>3.5660857516657263E-3</v>
      </c>
      <c r="D2656" s="3">
        <f>1-B2656/MAX(B$2:B2656)</f>
        <v>0.38134826107670317</v>
      </c>
      <c r="E2656" s="4">
        <f>E2655*(计算结果!B$18-1)/(计算结果!B$18+1)+B2656*2/(计算结果!B$18+1)</f>
        <v>3674.8224879993477</v>
      </c>
      <c r="F2656" s="4">
        <f>F2655*(计算结果!B$18-1)/(计算结果!B$18+1)+E2656*2/(计算结果!B$18+1)</f>
        <v>3692.8427805640576</v>
      </c>
      <c r="G2656" s="4">
        <f>G2655*(计算结果!B$18-1)/(计算结果!B$18+1)+F2656*2/(计算结果!B$18+1)</f>
        <v>3687.6810245975266</v>
      </c>
      <c r="H2656" s="3">
        <f t="shared" si="207"/>
        <v>2.5456106002461055E-2</v>
      </c>
      <c r="I2656" s="3">
        <f ca="1">IFERROR(AVERAGE(OFFSET(H2656,0,0,-计算结果!B$19,1)),AVERAGE(OFFSET(H2656,0,0,-ROW(),1)))</f>
        <v>0.27717154880315614</v>
      </c>
      <c r="J2656" s="20" t="str">
        <f t="shared" ca="1" si="205"/>
        <v>卖</v>
      </c>
      <c r="K2656" s="4" t="str">
        <f t="shared" ca="1" si="209"/>
        <v/>
      </c>
      <c r="L2656" s="3">
        <f ca="1">IF(J2655="买",B2656/B2655-1,0)-IF(K2656=1,计算结果!B$17,0)</f>
        <v>0</v>
      </c>
      <c r="M2656" s="2">
        <f t="shared" ca="1" si="208"/>
        <v>4.7997129649399799</v>
      </c>
      <c r="N2656" s="3">
        <f ca="1">1-M2656/MAX(M$2:M2656)</f>
        <v>0.25265875022776019</v>
      </c>
    </row>
    <row r="2657" spans="1:14" x14ac:dyDescent="0.15">
      <c r="A2657" s="1">
        <v>42348</v>
      </c>
      <c r="B2657" s="2">
        <v>3623.08</v>
      </c>
      <c r="C2657" s="3">
        <f t="shared" si="206"/>
        <v>-3.5369120502538598E-3</v>
      </c>
      <c r="D2657" s="3">
        <f>1-B2657/MAX(B$2:B2657)</f>
        <v>0.38353637786701145</v>
      </c>
      <c r="E2657" s="4">
        <f>E2656*(计算结果!B$18-1)/(计算结果!B$18+1)+B2657*2/(计算结果!B$18+1)</f>
        <v>3666.8621052302174</v>
      </c>
      <c r="F2657" s="4">
        <f>F2656*(计算结果!B$18-1)/(计算结果!B$18+1)+E2657*2/(计算结果!B$18+1)</f>
        <v>3688.8457535896209</v>
      </c>
      <c r="G2657" s="4">
        <f>G2656*(计算结果!B$18-1)/(计算结果!B$18+1)+F2657*2/(计算结果!B$18+1)</f>
        <v>3687.8602136732334</v>
      </c>
      <c r="H2657" s="3">
        <f t="shared" si="207"/>
        <v>4.8591262235404865E-3</v>
      </c>
      <c r="I2657" s="3">
        <f ca="1">IFERROR(AVERAGE(OFFSET(H2657,0,0,-计算结果!B$19,1)),AVERAGE(OFFSET(H2657,0,0,-ROW(),1)))</f>
        <v>0.25571240221582192</v>
      </c>
      <c r="J2657" s="20" t="str">
        <f t="shared" ca="1" si="205"/>
        <v>卖</v>
      </c>
      <c r="K2657" s="4" t="str">
        <f t="shared" ca="1" si="209"/>
        <v/>
      </c>
      <c r="L2657" s="3">
        <f ca="1">IF(J2656="买",B2657/B2656-1,0)-IF(K2657=1,计算结果!B$17,0)</f>
        <v>0</v>
      </c>
      <c r="M2657" s="2">
        <f t="shared" ca="1" si="208"/>
        <v>4.7997129649399799</v>
      </c>
      <c r="N2657" s="3">
        <f ca="1">1-M2657/MAX(M$2:M2657)</f>
        <v>0.25265875022776019</v>
      </c>
    </row>
    <row r="2658" spans="1:14" x14ac:dyDescent="0.15">
      <c r="A2658" s="1">
        <v>42349</v>
      </c>
      <c r="B2658" s="2">
        <v>3608.06</v>
      </c>
      <c r="C2658" s="3">
        <f t="shared" si="206"/>
        <v>-4.1456440376695936E-3</v>
      </c>
      <c r="D2658" s="3">
        <f>1-B2658/MAX(B$2:B2658)</f>
        <v>0.38609201660654735</v>
      </c>
      <c r="E2658" s="4">
        <f>E2657*(计算结果!B$18-1)/(计算结果!B$18+1)+B2658*2/(计算结果!B$18+1)</f>
        <v>3657.8156275024912</v>
      </c>
      <c r="F2658" s="4">
        <f>F2657*(计算结果!B$18-1)/(计算结果!B$18+1)+E2658*2/(计算结果!B$18+1)</f>
        <v>3684.0718880377553</v>
      </c>
      <c r="G2658" s="4">
        <f>G2657*(计算结果!B$18-1)/(计算结果!B$18+1)+F2658*2/(计算结果!B$18+1)</f>
        <v>3687.2773943446982</v>
      </c>
      <c r="H2658" s="3">
        <f t="shared" si="207"/>
        <v>-1.5803726138378871E-2</v>
      </c>
      <c r="I2658" s="3">
        <f ca="1">IFERROR(AVERAGE(OFFSET(H2658,0,0,-计算结果!B$19,1)),AVERAGE(OFFSET(H2658,0,0,-ROW(),1)))</f>
        <v>0.23253563922141662</v>
      </c>
      <c r="J2658" s="20" t="str">
        <f t="shared" ca="1" si="205"/>
        <v>卖</v>
      </c>
      <c r="K2658" s="4" t="str">
        <f t="shared" ca="1" si="209"/>
        <v/>
      </c>
      <c r="L2658" s="3">
        <f ca="1">IF(J2657="买",B2658/B2657-1,0)-IF(K2658=1,计算结果!B$17,0)</f>
        <v>0</v>
      </c>
      <c r="M2658" s="2">
        <f t="shared" ca="1" si="208"/>
        <v>4.7997129649399799</v>
      </c>
      <c r="N2658" s="3">
        <f ca="1">1-M2658/MAX(M$2:M2658)</f>
        <v>0.25265875022776019</v>
      </c>
    </row>
    <row r="2659" spans="1:14" x14ac:dyDescent="0.15">
      <c r="A2659" s="1">
        <v>42352</v>
      </c>
      <c r="B2659" s="2">
        <v>3711.32</v>
      </c>
      <c r="C2659" s="3">
        <f t="shared" si="206"/>
        <v>2.8619257994600966E-2</v>
      </c>
      <c r="D2659" s="3">
        <f>1-B2659/MAX(B$2:B2659)</f>
        <v>0.36852242564486482</v>
      </c>
      <c r="E2659" s="4">
        <f>E2658*(计算结果!B$18-1)/(计算结果!B$18+1)+B2659*2/(计算结果!B$18+1)</f>
        <v>3666.0470694251849</v>
      </c>
      <c r="F2659" s="4">
        <f>F2658*(计算结果!B$18-1)/(计算结果!B$18+1)+E2659*2/(计算结果!B$18+1)</f>
        <v>3681.2988390204373</v>
      </c>
      <c r="G2659" s="4">
        <f>G2658*(计算结果!B$18-1)/(计算结果!B$18+1)+F2659*2/(计算结果!B$18+1)</f>
        <v>3686.3576166025041</v>
      </c>
      <c r="H2659" s="3">
        <f t="shared" si="207"/>
        <v>-2.4944631060435606E-2</v>
      </c>
      <c r="I2659" s="3">
        <f ca="1">IFERROR(AVERAGE(OFFSET(H2659,0,0,-计算结果!B$19,1)),AVERAGE(OFFSET(H2659,0,0,-ROW(),1)))</f>
        <v>0.20868969471460491</v>
      </c>
      <c r="J2659" s="20" t="str">
        <f t="shared" ca="1" si="205"/>
        <v>卖</v>
      </c>
      <c r="K2659" s="4" t="str">
        <f t="shared" ca="1" si="209"/>
        <v/>
      </c>
      <c r="L2659" s="3">
        <f ca="1">IF(J2658="买",B2659/B2658-1,0)-IF(K2659=1,计算结果!B$17,0)</f>
        <v>0</v>
      </c>
      <c r="M2659" s="2">
        <f t="shared" ca="1" si="208"/>
        <v>4.7997129649399799</v>
      </c>
      <c r="N2659" s="3">
        <f ca="1">1-M2659/MAX(M$2:M2659)</f>
        <v>0.25265875022776019</v>
      </c>
    </row>
    <row r="2660" spans="1:14" x14ac:dyDescent="0.15">
      <c r="A2660" s="1">
        <v>42353</v>
      </c>
      <c r="B2660" s="2">
        <v>3694.39</v>
      </c>
      <c r="C2660" s="3">
        <f t="shared" si="206"/>
        <v>-4.5617192804716655E-3</v>
      </c>
      <c r="D2660" s="3">
        <f>1-B2660/MAX(B$2:B2660)</f>
        <v>0.3714030490709862</v>
      </c>
      <c r="E2660" s="4">
        <f>E2659*(计算结果!B$18-1)/(计算结果!B$18+1)+B2660*2/(计算结果!B$18+1)</f>
        <v>3670.4075202828485</v>
      </c>
      <c r="F2660" s="4">
        <f>F2659*(计算结果!B$18-1)/(计算结果!B$18+1)+E2660*2/(计算结果!B$18+1)</f>
        <v>3679.6232515223464</v>
      </c>
      <c r="G2660" s="4">
        <f>G2659*(计算结果!B$18-1)/(计算结果!B$18+1)+F2660*2/(计算结果!B$18+1)</f>
        <v>3685.3215604363259</v>
      </c>
      <c r="H2660" s="3">
        <f t="shared" si="207"/>
        <v>-2.8105145347594153E-2</v>
      </c>
      <c r="I2660" s="3">
        <f ca="1">IFERROR(AVERAGE(OFFSET(H2660,0,0,-计算结果!B$19,1)),AVERAGE(OFFSET(H2660,0,0,-ROW(),1)))</f>
        <v>0.18488730809426068</v>
      </c>
      <c r="J2660" s="20" t="str">
        <f t="shared" ca="1" si="205"/>
        <v>卖</v>
      </c>
      <c r="K2660" s="4" t="str">
        <f t="shared" ca="1" si="209"/>
        <v/>
      </c>
      <c r="L2660" s="3">
        <f ca="1">IF(J2659="买",B2660/B2659-1,0)-IF(K2660=1,计算结果!B$17,0)</f>
        <v>0</v>
      </c>
      <c r="M2660" s="2">
        <f t="shared" ca="1" si="208"/>
        <v>4.7997129649399799</v>
      </c>
      <c r="N2660" s="3">
        <f ca="1">1-M2660/MAX(M$2:M2660)</f>
        <v>0.25265875022776019</v>
      </c>
    </row>
    <row r="2661" spans="1:14" x14ac:dyDescent="0.15">
      <c r="A2661" s="1">
        <v>42354</v>
      </c>
      <c r="B2661" s="2">
        <v>3685.44</v>
      </c>
      <c r="C2661" s="3">
        <f t="shared" si="206"/>
        <v>-2.4225920923345301E-3</v>
      </c>
      <c r="D2661" s="3">
        <f>1-B2661/MAX(B$2:B2661)</f>
        <v>0.37292588307357244</v>
      </c>
      <c r="E2661" s="4">
        <f>E2660*(计算结果!B$18-1)/(计算结果!B$18+1)+B2661*2/(计算结果!B$18+1)</f>
        <v>3672.7202094701024</v>
      </c>
      <c r="F2661" s="4">
        <f>F2660*(计算结果!B$18-1)/(计算结果!B$18+1)+E2661*2/(计算结果!B$18+1)</f>
        <v>3678.5612450527701</v>
      </c>
      <c r="G2661" s="4">
        <f>G2660*(计算结果!B$18-1)/(计算结果!B$18+1)+F2661*2/(计算结果!B$18+1)</f>
        <v>3684.2815119157785</v>
      </c>
      <c r="H2661" s="3">
        <f t="shared" si="207"/>
        <v>-2.8221377795433916E-2</v>
      </c>
      <c r="I2661" s="3">
        <f ca="1">IFERROR(AVERAGE(OFFSET(H2661,0,0,-计算结果!B$19,1)),AVERAGE(OFFSET(H2661,0,0,-ROW(),1)))</f>
        <v>0.16182028323619235</v>
      </c>
      <c r="J2661" s="20" t="str">
        <f t="shared" ca="1" si="205"/>
        <v>卖</v>
      </c>
      <c r="K2661" s="4" t="str">
        <f t="shared" ca="1" si="209"/>
        <v/>
      </c>
      <c r="L2661" s="3">
        <f ca="1">IF(J2660="买",B2661/B2660-1,0)-IF(K2661=1,计算结果!B$17,0)</f>
        <v>0</v>
      </c>
      <c r="M2661" s="2">
        <f t="shared" ca="1" si="208"/>
        <v>4.7997129649399799</v>
      </c>
      <c r="N2661" s="3">
        <f ca="1">1-M2661/MAX(M$2:M2661)</f>
        <v>0.25265875022776019</v>
      </c>
    </row>
    <row r="2662" spans="1:14" x14ac:dyDescent="0.15">
      <c r="A2662" s="1">
        <v>42355</v>
      </c>
      <c r="B2662" s="2">
        <v>3755.89</v>
      </c>
      <c r="C2662" s="3">
        <f t="shared" si="206"/>
        <v>1.9115763653729134E-2</v>
      </c>
      <c r="D2662" s="3">
        <f>1-B2662/MAX(B$2:B2662)</f>
        <v>0.36093888246103589</v>
      </c>
      <c r="E2662" s="4">
        <f>E2661*(计算结果!B$18-1)/(计算结果!B$18+1)+B2662*2/(计算结果!B$18+1)</f>
        <v>3685.5155618593171</v>
      </c>
      <c r="F2662" s="4">
        <f>F2661*(计算结果!B$18-1)/(计算结果!B$18+1)+E2662*2/(计算结果!B$18+1)</f>
        <v>3679.6311399460856</v>
      </c>
      <c r="G2662" s="4">
        <f>G2661*(计算结果!B$18-1)/(计算结果!B$18+1)+F2662*2/(计算结果!B$18+1)</f>
        <v>3683.5660700742874</v>
      </c>
      <c r="H2662" s="3">
        <f t="shared" si="207"/>
        <v>-1.9418761546240684E-2</v>
      </c>
      <c r="I2662" s="3">
        <f ca="1">IFERROR(AVERAGE(OFFSET(H2662,0,0,-计算结果!B$19,1)),AVERAGE(OFFSET(H2662,0,0,-ROW(),1)))</f>
        <v>0.13998685390142912</v>
      </c>
      <c r="J2662" s="20" t="str">
        <f t="shared" ca="1" si="205"/>
        <v>卖</v>
      </c>
      <c r="K2662" s="4" t="str">
        <f t="shared" ca="1" si="209"/>
        <v/>
      </c>
      <c r="L2662" s="3">
        <f ca="1">IF(J2661="买",B2662/B2661-1,0)-IF(K2662=1,计算结果!B$17,0)</f>
        <v>0</v>
      </c>
      <c r="M2662" s="2">
        <f t="shared" ca="1" si="208"/>
        <v>4.7997129649399799</v>
      </c>
      <c r="N2662" s="3">
        <f ca="1">1-M2662/MAX(M$2:M2662)</f>
        <v>0.25265875022776019</v>
      </c>
    </row>
    <row r="2663" spans="1:14" x14ac:dyDescent="0.15">
      <c r="A2663" s="1">
        <v>42356</v>
      </c>
      <c r="B2663" s="2">
        <v>3767.91</v>
      </c>
      <c r="C2663" s="3">
        <f t="shared" si="206"/>
        <v>3.2003067182477807E-3</v>
      </c>
      <c r="D2663" s="3">
        <f>1-B2663/MAX(B$2:B2663)</f>
        <v>0.35889369087320488</v>
      </c>
      <c r="E2663" s="4">
        <f>E2662*(计算结果!B$18-1)/(计算结果!B$18+1)+B2663*2/(计算结果!B$18+1)</f>
        <v>3698.191629265576</v>
      </c>
      <c r="F2663" s="4">
        <f>F2662*(计算结果!B$18-1)/(计算结果!B$18+1)+E2663*2/(计算结果!B$18+1)</f>
        <v>3682.4865998413916</v>
      </c>
      <c r="G2663" s="4">
        <f>G2662*(计算结果!B$18-1)/(计算结果!B$18+1)+F2663*2/(计算结果!B$18+1)</f>
        <v>3683.3999977307653</v>
      </c>
      <c r="H2663" s="3">
        <f t="shared" si="207"/>
        <v>-4.508466533863391E-3</v>
      </c>
      <c r="I2663" s="3">
        <f ca="1">IFERROR(AVERAGE(OFFSET(H2663,0,0,-计算结果!B$19,1)),AVERAGE(OFFSET(H2663,0,0,-ROW(),1)))</f>
        <v>0.11975414550598729</v>
      </c>
      <c r="J2663" s="20" t="str">
        <f t="shared" ca="1" si="205"/>
        <v>卖</v>
      </c>
      <c r="K2663" s="4" t="str">
        <f t="shared" ca="1" si="209"/>
        <v/>
      </c>
      <c r="L2663" s="3">
        <f ca="1">IF(J2662="买",B2663/B2662-1,0)-IF(K2663=1,计算结果!B$17,0)</f>
        <v>0</v>
      </c>
      <c r="M2663" s="2">
        <f t="shared" ca="1" si="208"/>
        <v>4.7997129649399799</v>
      </c>
      <c r="N2663" s="3">
        <f ca="1">1-M2663/MAX(M$2:M2663)</f>
        <v>0.25265875022776019</v>
      </c>
    </row>
    <row r="2664" spans="1:14" x14ac:dyDescent="0.15">
      <c r="A2664" s="1">
        <v>42359</v>
      </c>
      <c r="B2664" s="2">
        <v>3865.96</v>
      </c>
      <c r="C2664" s="3">
        <f t="shared" si="206"/>
        <v>2.6022383761820311E-2</v>
      </c>
      <c r="D2664" s="3">
        <f>1-B2664/MAX(B$2:B2664)</f>
        <v>0.34221057646498332</v>
      </c>
      <c r="E2664" s="4">
        <f>E2663*(计算结果!B$18-1)/(计算结果!B$18+1)+B2664*2/(计算结果!B$18+1)</f>
        <v>3724.0021478401027</v>
      </c>
      <c r="F2664" s="4">
        <f>F2663*(计算结果!B$18-1)/(计算结果!B$18+1)+E2664*2/(计算结果!B$18+1)</f>
        <v>3688.8736072258089</v>
      </c>
      <c r="G2664" s="4">
        <f>G2663*(计算结果!B$18-1)/(计算结果!B$18+1)+F2664*2/(计算结果!B$18+1)</f>
        <v>3684.2420914992335</v>
      </c>
      <c r="H2664" s="3">
        <f t="shared" si="207"/>
        <v>2.2861860481810076E-2</v>
      </c>
      <c r="I2664" s="3">
        <f ca="1">IFERROR(AVERAGE(OFFSET(H2664,0,0,-计算结果!B$19,1)),AVERAGE(OFFSET(H2664,0,0,-ROW(),1)))</f>
        <v>0.10190850645316145</v>
      </c>
      <c r="J2664" s="20" t="str">
        <f t="shared" ca="1" si="205"/>
        <v>卖</v>
      </c>
      <c r="K2664" s="4" t="str">
        <f t="shared" ca="1" si="209"/>
        <v/>
      </c>
      <c r="L2664" s="3">
        <f ca="1">IF(J2663="买",B2664/B2663-1,0)-IF(K2664=1,计算结果!B$17,0)</f>
        <v>0</v>
      </c>
      <c r="M2664" s="2">
        <f t="shared" ca="1" si="208"/>
        <v>4.7997129649399799</v>
      </c>
      <c r="N2664" s="3">
        <f ca="1">1-M2664/MAX(M$2:M2664)</f>
        <v>0.25265875022776019</v>
      </c>
    </row>
    <row r="2665" spans="1:14" x14ac:dyDescent="0.15">
      <c r="A2665" s="1">
        <v>42360</v>
      </c>
      <c r="B2665" s="2">
        <v>3876.73</v>
      </c>
      <c r="C2665" s="3">
        <f t="shared" si="206"/>
        <v>2.7858539664145088E-3</v>
      </c>
      <c r="D2665" s="3">
        <f>1-B2665/MAX(B$2:B2665)</f>
        <v>0.34037807119036279</v>
      </c>
      <c r="E2665" s="4">
        <f>E2664*(计算结果!B$18-1)/(计算结果!B$18+1)+B2665*2/(计算结果!B$18+1)</f>
        <v>3747.4987404800868</v>
      </c>
      <c r="F2665" s="4">
        <f>F2664*(计算结果!B$18-1)/(计算结果!B$18+1)+E2665*2/(计算结果!B$18+1)</f>
        <v>3697.892858495698</v>
      </c>
      <c r="G2665" s="4">
        <f>G2664*(计算结果!B$18-1)/(计算结果!B$18+1)+F2665*2/(计算结果!B$18+1)</f>
        <v>3686.342209498689</v>
      </c>
      <c r="H2665" s="3">
        <f t="shared" si="207"/>
        <v>5.7002714460626061E-2</v>
      </c>
      <c r="I2665" s="3">
        <f ca="1">IFERROR(AVERAGE(OFFSET(H2665,0,0,-计算结果!B$19,1)),AVERAGE(OFFSET(H2665,0,0,-ROW(),1)))</f>
        <v>8.6888151542152417E-2</v>
      </c>
      <c r="J2665" s="20" t="str">
        <f t="shared" ca="1" si="205"/>
        <v>卖</v>
      </c>
      <c r="K2665" s="4" t="str">
        <f t="shared" ca="1" si="209"/>
        <v/>
      </c>
      <c r="L2665" s="3">
        <f ca="1">IF(J2664="买",B2665/B2664-1,0)-IF(K2665=1,计算结果!B$17,0)</f>
        <v>0</v>
      </c>
      <c r="M2665" s="2">
        <f t="shared" ca="1" si="208"/>
        <v>4.7997129649399799</v>
      </c>
      <c r="N2665" s="3">
        <f ca="1">1-M2665/MAX(M$2:M2665)</f>
        <v>0.25265875022776019</v>
      </c>
    </row>
    <row r="2666" spans="1:14" x14ac:dyDescent="0.15">
      <c r="A2666" s="1">
        <v>42361</v>
      </c>
      <c r="B2666" s="2">
        <v>3866.38</v>
      </c>
      <c r="C2666" s="3">
        <f t="shared" si="206"/>
        <v>-2.6697758162161911E-3</v>
      </c>
      <c r="D2666" s="3">
        <f>1-B2666/MAX(B$2:B2666)</f>
        <v>0.34213911386374463</v>
      </c>
      <c r="E2666" s="4">
        <f>E2665*(计算结果!B$18-1)/(计算结果!B$18+1)+B2666*2/(计算结果!B$18+1)</f>
        <v>3765.7881650216123</v>
      </c>
      <c r="F2666" s="4">
        <f>F2665*(计算结果!B$18-1)/(计算结果!B$18+1)+E2666*2/(计算结果!B$18+1)</f>
        <v>3708.3382902689154</v>
      </c>
      <c r="G2666" s="4">
        <f>G2665*(计算结果!B$18-1)/(计算结果!B$18+1)+F2666*2/(计算结果!B$18+1)</f>
        <v>3689.7262219248778</v>
      </c>
      <c r="H2666" s="3">
        <f t="shared" si="207"/>
        <v>9.1798651179727103E-2</v>
      </c>
      <c r="I2666" s="3">
        <f ca="1">IFERROR(AVERAGE(OFFSET(H2666,0,0,-计算结果!B$19,1)),AVERAGE(OFFSET(H2666,0,0,-ROW(),1)))</f>
        <v>7.4640094096040194E-2</v>
      </c>
      <c r="J2666" s="20" t="str">
        <f t="shared" ca="1" si="205"/>
        <v>买</v>
      </c>
      <c r="K2666" s="4">
        <f t="shared" ca="1" si="209"/>
        <v>1</v>
      </c>
      <c r="L2666" s="3">
        <f ca="1">IF(J2665="买",B2666/B2665-1,0)-IF(K2666=1,计算结果!B$17,0)</f>
        <v>0</v>
      </c>
      <c r="M2666" s="2">
        <f t="shared" ca="1" si="208"/>
        <v>4.7997129649399799</v>
      </c>
      <c r="N2666" s="3">
        <f ca="1">1-M2666/MAX(M$2:M2666)</f>
        <v>0.25265875022776019</v>
      </c>
    </row>
    <row r="2667" spans="1:14" x14ac:dyDescent="0.15">
      <c r="A2667" s="1">
        <v>42362</v>
      </c>
      <c r="B2667" s="2">
        <v>3829.4</v>
      </c>
      <c r="C2667" s="3">
        <f t="shared" si="206"/>
        <v>-9.5645021958524756E-3</v>
      </c>
      <c r="D2667" s="3">
        <f>1-B2667/MAX(B$2:B2667)</f>
        <v>0.34843122575376029</v>
      </c>
      <c r="E2667" s="4">
        <f>E2666*(计算结果!B$18-1)/(计算结果!B$18+1)+B2667*2/(计算结果!B$18+1)</f>
        <v>3775.574601172134</v>
      </c>
      <c r="F2667" s="4">
        <f>F2666*(计算结果!B$18-1)/(计算结果!B$18+1)+E2667*2/(计算结果!B$18+1)</f>
        <v>3718.6823381001795</v>
      </c>
      <c r="G2667" s="4">
        <f>G2666*(计算结果!B$18-1)/(计算结果!B$18+1)+F2667*2/(计算结果!B$18+1)</f>
        <v>3694.1810090287704</v>
      </c>
      <c r="H2667" s="3">
        <f t="shared" si="207"/>
        <v>0.12073489565219324</v>
      </c>
      <c r="I2667" s="3">
        <f ca="1">IFERROR(AVERAGE(OFFSET(H2667,0,0,-计算结果!B$19,1)),AVERAGE(OFFSET(H2667,0,0,-ROW(),1)))</f>
        <v>6.4927063029133356E-2</v>
      </c>
      <c r="J2667" s="20" t="str">
        <f t="shared" ca="1" si="205"/>
        <v>买</v>
      </c>
      <c r="K2667" s="4" t="str">
        <f t="shared" ca="1" si="209"/>
        <v/>
      </c>
      <c r="L2667" s="3">
        <f ca="1">IF(J2666="买",B2667/B2666-1,0)-IF(K2667=1,计算结果!B$17,0)</f>
        <v>-9.5645021958524756E-3</v>
      </c>
      <c r="M2667" s="2">
        <f t="shared" ca="1" si="208"/>
        <v>4.7538060997473499</v>
      </c>
      <c r="N2667" s="3">
        <f ca="1">1-M2667/MAX(M$2:M2667)</f>
        <v>0.25980669725225791</v>
      </c>
    </row>
    <row r="2668" spans="1:14" x14ac:dyDescent="0.15">
      <c r="A2668" s="1">
        <v>42363</v>
      </c>
      <c r="B2668" s="2">
        <v>3838.2</v>
      </c>
      <c r="C2668" s="3">
        <f t="shared" si="206"/>
        <v>2.2980101321354862E-3</v>
      </c>
      <c r="D2668" s="3">
        <f>1-B2668/MAX(B$2:B2668)</f>
        <v>0.34693391410875929</v>
      </c>
      <c r="E2668" s="4">
        <f>E2667*(计算结果!B$18-1)/(计算结果!B$18+1)+B2668*2/(计算结果!B$18+1)</f>
        <v>3785.2092779148829</v>
      </c>
      <c r="F2668" s="4">
        <f>F2667*(计算结果!B$18-1)/(计算结果!B$18+1)+E2668*2/(计算结果!B$18+1)</f>
        <v>3728.9172519178264</v>
      </c>
      <c r="G2668" s="4">
        <f>G2667*(计算结果!B$18-1)/(计算结果!B$18+1)+F2668*2/(计算结果!B$18+1)</f>
        <v>3699.5250463963175</v>
      </c>
      <c r="H2668" s="3">
        <f t="shared" si="207"/>
        <v>0.1446609506812474</v>
      </c>
      <c r="I2668" s="3">
        <f ca="1">IFERROR(AVERAGE(OFFSET(H2668,0,0,-计算结果!B$19,1)),AVERAGE(OFFSET(H2668,0,0,-ROW(),1)))</f>
        <v>5.8530548678397645E-2</v>
      </c>
      <c r="J2668" s="20" t="str">
        <f t="shared" ca="1" si="205"/>
        <v>买</v>
      </c>
      <c r="K2668" s="4" t="str">
        <f t="shared" ca="1" si="209"/>
        <v/>
      </c>
      <c r="L2668" s="3">
        <f ca="1">IF(J2667="买",B2668/B2667-1,0)-IF(K2668=1,计算结果!B$17,0)</f>
        <v>2.2980101321354862E-3</v>
      </c>
      <c r="M2668" s="2">
        <f t="shared" ca="1" si="208"/>
        <v>4.7647303943307771</v>
      </c>
      <c r="N2668" s="3">
        <f ca="1">1-M2668/MAX(M$2:M2668)</f>
        <v>0.25810572554280475</v>
      </c>
    </row>
    <row r="2669" spans="1:14" x14ac:dyDescent="0.15">
      <c r="A2669" s="1">
        <v>42366</v>
      </c>
      <c r="B2669" s="2">
        <v>3727.63</v>
      </c>
      <c r="C2669" s="3">
        <f t="shared" si="206"/>
        <v>-2.8807774477619619E-2</v>
      </c>
      <c r="D2669" s="3">
        <f>1-B2669/MAX(B$2:B2669)</f>
        <v>0.36574729463009592</v>
      </c>
      <c r="E2669" s="4">
        <f>E2668*(计算结果!B$18-1)/(计算结果!B$18+1)+B2669*2/(计算结果!B$18+1)</f>
        <v>3776.3509274664393</v>
      </c>
      <c r="F2669" s="4">
        <f>F2668*(计算结果!B$18-1)/(计算结果!B$18+1)+E2669*2/(计算结果!B$18+1)</f>
        <v>3736.2147404637667</v>
      </c>
      <c r="G2669" s="4">
        <f>G2668*(计算结果!B$18-1)/(计算结果!B$18+1)+F2669*2/(计算结果!B$18+1)</f>
        <v>3705.1696147143862</v>
      </c>
      <c r="H2669" s="3">
        <f t="shared" si="207"/>
        <v>0.15257548596858361</v>
      </c>
      <c r="I2669" s="3">
        <f ca="1">IFERROR(AVERAGE(OFFSET(H2669,0,0,-计算结果!B$19,1)),AVERAGE(OFFSET(H2669,0,0,-ROW(),1)))</f>
        <v>5.5132670234835715E-2</v>
      </c>
      <c r="J2669" s="20" t="str">
        <f t="shared" ca="1" si="205"/>
        <v>买</v>
      </c>
      <c r="K2669" s="4" t="str">
        <f t="shared" ca="1" si="209"/>
        <v/>
      </c>
      <c r="L2669" s="3">
        <f ca="1">IF(J2668="买",B2669/B2668-1,0)-IF(K2669=1,计算结果!B$17,0)</f>
        <v>-2.8807774477619619E-2</v>
      </c>
      <c r="M2669" s="2">
        <f t="shared" ca="1" si="208"/>
        <v>4.627469115684236</v>
      </c>
      <c r="N2669" s="3">
        <f ca="1">1-M2669/MAX(M$2:M2669)</f>
        <v>0.27947804848760494</v>
      </c>
    </row>
    <row r="2670" spans="1:14" x14ac:dyDescent="0.15">
      <c r="A2670" s="1">
        <v>42367</v>
      </c>
      <c r="B2670" s="2">
        <v>3761.87</v>
      </c>
      <c r="C2670" s="3">
        <f t="shared" si="206"/>
        <v>9.1854610033721418E-3</v>
      </c>
      <c r="D2670" s="3">
        <f>1-B2670/MAX(B$2:B2670)</f>
        <v>0.35992139113863741</v>
      </c>
      <c r="E2670" s="4">
        <f>E2669*(计算结果!B$18-1)/(计算结果!B$18+1)+B2670*2/(计算结果!B$18+1)</f>
        <v>3774.1230924716028</v>
      </c>
      <c r="F2670" s="4">
        <f>F2669*(计算结果!B$18-1)/(计算结果!B$18+1)+E2670*2/(计算结果!B$18+1)</f>
        <v>3742.0467946188182</v>
      </c>
      <c r="G2670" s="4">
        <f>G2669*(计算结果!B$18-1)/(计算结果!B$18+1)+F2670*2/(计算结果!B$18+1)</f>
        <v>3710.8430270073759</v>
      </c>
      <c r="H2670" s="3">
        <f t="shared" si="207"/>
        <v>0.15312152702696338</v>
      </c>
      <c r="I2670" s="3">
        <f ca="1">IFERROR(AVERAGE(OFFSET(H2670,0,0,-计算结果!B$19,1)),AVERAGE(OFFSET(H2670,0,0,-ROW(),1)))</f>
        <v>5.4400525404015521E-2</v>
      </c>
      <c r="J2670" s="20" t="str">
        <f t="shared" ca="1" si="205"/>
        <v>买</v>
      </c>
      <c r="K2670" s="4" t="str">
        <f t="shared" ca="1" si="209"/>
        <v/>
      </c>
      <c r="L2670" s="3">
        <f ca="1">IF(J2669="买",B2670/B2669-1,0)-IF(K2670=1,计算结果!B$17,0)</f>
        <v>9.1854610033721418E-3</v>
      </c>
      <c r="M2670" s="2">
        <f t="shared" ca="1" si="208"/>
        <v>4.6699745527906629</v>
      </c>
      <c r="N2670" s="3">
        <f ca="1">1-M2670/MAX(M$2:M2670)</f>
        <v>0.27285972219991417</v>
      </c>
    </row>
    <row r="2671" spans="1:14" x14ac:dyDescent="0.15">
      <c r="A2671" s="1">
        <v>42368</v>
      </c>
      <c r="B2671" s="2">
        <v>3765.18</v>
      </c>
      <c r="C2671" s="3">
        <f t="shared" si="206"/>
        <v>8.7988154827245424E-4</v>
      </c>
      <c r="D2671" s="3">
        <f>1-B2671/MAX(B$2:B2671)</f>
        <v>0.35935819778125644</v>
      </c>
      <c r="E2671" s="4">
        <f>E2670*(计算结果!B$18-1)/(计算结果!B$18+1)+B2671*2/(计算结果!B$18+1)</f>
        <v>3772.7472320913557</v>
      </c>
      <c r="F2671" s="4">
        <f>F2670*(计算结果!B$18-1)/(计算结果!B$18+1)+E2671*2/(计算结果!B$18+1)</f>
        <v>3746.769938845363</v>
      </c>
      <c r="G2671" s="4">
        <f>G2670*(计算结果!B$18-1)/(计算结果!B$18+1)+F2671*2/(计算结果!B$18+1)</f>
        <v>3716.3702442132198</v>
      </c>
      <c r="H2671" s="3">
        <f t="shared" si="207"/>
        <v>0.14894775029870772</v>
      </c>
      <c r="I2671" s="3">
        <f ca="1">IFERROR(AVERAGE(OFFSET(H2671,0,0,-计算结果!B$19,1)),AVERAGE(OFFSET(H2671,0,0,-ROW(),1)))</f>
        <v>5.5334315661670408E-2</v>
      </c>
      <c r="J2671" s="20" t="str">
        <f t="shared" ca="1" si="205"/>
        <v>买</v>
      </c>
      <c r="K2671" s="4" t="str">
        <f t="shared" ca="1" si="209"/>
        <v/>
      </c>
      <c r="L2671" s="3">
        <f ca="1">IF(J2670="买",B2671/B2670-1,0)-IF(K2671=1,计算结果!B$17,0)</f>
        <v>8.7988154827245424E-4</v>
      </c>
      <c r="M2671" s="2">
        <f t="shared" ca="1" si="208"/>
        <v>4.6740835772305651</v>
      </c>
      <c r="N2671" s="3">
        <f ca="1">1-M2671/MAX(M$2:M2671)</f>
        <v>0.27221992488647218</v>
      </c>
    </row>
    <row r="2672" spans="1:14" x14ac:dyDescent="0.15">
      <c r="A2672" s="1">
        <v>42369</v>
      </c>
      <c r="B2672" s="2">
        <v>3731</v>
      </c>
      <c r="C2672" s="3">
        <f t="shared" si="206"/>
        <v>-9.077919249544486E-3</v>
      </c>
      <c r="D2672" s="3">
        <f>1-B2672/MAX(B$2:B2672)</f>
        <v>0.36517389232968078</v>
      </c>
      <c r="E2672" s="4">
        <f>E2671*(计算结果!B$18-1)/(计算结果!B$18+1)+B2672*2/(计算结果!B$18+1)</f>
        <v>3766.3245810003782</v>
      </c>
      <c r="F2672" s="4">
        <f>F2671*(计算结果!B$18-1)/(计算结果!B$18+1)+E2672*2/(计算结果!B$18+1)</f>
        <v>3749.7783453307497</v>
      </c>
      <c r="G2672" s="4">
        <f>G2671*(计算结果!B$18-1)/(计算结果!B$18+1)+F2672*2/(计算结果!B$18+1)</f>
        <v>3721.5099520774552</v>
      </c>
      <c r="H2672" s="3">
        <f t="shared" si="207"/>
        <v>0.13829913400685523</v>
      </c>
      <c r="I2672" s="3">
        <f ca="1">IFERROR(AVERAGE(OFFSET(H2672,0,0,-计算结果!B$19,1)),AVERAGE(OFFSET(H2672,0,0,-ROW(),1)))</f>
        <v>5.6918801582368131E-2</v>
      </c>
      <c r="J2672" s="20" t="str">
        <f t="shared" ca="1" si="205"/>
        <v>买</v>
      </c>
      <c r="K2672" s="4" t="str">
        <f t="shared" ca="1" si="209"/>
        <v/>
      </c>
      <c r="L2672" s="3">
        <f ca="1">IF(J2671="买",B2672/B2671-1,0)-IF(K2672=1,计算结果!B$17,0)</f>
        <v>-9.077919249544486E-3</v>
      </c>
      <c r="M2672" s="2">
        <f t="shared" ca="1" si="208"/>
        <v>4.6316526239508438</v>
      </c>
      <c r="N2672" s="3">
        <f ca="1">1-M2672/MAX(M$2:M2672)</f>
        <v>0.27882665363978021</v>
      </c>
    </row>
    <row r="2673" spans="1:14" x14ac:dyDescent="0.15">
      <c r="A2673" s="1">
        <v>42373</v>
      </c>
      <c r="B2673" s="2">
        <v>3469.07</v>
      </c>
      <c r="C2673" s="3">
        <f t="shared" si="206"/>
        <v>-7.0203698740284093E-2</v>
      </c>
      <c r="D2673" s="3">
        <f>1-B2673/MAX(B$2:B2673)</f>
        <v>0.40974103314503496</v>
      </c>
      <c r="E2673" s="4">
        <f>E2672*(计算结果!B$18-1)/(计算结果!B$18+1)+B2673*2/(计算结果!B$18+1)</f>
        <v>3720.5931070003203</v>
      </c>
      <c r="F2673" s="4">
        <f>F2672*(计算结果!B$18-1)/(计算结果!B$18+1)+E2673*2/(计算结果!B$18+1)</f>
        <v>3745.2883086645297</v>
      </c>
      <c r="G2673" s="4">
        <f>G2672*(计算结果!B$18-1)/(计算结果!B$18+1)+F2673*2/(计算结果!B$18+1)</f>
        <v>3725.1681607831588</v>
      </c>
      <c r="H2673" s="3">
        <f t="shared" si="207"/>
        <v>9.8299044012000625E-2</v>
      </c>
      <c r="I2673" s="3">
        <f ca="1">IFERROR(AVERAGE(OFFSET(H2673,0,0,-计算结果!B$19,1)),AVERAGE(OFFSET(H2673,0,0,-ROW(),1)))</f>
        <v>5.7568173500517503E-2</v>
      </c>
      <c r="J2673" s="20" t="str">
        <f t="shared" ca="1" si="205"/>
        <v>买</v>
      </c>
      <c r="K2673" s="4" t="str">
        <f t="shared" ca="1" si="209"/>
        <v/>
      </c>
      <c r="L2673" s="3">
        <f ca="1">IF(J2672="买",B2673/B2672-1,0)-IF(K2673=1,计算结果!B$17,0)</f>
        <v>-7.0203698740284093E-2</v>
      </c>
      <c r="M2673" s="2">
        <f t="shared" ca="1" si="208"/>
        <v>4.3064934784693527</v>
      </c>
      <c r="N2673" s="3">
        <f ca="1">1-M2673/MAX(M$2:M2673)</f>
        <v>0.32945568998717556</v>
      </c>
    </row>
    <row r="2674" spans="1:14" x14ac:dyDescent="0.15">
      <c r="A2674" s="1">
        <v>42374</v>
      </c>
      <c r="B2674" s="2">
        <v>3478.78</v>
      </c>
      <c r="C2674" s="3">
        <f t="shared" si="206"/>
        <v>2.7990210632820034E-3</v>
      </c>
      <c r="D2674" s="3">
        <f>1-B2674/MAX(B$2:B2674)</f>
        <v>0.40808888586401681</v>
      </c>
      <c r="E2674" s="4">
        <f>E2673*(计算结果!B$18-1)/(计算结果!B$18+1)+B2674*2/(计算结果!B$18+1)</f>
        <v>3683.3910905387324</v>
      </c>
      <c r="F2674" s="4">
        <f>F2673*(计算结果!B$18-1)/(计算结果!B$18+1)+E2674*2/(计算结果!B$18+1)</f>
        <v>3735.7656597220994</v>
      </c>
      <c r="G2674" s="4">
        <f>G2673*(计算结果!B$18-1)/(计算结果!B$18+1)+F2674*2/(计算结果!B$18+1)</f>
        <v>3726.7985452353032</v>
      </c>
      <c r="H2674" s="3">
        <f t="shared" si="207"/>
        <v>4.3766734326475695E-2</v>
      </c>
      <c r="I2674" s="3">
        <f ca="1">IFERROR(AVERAGE(OFFSET(H2674,0,0,-计算结果!B$19,1)),AVERAGE(OFFSET(H2674,0,0,-ROW(),1)))</f>
        <v>5.6382298977854572E-2</v>
      </c>
      <c r="J2674" s="20" t="str">
        <f t="shared" ca="1" si="205"/>
        <v>卖</v>
      </c>
      <c r="K2674" s="4">
        <f t="shared" ca="1" si="209"/>
        <v>1</v>
      </c>
      <c r="L2674" s="3">
        <f ca="1">IF(J2673="买",B2674/B2673-1,0)-IF(K2674=1,计算结果!B$17,0)</f>
        <v>2.7990210632820034E-3</v>
      </c>
      <c r="M2674" s="2">
        <f t="shared" ca="1" si="208"/>
        <v>4.3185474444244747</v>
      </c>
      <c r="N2674" s="3">
        <f ca="1">1-M2674/MAX(M$2:M2674)</f>
        <v>0.32757882233958591</v>
      </c>
    </row>
    <row r="2675" spans="1:14" x14ac:dyDescent="0.15">
      <c r="A2675" s="1">
        <v>42375</v>
      </c>
      <c r="B2675" s="2">
        <v>3539.81</v>
      </c>
      <c r="C2675" s="3">
        <f t="shared" si="206"/>
        <v>1.7543506631635175E-2</v>
      </c>
      <c r="D2675" s="3">
        <f>1-B2675/MAX(B$2:B2675)</f>
        <v>0.39770468930783365</v>
      </c>
      <c r="E2675" s="4">
        <f>E2674*(计算结果!B$18-1)/(计算结果!B$18+1)+B2675*2/(计算结果!B$18+1)</f>
        <v>3661.301691994312</v>
      </c>
      <c r="F2675" s="4">
        <f>F2674*(计算结果!B$18-1)/(计算结果!B$18+1)+E2675*2/(计算结果!B$18+1)</f>
        <v>3724.3096646870554</v>
      </c>
      <c r="G2675" s="4">
        <f>G2674*(计算结果!B$18-1)/(计算结果!B$18+1)+F2675*2/(计算结果!B$18+1)</f>
        <v>3726.4156405355725</v>
      </c>
      <c r="H2675" s="3">
        <f t="shared" si="207"/>
        <v>-1.0274360019278693E-2</v>
      </c>
      <c r="I2675" s="3">
        <f ca="1">IFERROR(AVERAGE(OFFSET(H2675,0,0,-计算结果!B$19,1)),AVERAGE(OFFSET(H2675,0,0,-ROW(),1)))</f>
        <v>5.3555375593998311E-2</v>
      </c>
      <c r="J2675" s="20" t="str">
        <f t="shared" ca="1" si="205"/>
        <v>卖</v>
      </c>
      <c r="K2675" s="4" t="str">
        <f t="shared" ca="1" si="209"/>
        <v/>
      </c>
      <c r="L2675" s="3">
        <f ca="1">IF(J2674="买",B2675/B2674-1,0)-IF(K2675=1,计算结果!B$17,0)</f>
        <v>0</v>
      </c>
      <c r="M2675" s="2">
        <f t="shared" ca="1" si="208"/>
        <v>4.3185474444244747</v>
      </c>
      <c r="N2675" s="3">
        <f ca="1">1-M2675/MAX(M$2:M2675)</f>
        <v>0.32757882233958591</v>
      </c>
    </row>
    <row r="2676" spans="1:14" x14ac:dyDescent="0.15">
      <c r="A2676" s="1">
        <v>42376</v>
      </c>
      <c r="B2676" s="2">
        <v>3294.38</v>
      </c>
      <c r="C2676" s="3">
        <f t="shared" si="206"/>
        <v>-6.9334229803294511E-2</v>
      </c>
      <c r="D2676" s="3">
        <f>1-B2676/MAX(B$2:B2676)</f>
        <v>0.43946437078881095</v>
      </c>
      <c r="E2676" s="4">
        <f>E2675*(计算结果!B$18-1)/(计算结果!B$18+1)+B2676*2/(计算结果!B$18+1)</f>
        <v>3604.8522009182639</v>
      </c>
      <c r="F2676" s="4">
        <f>F2675*(计算结果!B$18-1)/(计算结果!B$18+1)+E2676*2/(计算结果!B$18+1)</f>
        <v>3705.9315933380103</v>
      </c>
      <c r="G2676" s="4">
        <f>G2675*(计算结果!B$18-1)/(计算结果!B$18+1)+F2676*2/(计算结果!B$18+1)</f>
        <v>3723.2642486590244</v>
      </c>
      <c r="H2676" s="3">
        <f t="shared" si="207"/>
        <v>-8.4568984797820448E-2</v>
      </c>
      <c r="I2676" s="3">
        <f ca="1">IFERROR(AVERAGE(OFFSET(H2676,0,0,-计算结果!B$19,1)),AVERAGE(OFFSET(H2676,0,0,-ROW(),1)))</f>
        <v>4.8054121053984225E-2</v>
      </c>
      <c r="J2676" s="20" t="str">
        <f t="shared" ca="1" si="205"/>
        <v>卖</v>
      </c>
      <c r="K2676" s="4" t="str">
        <f t="shared" ca="1" si="209"/>
        <v/>
      </c>
      <c r="L2676" s="3">
        <f ca="1">IF(J2675="买",B2676/B2675-1,0)-IF(K2676=1,计算结果!B$17,0)</f>
        <v>0</v>
      </c>
      <c r="M2676" s="2">
        <f t="shared" ca="1" si="208"/>
        <v>4.3185474444244747</v>
      </c>
      <c r="N2676" s="3">
        <f ca="1">1-M2676/MAX(M$2:M2676)</f>
        <v>0.32757882233958591</v>
      </c>
    </row>
    <row r="2677" spans="1:14" x14ac:dyDescent="0.15">
      <c r="A2677" s="1">
        <v>42377</v>
      </c>
      <c r="B2677" s="2">
        <v>3361.56</v>
      </c>
      <c r="C2677" s="3">
        <f t="shared" si="206"/>
        <v>2.0392304470036704E-2</v>
      </c>
      <c r="D2677" s="3">
        <f>1-B2677/MAX(B$2:B2677)</f>
        <v>0.42803375757163276</v>
      </c>
      <c r="E2677" s="4">
        <f>E2676*(计算结果!B$18-1)/(计算结果!B$18+1)+B2677*2/(计算结果!B$18+1)</f>
        <v>3567.4226315462233</v>
      </c>
      <c r="F2677" s="4">
        <f>F2676*(计算结果!B$18-1)/(计算结果!B$18+1)+E2677*2/(计算结果!B$18+1)</f>
        <v>3684.6225222931198</v>
      </c>
      <c r="G2677" s="4">
        <f>G2676*(计算结果!B$18-1)/(计算结果!B$18+1)+F2677*2/(计算结果!B$18+1)</f>
        <v>3717.3193676796545</v>
      </c>
      <c r="H2677" s="3">
        <f t="shared" si="207"/>
        <v>-0.15966852155365935</v>
      </c>
      <c r="I2677" s="3">
        <f ca="1">IFERROR(AVERAGE(OFFSET(H2677,0,0,-计算结果!B$19,1)),AVERAGE(OFFSET(H2677,0,0,-ROW(),1)))</f>
        <v>3.9827738665124249E-2</v>
      </c>
      <c r="J2677" s="20" t="str">
        <f t="shared" ca="1" si="205"/>
        <v>卖</v>
      </c>
      <c r="K2677" s="4" t="str">
        <f t="shared" ca="1" si="209"/>
        <v/>
      </c>
      <c r="L2677" s="3">
        <f ca="1">IF(J2676="买",B2677/B2676-1,0)-IF(K2677=1,计算结果!B$17,0)</f>
        <v>0</v>
      </c>
      <c r="M2677" s="2">
        <f t="shared" ca="1" si="208"/>
        <v>4.3185474444244747</v>
      </c>
      <c r="N2677" s="3">
        <f ca="1">1-M2677/MAX(M$2:M2677)</f>
        <v>0.32757882233958591</v>
      </c>
    </row>
    <row r="2678" spans="1:14" x14ac:dyDescent="0.15">
      <c r="A2678" s="1">
        <v>42380</v>
      </c>
      <c r="B2678" s="2">
        <v>3192.45</v>
      </c>
      <c r="C2678" s="3">
        <f t="shared" si="206"/>
        <v>-5.0307000321279438E-2</v>
      </c>
      <c r="D2678" s="3">
        <f>1-B2678/MAX(B$2:B2678)</f>
        <v>0.45680766351323765</v>
      </c>
      <c r="E2678" s="4">
        <f>E2677*(计算结果!B$18-1)/(计算结果!B$18+1)+B2678*2/(计算结果!B$18+1)</f>
        <v>3509.7345343852662</v>
      </c>
      <c r="F2678" s="4">
        <f>F2677*(计算结果!B$18-1)/(计算结果!B$18+1)+E2678*2/(计算结果!B$18+1)</f>
        <v>3657.7166779996041</v>
      </c>
      <c r="G2678" s="4">
        <f>G2677*(计算结果!B$18-1)/(计算结果!B$18+1)+F2678*2/(计算结果!B$18+1)</f>
        <v>3708.1497231134936</v>
      </c>
      <c r="H2678" s="3">
        <f t="shared" si="207"/>
        <v>-0.24667357467014323</v>
      </c>
      <c r="I2678" s="3">
        <f ca="1">IFERROR(AVERAGE(OFFSET(H2678,0,0,-计算结果!B$19,1)),AVERAGE(OFFSET(H2678,0,0,-ROW(),1)))</f>
        <v>2.8284246238536027E-2</v>
      </c>
      <c r="J2678" s="20" t="str">
        <f t="shared" ca="1" si="205"/>
        <v>卖</v>
      </c>
      <c r="K2678" s="4" t="str">
        <f t="shared" ca="1" si="209"/>
        <v/>
      </c>
      <c r="L2678" s="3">
        <f ca="1">IF(J2677="买",B2678/B2677-1,0)-IF(K2678=1,计算结果!B$17,0)</f>
        <v>0</v>
      </c>
      <c r="M2678" s="2">
        <f t="shared" ca="1" si="208"/>
        <v>4.3185474444244747</v>
      </c>
      <c r="N2678" s="3">
        <f ca="1">1-M2678/MAX(M$2:M2678)</f>
        <v>0.32757882233958591</v>
      </c>
    </row>
    <row r="2679" spans="1:14" x14ac:dyDescent="0.15">
      <c r="A2679" s="1">
        <v>42381</v>
      </c>
      <c r="B2679" s="2">
        <v>3215.71</v>
      </c>
      <c r="C2679" s="3">
        <f t="shared" si="206"/>
        <v>7.2859402653135952E-3</v>
      </c>
      <c r="D2679" s="3">
        <f>1-B2679/MAX(B$2:B2679)</f>
        <v>0.45284999659701897</v>
      </c>
      <c r="E2679" s="4">
        <f>E2678*(计算结果!B$18-1)/(计算结果!B$18+1)+B2679*2/(计算结果!B$18+1)</f>
        <v>3464.4999906336866</v>
      </c>
      <c r="F2679" s="4">
        <f>F2678*(计算结果!B$18-1)/(计算结果!B$18+1)+E2679*2/(计算结果!B$18+1)</f>
        <v>3627.9910337894626</v>
      </c>
      <c r="G2679" s="4">
        <f>G2678*(计算结果!B$18-1)/(计算结果!B$18+1)+F2679*2/(计算结果!B$18+1)</f>
        <v>3695.8176170636425</v>
      </c>
      <c r="H2679" s="3">
        <f t="shared" si="207"/>
        <v>-0.33256764075579426</v>
      </c>
      <c r="I2679" s="3">
        <f ca="1">IFERROR(AVERAGE(OFFSET(H2679,0,0,-计算结果!B$19,1)),AVERAGE(OFFSET(H2679,0,0,-ROW(),1)))</f>
        <v>1.2903095753768089E-2</v>
      </c>
      <c r="J2679" s="20" t="str">
        <f t="shared" ca="1" si="205"/>
        <v>卖</v>
      </c>
      <c r="K2679" s="4" t="str">
        <f t="shared" ca="1" si="209"/>
        <v/>
      </c>
      <c r="L2679" s="3">
        <f ca="1">IF(J2678="买",B2679/B2678-1,0)-IF(K2679=1,计算结果!B$17,0)</f>
        <v>0</v>
      </c>
      <c r="M2679" s="2">
        <f t="shared" ca="1" si="208"/>
        <v>4.3185474444244747</v>
      </c>
      <c r="N2679" s="3">
        <f ca="1">1-M2679/MAX(M$2:M2679)</f>
        <v>0.32757882233958591</v>
      </c>
    </row>
    <row r="2680" spans="1:14" x14ac:dyDescent="0.15">
      <c r="A2680" s="1">
        <v>42382</v>
      </c>
      <c r="B2680" s="2">
        <v>3155.88</v>
      </c>
      <c r="C2680" s="3">
        <f t="shared" si="206"/>
        <v>-1.8605533459173818E-2</v>
      </c>
      <c r="D2680" s="3">
        <f>1-B2680/MAX(B$2:B2680)</f>
        <v>0.46303001429252022</v>
      </c>
      <c r="E2680" s="4">
        <f>E2679*(计算结果!B$18-1)/(计算结果!B$18+1)+B2680*2/(计算结果!B$18+1)</f>
        <v>3417.0199920746581</v>
      </c>
      <c r="F2680" s="4">
        <f>F2679*(计算结果!B$18-1)/(计算结果!B$18+1)+E2680*2/(计算结果!B$18+1)</f>
        <v>3595.5339504487229</v>
      </c>
      <c r="G2680" s="4">
        <f>G2679*(计算结果!B$18-1)/(计算结果!B$18+1)+F2680*2/(计算结果!B$18+1)</f>
        <v>3680.3893606613474</v>
      </c>
      <c r="H2680" s="3">
        <f t="shared" si="207"/>
        <v>-0.41745177930487265</v>
      </c>
      <c r="I2680" s="3">
        <f ca="1">IFERROR(AVERAGE(OFFSET(H2680,0,0,-计算结果!B$19,1)),AVERAGE(OFFSET(H2680,0,0,-ROW(),1)))</f>
        <v>-6.5642359440958309E-3</v>
      </c>
      <c r="J2680" s="20" t="str">
        <f t="shared" ca="1" si="205"/>
        <v>卖</v>
      </c>
      <c r="K2680" s="4" t="str">
        <f t="shared" ca="1" si="209"/>
        <v/>
      </c>
      <c r="L2680" s="3">
        <f ca="1">IF(J2679="买",B2680/B2679-1,0)-IF(K2680=1,计算结果!B$17,0)</f>
        <v>0</v>
      </c>
      <c r="M2680" s="2">
        <f t="shared" ca="1" si="208"/>
        <v>4.3185474444244747</v>
      </c>
      <c r="N2680" s="3">
        <f ca="1">1-M2680/MAX(M$2:M2680)</f>
        <v>0.32757882233958591</v>
      </c>
    </row>
    <row r="2681" spans="1:14" x14ac:dyDescent="0.15">
      <c r="A2681" s="1">
        <v>42383</v>
      </c>
      <c r="B2681" s="2">
        <v>3221.57</v>
      </c>
      <c r="C2681" s="3">
        <f t="shared" si="206"/>
        <v>2.0815113375667105E-2</v>
      </c>
      <c r="D2681" s="3">
        <f>1-B2681/MAX(B$2:B2681)</f>
        <v>0.4518529231606887</v>
      </c>
      <c r="E2681" s="4">
        <f>E2680*(计算结果!B$18-1)/(计算结果!B$18+1)+B2681*2/(计算结果!B$18+1)</f>
        <v>3386.9507625247106</v>
      </c>
      <c r="F2681" s="4">
        <f>F2680*(计算结果!B$18-1)/(计算结果!B$18+1)+E2681*2/(计算结果!B$18+1)</f>
        <v>3563.4442292296444</v>
      </c>
      <c r="G2681" s="4">
        <f>G2680*(计算结果!B$18-1)/(计算结果!B$18+1)+F2681*2/(计算结果!B$18+1)</f>
        <v>3662.3978019795468</v>
      </c>
      <c r="H2681" s="3">
        <f t="shared" si="207"/>
        <v>-0.48884932866362829</v>
      </c>
      <c r="I2681" s="3">
        <f ca="1">IFERROR(AVERAGE(OFFSET(H2681,0,0,-计算结果!B$19,1)),AVERAGE(OFFSET(H2681,0,0,-ROW(),1)))</f>
        <v>-2.9595633487505553E-2</v>
      </c>
      <c r="J2681" s="20" t="str">
        <f t="shared" ca="1" si="205"/>
        <v>卖</v>
      </c>
      <c r="K2681" s="4" t="str">
        <f t="shared" ca="1" si="209"/>
        <v/>
      </c>
      <c r="L2681" s="3">
        <f ca="1">IF(J2680="买",B2681/B2680-1,0)-IF(K2681=1,计算结果!B$17,0)</f>
        <v>0</v>
      </c>
      <c r="M2681" s="2">
        <f t="shared" ca="1" si="208"/>
        <v>4.3185474444244747</v>
      </c>
      <c r="N2681" s="3">
        <f ca="1">1-M2681/MAX(M$2:M2681)</f>
        <v>0.32757882233958591</v>
      </c>
    </row>
    <row r="2682" spans="1:14" x14ac:dyDescent="0.15">
      <c r="A2682" s="1">
        <v>42384</v>
      </c>
      <c r="B2682" s="2">
        <v>3118.73</v>
      </c>
      <c r="C2682" s="3">
        <f t="shared" si="206"/>
        <v>-3.1922323587567636E-2</v>
      </c>
      <c r="D2682" s="3">
        <f>1-B2682/MAX(B$2:B2682)</f>
        <v>0.46935105152113255</v>
      </c>
      <c r="E2682" s="4">
        <f>E2681*(计算结果!B$18-1)/(计算结果!B$18+1)+B2682*2/(计算结果!B$18+1)</f>
        <v>3345.6860298286015</v>
      </c>
      <c r="F2682" s="4">
        <f>F2681*(计算结果!B$18-1)/(计算结果!B$18+1)+E2682*2/(计算结果!B$18+1)</f>
        <v>3529.94296778333</v>
      </c>
      <c r="G2682" s="4">
        <f>G2681*(计算结果!B$18-1)/(计算结果!B$18+1)+F2682*2/(计算结果!B$18+1)</f>
        <v>3642.0201351801288</v>
      </c>
      <c r="H2682" s="3">
        <f t="shared" si="207"/>
        <v>-0.55640233260307559</v>
      </c>
      <c r="I2682" s="3">
        <f ca="1">IFERROR(AVERAGE(OFFSET(H2682,0,0,-计算结果!B$19,1)),AVERAGE(OFFSET(H2682,0,0,-ROW(),1)))</f>
        <v>-5.6444812040347306E-2</v>
      </c>
      <c r="J2682" s="20" t="str">
        <f t="shared" ca="1" si="205"/>
        <v>卖</v>
      </c>
      <c r="K2682" s="4" t="str">
        <f t="shared" ca="1" si="209"/>
        <v/>
      </c>
      <c r="L2682" s="3">
        <f ca="1">IF(J2681="买",B2682/B2681-1,0)-IF(K2682=1,计算结果!B$17,0)</f>
        <v>0</v>
      </c>
      <c r="M2682" s="2">
        <f t="shared" ca="1" si="208"/>
        <v>4.3185474444244747</v>
      </c>
      <c r="N2682" s="3">
        <f ca="1">1-M2682/MAX(M$2:M2682)</f>
        <v>0.32757882233958591</v>
      </c>
    </row>
    <row r="2683" spans="1:14" x14ac:dyDescent="0.15">
      <c r="A2683" s="1">
        <v>42387</v>
      </c>
      <c r="B2683" s="2">
        <v>3130.73</v>
      </c>
      <c r="C2683" s="3">
        <f t="shared" si="206"/>
        <v>3.8477200655395727E-3</v>
      </c>
      <c r="D2683" s="3">
        <f>1-B2683/MAX(B$2:B2683)</f>
        <v>0.46730926291431296</v>
      </c>
      <c r="E2683" s="4">
        <f>E2682*(计算结果!B$18-1)/(计算结果!B$18+1)+B2683*2/(计算结果!B$18+1)</f>
        <v>3312.6158713934319</v>
      </c>
      <c r="F2683" s="4">
        <f>F2682*(计算结果!B$18-1)/(计算结果!B$18+1)+E2683*2/(计算结果!B$18+1)</f>
        <v>3496.5080298771918</v>
      </c>
      <c r="G2683" s="4">
        <f>G2682*(计算结果!B$18-1)/(计算结果!B$18+1)+F2683*2/(计算结果!B$18+1)</f>
        <v>3619.6336574412157</v>
      </c>
      <c r="H2683" s="3">
        <f t="shared" si="207"/>
        <v>-0.61467199268534167</v>
      </c>
      <c r="I2683" s="3">
        <f ca="1">IFERROR(AVERAGE(OFFSET(H2683,0,0,-计算结果!B$19,1)),AVERAGE(OFFSET(H2683,0,0,-ROW(),1)))</f>
        <v>-8.6952988347921215E-2</v>
      </c>
      <c r="J2683" s="20" t="str">
        <f t="shared" ca="1" si="205"/>
        <v>卖</v>
      </c>
      <c r="K2683" s="4" t="str">
        <f t="shared" ca="1" si="209"/>
        <v/>
      </c>
      <c r="L2683" s="3">
        <f ca="1">IF(J2682="买",B2683/B2682-1,0)-IF(K2683=1,计算结果!B$17,0)</f>
        <v>0</v>
      </c>
      <c r="M2683" s="2">
        <f t="shared" ca="1" si="208"/>
        <v>4.3185474444244747</v>
      </c>
      <c r="N2683" s="3">
        <f ca="1">1-M2683/MAX(M$2:M2683)</f>
        <v>0.32757882233958591</v>
      </c>
    </row>
    <row r="2684" spans="1:14" x14ac:dyDescent="0.15">
      <c r="A2684" s="1">
        <v>42388</v>
      </c>
      <c r="B2684" s="2">
        <v>3223.13</v>
      </c>
      <c r="C2684" s="3">
        <f t="shared" si="206"/>
        <v>2.9513883343501357E-2</v>
      </c>
      <c r="D2684" s="3">
        <f>1-B2684/MAX(B$2:B2684)</f>
        <v>0.45158749064180215</v>
      </c>
      <c r="E2684" s="4">
        <f>E2683*(计算结果!B$18-1)/(计算结果!B$18+1)+B2684*2/(计算结果!B$18+1)</f>
        <v>3298.8488142559809</v>
      </c>
      <c r="F2684" s="4">
        <f>F2683*(计算结果!B$18-1)/(计算结果!B$18+1)+E2684*2/(计算结果!B$18+1)</f>
        <v>3466.0989197816207</v>
      </c>
      <c r="G2684" s="4">
        <f>G2683*(计算结果!B$18-1)/(计算结果!B$18+1)+F2684*2/(计算结果!B$18+1)</f>
        <v>3596.0129285705088</v>
      </c>
      <c r="H2684" s="3">
        <f t="shared" si="207"/>
        <v>-0.65257236245849304</v>
      </c>
      <c r="I2684" s="3">
        <f ca="1">IFERROR(AVERAGE(OFFSET(H2684,0,0,-计算结果!B$19,1)),AVERAGE(OFFSET(H2684,0,0,-ROW(),1)))</f>
        <v>-0.12072469949493636</v>
      </c>
      <c r="J2684" s="20" t="str">
        <f t="shared" ca="1" si="205"/>
        <v>卖</v>
      </c>
      <c r="K2684" s="4" t="str">
        <f t="shared" ca="1" si="209"/>
        <v/>
      </c>
      <c r="L2684" s="3">
        <f ca="1">IF(J2683="买",B2684/B2683-1,0)-IF(K2684=1,计算结果!B$17,0)</f>
        <v>0</v>
      </c>
      <c r="M2684" s="2">
        <f t="shared" ca="1" si="208"/>
        <v>4.3185474444244747</v>
      </c>
      <c r="N2684" s="3">
        <f ca="1">1-M2684/MAX(M$2:M2684)</f>
        <v>0.32757882233958591</v>
      </c>
    </row>
    <row r="2685" spans="1:14" x14ac:dyDescent="0.15">
      <c r="A2685" s="1">
        <v>42389</v>
      </c>
      <c r="B2685" s="2">
        <v>3174.38</v>
      </c>
      <c r="C2685" s="3">
        <f t="shared" si="206"/>
        <v>-1.5125049253365552E-2</v>
      </c>
      <c r="D2685" s="3">
        <f>1-B2685/MAX(B$2:B2685)</f>
        <v>0.45988225685700668</v>
      </c>
      <c r="E2685" s="4">
        <f>E2684*(计算结果!B$18-1)/(计算结果!B$18+1)+B2685*2/(计算结果!B$18+1)</f>
        <v>3279.6997659089066</v>
      </c>
      <c r="F2685" s="4">
        <f>F2684*(计算结果!B$18-1)/(计算结果!B$18+1)+E2685*2/(计算结果!B$18+1)</f>
        <v>3437.4221268781262</v>
      </c>
      <c r="G2685" s="4">
        <f>G2684*(计算结果!B$18-1)/(计算结果!B$18+1)+F2685*2/(计算结果!B$18+1)</f>
        <v>3571.6143436947577</v>
      </c>
      <c r="H2685" s="3">
        <f t="shared" si="207"/>
        <v>-0.67848990980825152</v>
      </c>
      <c r="I2685" s="3">
        <f ca="1">IFERROR(AVERAGE(OFFSET(H2685,0,0,-计算结果!B$19,1)),AVERAGE(OFFSET(H2685,0,0,-ROW(),1)))</f>
        <v>-0.15749933070838024</v>
      </c>
      <c r="J2685" s="20" t="str">
        <f t="shared" ca="1" si="205"/>
        <v>卖</v>
      </c>
      <c r="K2685" s="4" t="str">
        <f t="shared" ca="1" si="209"/>
        <v/>
      </c>
      <c r="L2685" s="3">
        <f ca="1">IF(J2684="买",B2685/B2684-1,0)-IF(K2685=1,计算结果!B$17,0)</f>
        <v>0</v>
      </c>
      <c r="M2685" s="2">
        <f t="shared" ca="1" si="208"/>
        <v>4.3185474444244747</v>
      </c>
      <c r="N2685" s="3">
        <f ca="1">1-M2685/MAX(M$2:M2685)</f>
        <v>0.32757882233958591</v>
      </c>
    </row>
    <row r="2686" spans="1:14" x14ac:dyDescent="0.15">
      <c r="A2686" s="1">
        <v>42390</v>
      </c>
      <c r="B2686" s="2">
        <v>3081.35</v>
      </c>
      <c r="C2686" s="3">
        <f t="shared" si="206"/>
        <v>-2.9306510247670503E-2</v>
      </c>
      <c r="D2686" s="3">
        <f>1-B2686/MAX(B$2:B2686)</f>
        <v>0.47571122303137547</v>
      </c>
      <c r="E2686" s="4">
        <f>E2685*(计算结果!B$18-1)/(计算结果!B$18+1)+B2686*2/(计算结果!B$18+1)</f>
        <v>3249.184417307536</v>
      </c>
      <c r="F2686" s="4">
        <f>F2685*(计算结果!B$18-1)/(计算结果!B$18+1)+E2686*2/(计算结果!B$18+1)</f>
        <v>3408.4624792518816</v>
      </c>
      <c r="G2686" s="4">
        <f>G2685*(计算结果!B$18-1)/(计算结果!B$18+1)+F2686*2/(计算结果!B$18+1)</f>
        <v>3546.5140568573925</v>
      </c>
      <c r="H2686" s="3">
        <f t="shared" si="207"/>
        <v>-0.70277147592031375</v>
      </c>
      <c r="I2686" s="3">
        <f ca="1">IFERROR(AVERAGE(OFFSET(H2686,0,0,-计算结果!B$19,1)),AVERAGE(OFFSET(H2686,0,0,-ROW(),1)))</f>
        <v>-0.19722783706338226</v>
      </c>
      <c r="J2686" s="20" t="str">
        <f t="shared" ca="1" si="205"/>
        <v>卖</v>
      </c>
      <c r="K2686" s="4" t="str">
        <f t="shared" ca="1" si="209"/>
        <v/>
      </c>
      <c r="L2686" s="3">
        <f ca="1">IF(J2685="买",B2686/B2685-1,0)-IF(K2686=1,计算结果!B$17,0)</f>
        <v>0</v>
      </c>
      <c r="M2686" s="2">
        <f t="shared" ca="1" si="208"/>
        <v>4.3185474444244747</v>
      </c>
      <c r="N2686" s="3">
        <f ca="1">1-M2686/MAX(M$2:M2686)</f>
        <v>0.32757882233958591</v>
      </c>
    </row>
    <row r="2687" spans="1:14" x14ac:dyDescent="0.15">
      <c r="A2687" s="1">
        <v>42391</v>
      </c>
      <c r="B2687" s="2">
        <v>3113.46</v>
      </c>
      <c r="C2687" s="3">
        <f t="shared" si="206"/>
        <v>1.0420757135671144E-2</v>
      </c>
      <c r="D2687" s="3">
        <f>1-B2687/MAX(B$2:B2687)</f>
        <v>0.47024773701762745</v>
      </c>
      <c r="E2687" s="4">
        <f>E2686*(计算结果!B$18-1)/(计算结果!B$18+1)+B2687*2/(计算结果!B$18+1)</f>
        <v>3228.3037377217615</v>
      </c>
      <c r="F2687" s="4">
        <f>F2686*(计算结果!B$18-1)/(计算结果!B$18+1)+E2687*2/(计算结果!B$18+1)</f>
        <v>3380.7457497857094</v>
      </c>
      <c r="G2687" s="4">
        <f>G2686*(计算结果!B$18-1)/(计算结果!B$18+1)+F2687*2/(计算结果!B$18+1)</f>
        <v>3521.0112403848257</v>
      </c>
      <c r="H2687" s="3">
        <f t="shared" si="207"/>
        <v>-0.71909531623752065</v>
      </c>
      <c r="I2687" s="3">
        <f ca="1">IFERROR(AVERAGE(OFFSET(H2687,0,0,-计算结果!B$19,1)),AVERAGE(OFFSET(H2687,0,0,-ROW(),1)))</f>
        <v>-0.23921934765786804</v>
      </c>
      <c r="J2687" s="20" t="str">
        <f t="shared" ca="1" si="205"/>
        <v>卖</v>
      </c>
      <c r="K2687" s="4" t="str">
        <f t="shared" ca="1" si="209"/>
        <v/>
      </c>
      <c r="L2687" s="3">
        <f ca="1">IF(J2686="买",B2687/B2686-1,0)-IF(K2687=1,计算结果!B$17,0)</f>
        <v>0</v>
      </c>
      <c r="M2687" s="2">
        <f t="shared" ca="1" si="208"/>
        <v>4.3185474444244747</v>
      </c>
      <c r="N2687" s="3">
        <f ca="1">1-M2687/MAX(M$2:M2687)</f>
        <v>0.32757882233958591</v>
      </c>
    </row>
    <row r="2688" spans="1:14" x14ac:dyDescent="0.15">
      <c r="A2688" s="1">
        <v>42394</v>
      </c>
      <c r="B2688" s="2">
        <v>3128.89</v>
      </c>
      <c r="C2688" s="3">
        <f t="shared" si="206"/>
        <v>4.9559011517732454E-3</v>
      </c>
      <c r="D2688" s="3">
        <f>1-B2688/MAX(B$2:B2688)</f>
        <v>0.46762233716735857</v>
      </c>
      <c r="E2688" s="4">
        <f>E2687*(计算结果!B$18-1)/(计算结果!B$18+1)+B2688*2/(计算结果!B$18+1)</f>
        <v>3213.0093165337985</v>
      </c>
      <c r="F2688" s="4">
        <f>F2687*(计算结果!B$18-1)/(计算结果!B$18+1)+E2688*2/(计算结果!B$18+1)</f>
        <v>3354.9401446700313</v>
      </c>
      <c r="G2688" s="4">
        <f>G2687*(计算结果!B$18-1)/(计算结果!B$18+1)+F2688*2/(计算结果!B$18+1)</f>
        <v>3495.4618410440885</v>
      </c>
      <c r="H2688" s="3">
        <f t="shared" si="207"/>
        <v>-0.72562674744386169</v>
      </c>
      <c r="I2688" s="3">
        <f ca="1">IFERROR(AVERAGE(OFFSET(H2688,0,0,-计算结果!B$19,1)),AVERAGE(OFFSET(H2688,0,0,-ROW(),1)))</f>
        <v>-0.28273373256412343</v>
      </c>
      <c r="J2688" s="20" t="str">
        <f t="shared" ca="1" si="205"/>
        <v>卖</v>
      </c>
      <c r="K2688" s="4" t="str">
        <f t="shared" ca="1" si="209"/>
        <v/>
      </c>
      <c r="L2688" s="3">
        <f ca="1">IF(J2687="买",B2688/B2687-1,0)-IF(K2688=1,计算结果!B$17,0)</f>
        <v>0</v>
      </c>
      <c r="M2688" s="2">
        <f t="shared" ca="1" si="208"/>
        <v>4.3185474444244747</v>
      </c>
      <c r="N2688" s="3">
        <f ca="1">1-M2688/MAX(M$2:M2688)</f>
        <v>0.32757882233958591</v>
      </c>
    </row>
    <row r="2689" spans="1:14" x14ac:dyDescent="0.15">
      <c r="A2689" s="1">
        <v>42395</v>
      </c>
      <c r="B2689" s="2">
        <v>2940.51</v>
      </c>
      <c r="C2689" s="3">
        <f t="shared" si="206"/>
        <v>-6.0206654756159383E-2</v>
      </c>
      <c r="D2689" s="3">
        <f>1-B2689/MAX(B$2:B2689)</f>
        <v>0.49967501531341452</v>
      </c>
      <c r="E2689" s="4">
        <f>E2688*(计算结果!B$18-1)/(计算结果!B$18+1)+B2689*2/(计算结果!B$18+1)</f>
        <v>3171.0863447593679</v>
      </c>
      <c r="F2689" s="4">
        <f>F2688*(计算结果!B$18-1)/(计算结果!B$18+1)+E2689*2/(计算结果!B$18+1)</f>
        <v>3326.6549446837753</v>
      </c>
      <c r="G2689" s="4">
        <f>G2688*(计算结果!B$18-1)/(计算结果!B$18+1)+F2689*2/(计算结果!B$18+1)</f>
        <v>3469.4915492963482</v>
      </c>
      <c r="H2689" s="3">
        <f t="shared" si="207"/>
        <v>-0.74297168525183976</v>
      </c>
      <c r="I2689" s="3">
        <f ca="1">IFERROR(AVERAGE(OFFSET(H2689,0,0,-计算结果!B$19,1)),AVERAGE(OFFSET(H2689,0,0,-ROW(),1)))</f>
        <v>-0.32751109112514459</v>
      </c>
      <c r="J2689" s="20" t="str">
        <f t="shared" ca="1" si="205"/>
        <v>卖</v>
      </c>
      <c r="K2689" s="4" t="str">
        <f t="shared" ca="1" si="209"/>
        <v/>
      </c>
      <c r="L2689" s="3">
        <f ca="1">IF(J2688="买",B2689/B2688-1,0)-IF(K2689=1,计算结果!B$17,0)</f>
        <v>0</v>
      </c>
      <c r="M2689" s="2">
        <f t="shared" ca="1" si="208"/>
        <v>4.3185474444244747</v>
      </c>
      <c r="N2689" s="3">
        <f ca="1">1-M2689/MAX(M$2:M2689)</f>
        <v>0.32757882233958591</v>
      </c>
    </row>
    <row r="2690" spans="1:14" x14ac:dyDescent="0.15">
      <c r="A2690" s="1">
        <v>42396</v>
      </c>
      <c r="B2690" s="2">
        <v>2930.35</v>
      </c>
      <c r="C2690" s="3">
        <f t="shared" si="206"/>
        <v>-3.4551829444553483E-3</v>
      </c>
      <c r="D2690" s="3">
        <f>1-B2690/MAX(B$2:B2690)</f>
        <v>0.50140372966718849</v>
      </c>
      <c r="E2690" s="4">
        <f>E2689*(计算结果!B$18-1)/(计算结果!B$18+1)+B2690*2/(计算结果!B$18+1)</f>
        <v>3134.0499840271568</v>
      </c>
      <c r="F2690" s="4">
        <f>F2689*(计算结果!B$18-1)/(计算结果!B$18+1)+E2690*2/(计算结果!B$18+1)</f>
        <v>3297.0234122750644</v>
      </c>
      <c r="G2690" s="4">
        <f>G2689*(计算结果!B$18-1)/(计算结果!B$18+1)+F2690*2/(计算结果!B$18+1)</f>
        <v>3442.9579897546123</v>
      </c>
      <c r="H2690" s="3">
        <f t="shared" si="207"/>
        <v>-0.764767954172341</v>
      </c>
      <c r="I2690" s="3">
        <f ca="1">IFERROR(AVERAGE(OFFSET(H2690,0,0,-计算结果!B$19,1)),AVERAGE(OFFSET(H2690,0,0,-ROW(),1)))</f>
        <v>-0.37340556518510987</v>
      </c>
      <c r="J2690" s="20" t="str">
        <f t="shared" ca="1" si="205"/>
        <v>卖</v>
      </c>
      <c r="K2690" s="4" t="str">
        <f t="shared" ca="1" si="209"/>
        <v/>
      </c>
      <c r="L2690" s="3">
        <f ca="1">IF(J2689="买",B2690/B2689-1,0)-IF(K2690=1,计算结果!B$17,0)</f>
        <v>0</v>
      </c>
      <c r="M2690" s="2">
        <f t="shared" ca="1" si="208"/>
        <v>4.3185474444244747</v>
      </c>
      <c r="N2690" s="3">
        <f ca="1">1-M2690/MAX(M$2:M2690)</f>
        <v>0.32757882233958591</v>
      </c>
    </row>
    <row r="2691" spans="1:14" x14ac:dyDescent="0.15">
      <c r="A2691" s="1">
        <v>42397</v>
      </c>
      <c r="B2691" s="2">
        <v>2853.76</v>
      </c>
      <c r="C2691" s="3">
        <f t="shared" si="206"/>
        <v>-2.6136809596123189E-2</v>
      </c>
      <c r="D2691" s="3">
        <f>1-B2691/MAX(B$2:B2691)</f>
        <v>0.51443544545021436</v>
      </c>
      <c r="E2691" s="4">
        <f>E2690*(计算结果!B$18-1)/(计算结果!B$18+1)+B2691*2/(计算结果!B$18+1)</f>
        <v>3090.9284480229785</v>
      </c>
      <c r="F2691" s="4">
        <f>F2690*(计算结果!B$18-1)/(计算结果!B$18+1)+E2691*2/(计算结果!B$18+1)</f>
        <v>3265.3164946978204</v>
      </c>
      <c r="G2691" s="4">
        <f>G2690*(计算结果!B$18-1)/(计算结果!B$18+1)+F2691*2/(计算结果!B$18+1)</f>
        <v>3415.6285289766447</v>
      </c>
      <c r="H2691" s="3">
        <f t="shared" si="207"/>
        <v>-0.79377851426863999</v>
      </c>
      <c r="I2691" s="3">
        <f ca="1">IFERROR(AVERAGE(OFFSET(H2691,0,0,-计算结果!B$19,1)),AVERAGE(OFFSET(H2691,0,0,-ROW(),1)))</f>
        <v>-0.42054187841347723</v>
      </c>
      <c r="J2691" s="20" t="str">
        <f t="shared" ref="J2691:J2754" ca="1" si="210">IF(H2691&gt;I2691,"买","卖")</f>
        <v>卖</v>
      </c>
      <c r="K2691" s="4" t="str">
        <f t="shared" ca="1" si="209"/>
        <v/>
      </c>
      <c r="L2691" s="3">
        <f ca="1">IF(J2690="买",B2691/B2690-1,0)-IF(K2691=1,计算结果!B$17,0)</f>
        <v>0</v>
      </c>
      <c r="M2691" s="2">
        <f t="shared" ca="1" si="208"/>
        <v>4.3185474444244747</v>
      </c>
      <c r="N2691" s="3">
        <f ca="1">1-M2691/MAX(M$2:M2691)</f>
        <v>0.32757882233958591</v>
      </c>
    </row>
    <row r="2692" spans="1:14" x14ac:dyDescent="0.15">
      <c r="A2692" s="1">
        <v>42398</v>
      </c>
      <c r="B2692" s="2">
        <v>2946.09</v>
      </c>
      <c r="C2692" s="3">
        <f t="shared" ref="C2692:C2755" si="211">B2692/B2691-1</f>
        <v>3.2353806907378324E-2</v>
      </c>
      <c r="D2692" s="3">
        <f>1-B2692/MAX(B$2:B2692)</f>
        <v>0.49872558361124342</v>
      </c>
      <c r="E2692" s="4">
        <f>E2691*(计算结果!B$18-1)/(计算结果!B$18+1)+B2692*2/(计算结果!B$18+1)</f>
        <v>3068.6456098655967</v>
      </c>
      <c r="F2692" s="4">
        <f>F2691*(计算结果!B$18-1)/(计算结果!B$18+1)+E2692*2/(计算结果!B$18+1)</f>
        <v>3235.059435492863</v>
      </c>
      <c r="G2692" s="4">
        <f>G2691*(计算结果!B$18-1)/(计算结果!B$18+1)+F2692*2/(计算结果!B$18+1)</f>
        <v>3387.8486684406785</v>
      </c>
      <c r="H2692" s="3">
        <f t="shared" ref="H2692:H2755" si="212">(G2692-G2691)/G2691*100</f>
        <v>-0.81331621106611829</v>
      </c>
      <c r="I2692" s="3">
        <f ca="1">IFERROR(AVERAGE(OFFSET(H2692,0,0,-计算结果!B$19,1)),AVERAGE(OFFSET(H2692,0,0,-ROW(),1)))</f>
        <v>-0.46812264566712586</v>
      </c>
      <c r="J2692" s="20" t="str">
        <f t="shared" ca="1" si="210"/>
        <v>卖</v>
      </c>
      <c r="K2692" s="4" t="str">
        <f t="shared" ca="1" si="209"/>
        <v/>
      </c>
      <c r="L2692" s="3">
        <f ca="1">IF(J2691="买",B2692/B2691-1,0)-IF(K2692=1,计算结果!B$17,0)</f>
        <v>0</v>
      </c>
      <c r="M2692" s="2">
        <f t="shared" ref="M2692:M2755" ca="1" si="213">IFERROR(M2691*(1+L2692),M2691)</f>
        <v>4.3185474444244747</v>
      </c>
      <c r="N2692" s="3">
        <f ca="1">1-M2692/MAX(M$2:M2692)</f>
        <v>0.32757882233958591</v>
      </c>
    </row>
    <row r="2693" spans="1:14" x14ac:dyDescent="0.15">
      <c r="A2693" s="1">
        <v>42401</v>
      </c>
      <c r="B2693" s="2">
        <v>2901.05</v>
      </c>
      <c r="C2693" s="3">
        <f t="shared" si="211"/>
        <v>-1.5288059767352702E-2</v>
      </c>
      <c r="D2693" s="3">
        <f>1-B2693/MAX(B$2:B2693)</f>
        <v>0.50638909684883959</v>
      </c>
      <c r="E2693" s="4">
        <f>E2692*(计算结果!B$18-1)/(计算结果!B$18+1)+B2693*2/(计算结果!B$18+1)</f>
        <v>3042.8616698862743</v>
      </c>
      <c r="F2693" s="4">
        <f>F2692*(计算结果!B$18-1)/(计算结果!B$18+1)+E2693*2/(计算结果!B$18+1)</f>
        <v>3205.4905484764645</v>
      </c>
      <c r="G2693" s="4">
        <f>G2692*(计算结果!B$18-1)/(计算结果!B$18+1)+F2693*2/(计算结果!B$18+1)</f>
        <v>3359.7935730615682</v>
      </c>
      <c r="H2693" s="3">
        <f t="shared" si="212"/>
        <v>-0.8281094619265621</v>
      </c>
      <c r="I2693" s="3">
        <f ca="1">IFERROR(AVERAGE(OFFSET(H2693,0,0,-计算结果!B$19,1)),AVERAGE(OFFSET(H2693,0,0,-ROW(),1)))</f>
        <v>-0.51444307096405406</v>
      </c>
      <c r="J2693" s="20" t="str">
        <f t="shared" ca="1" si="210"/>
        <v>卖</v>
      </c>
      <c r="K2693" s="4" t="str">
        <f t="shared" ref="K2693:K2756" ca="1" si="214">IF(J2692&lt;&gt;J2693,1,"")</f>
        <v/>
      </c>
      <c r="L2693" s="3">
        <f ca="1">IF(J2692="买",B2693/B2692-1,0)-IF(K2693=1,计算结果!B$17,0)</f>
        <v>0</v>
      </c>
      <c r="M2693" s="2">
        <f t="shared" ca="1" si="213"/>
        <v>4.3185474444244747</v>
      </c>
      <c r="N2693" s="3">
        <f ca="1">1-M2693/MAX(M$2:M2693)</f>
        <v>0.32757882233958591</v>
      </c>
    </row>
    <row r="2694" spans="1:14" x14ac:dyDescent="0.15">
      <c r="A2694" s="1">
        <v>42402</v>
      </c>
      <c r="B2694" s="2">
        <v>2961.33</v>
      </c>
      <c r="C2694" s="3">
        <f t="shared" si="211"/>
        <v>2.0778683580082946E-2</v>
      </c>
      <c r="D2694" s="3">
        <f>1-B2694/MAX(B$2:B2694)</f>
        <v>0.49613251208058262</v>
      </c>
      <c r="E2694" s="4">
        <f>E2693*(计算结果!B$18-1)/(计算结果!B$18+1)+B2694*2/(计算结果!B$18+1)</f>
        <v>3030.3183360576168</v>
      </c>
      <c r="F2694" s="4">
        <f>F2693*(计算结果!B$18-1)/(计算结果!B$18+1)+E2694*2/(计算结果!B$18+1)</f>
        <v>3178.540977335103</v>
      </c>
      <c r="G2694" s="4">
        <f>G2693*(计算结果!B$18-1)/(计算结果!B$18+1)+F2694*2/(计算结果!B$18+1)</f>
        <v>3331.908558334419</v>
      </c>
      <c r="H2694" s="3">
        <f t="shared" si="212"/>
        <v>-0.82996214263661738</v>
      </c>
      <c r="I2694" s="3">
        <f ca="1">IFERROR(AVERAGE(OFFSET(H2694,0,0,-计算结果!B$19,1)),AVERAGE(OFFSET(H2694,0,0,-ROW(),1)))</f>
        <v>-0.55812951481220874</v>
      </c>
      <c r="J2694" s="20" t="str">
        <f t="shared" ca="1" si="210"/>
        <v>卖</v>
      </c>
      <c r="K2694" s="4" t="str">
        <f t="shared" ca="1" si="214"/>
        <v/>
      </c>
      <c r="L2694" s="3">
        <f ca="1">IF(J2693="买",B2694/B2693-1,0)-IF(K2694=1,计算结果!B$17,0)</f>
        <v>0</v>
      </c>
      <c r="M2694" s="2">
        <f t="shared" ca="1" si="213"/>
        <v>4.3185474444244747</v>
      </c>
      <c r="N2694" s="3">
        <f ca="1">1-M2694/MAX(M$2:M2694)</f>
        <v>0.32757882233958591</v>
      </c>
    </row>
    <row r="2695" spans="1:14" x14ac:dyDescent="0.15">
      <c r="A2695" s="1">
        <v>42403</v>
      </c>
      <c r="B2695" s="2">
        <v>2948.64</v>
      </c>
      <c r="C2695" s="3">
        <f t="shared" si="211"/>
        <v>-4.2852367010769443E-3</v>
      </c>
      <c r="D2695" s="3">
        <f>1-B2695/MAX(B$2:B2695)</f>
        <v>0.49829170353229435</v>
      </c>
      <c r="E2695" s="4">
        <f>E2694*(计算结果!B$18-1)/(计算结果!B$18+1)+B2695*2/(计算结果!B$18+1)</f>
        <v>3017.7524382025986</v>
      </c>
      <c r="F2695" s="4">
        <f>F2694*(计算结果!B$18-1)/(计算结果!B$18+1)+E2695*2/(计算结果!B$18+1)</f>
        <v>3153.8042790070258</v>
      </c>
      <c r="G2695" s="4">
        <f>G2694*(计算结果!B$18-1)/(计算结果!B$18+1)+F2695*2/(计算结果!B$18+1)</f>
        <v>3304.5078999763587</v>
      </c>
      <c r="H2695" s="3">
        <f t="shared" si="212"/>
        <v>-0.82237125894468166</v>
      </c>
      <c r="I2695" s="3">
        <f ca="1">IFERROR(AVERAGE(OFFSET(H2695,0,0,-计算结果!B$19,1)),AVERAGE(OFFSET(H2695,0,0,-ROW(),1)))</f>
        <v>-0.59873435975847877</v>
      </c>
      <c r="J2695" s="20" t="str">
        <f t="shared" ca="1" si="210"/>
        <v>卖</v>
      </c>
      <c r="K2695" s="4" t="str">
        <f t="shared" ca="1" si="214"/>
        <v/>
      </c>
      <c r="L2695" s="3">
        <f ca="1">IF(J2694="买",B2695/B2694-1,0)-IF(K2695=1,计算结果!B$17,0)</f>
        <v>0</v>
      </c>
      <c r="M2695" s="2">
        <f t="shared" ca="1" si="213"/>
        <v>4.3185474444244747</v>
      </c>
      <c r="N2695" s="3">
        <f ca="1">1-M2695/MAX(M$2:M2695)</f>
        <v>0.32757882233958591</v>
      </c>
    </row>
    <row r="2696" spans="1:14" x14ac:dyDescent="0.15">
      <c r="A2696" s="1">
        <v>42404</v>
      </c>
      <c r="B2696" s="2">
        <v>2984.76</v>
      </c>
      <c r="C2696" s="3">
        <f t="shared" si="211"/>
        <v>1.2249715122904181E-2</v>
      </c>
      <c r="D2696" s="3">
        <f>1-B2696/MAX(B$2:B2696)</f>
        <v>0.49214591982576728</v>
      </c>
      <c r="E2696" s="4">
        <f>E2695*(计算结果!B$18-1)/(计算结果!B$18+1)+B2696*2/(计算结果!B$18+1)</f>
        <v>3012.6766784791216</v>
      </c>
      <c r="F2696" s="4">
        <f>F2695*(计算结果!B$18-1)/(计算结果!B$18+1)+E2696*2/(计算结果!B$18+1)</f>
        <v>3132.0923404642713</v>
      </c>
      <c r="G2696" s="4">
        <f>G2695*(计算结果!B$18-1)/(计算结果!B$18+1)+F2696*2/(计算结果!B$18+1)</f>
        <v>3277.9824292821913</v>
      </c>
      <c r="H2696" s="3">
        <f t="shared" si="212"/>
        <v>-0.80270562204911333</v>
      </c>
      <c r="I2696" s="3">
        <f ca="1">IFERROR(AVERAGE(OFFSET(H2696,0,0,-计算结果!B$19,1)),AVERAGE(OFFSET(H2696,0,0,-ROW(),1)))</f>
        <v>-0.63464119162104349</v>
      </c>
      <c r="J2696" s="20" t="str">
        <f t="shared" ca="1" si="210"/>
        <v>卖</v>
      </c>
      <c r="K2696" s="4" t="str">
        <f t="shared" ca="1" si="214"/>
        <v/>
      </c>
      <c r="L2696" s="3">
        <f ca="1">IF(J2695="买",B2696/B2695-1,0)-IF(K2696=1,计算结果!B$17,0)</f>
        <v>0</v>
      </c>
      <c r="M2696" s="2">
        <f t="shared" ca="1" si="213"/>
        <v>4.3185474444244747</v>
      </c>
      <c r="N2696" s="3">
        <f ca="1">1-M2696/MAX(M$2:M2696)</f>
        <v>0.32757882233958591</v>
      </c>
    </row>
    <row r="2697" spans="1:14" x14ac:dyDescent="0.15">
      <c r="A2697" s="1">
        <v>42405</v>
      </c>
      <c r="B2697" s="2">
        <v>2963.79</v>
      </c>
      <c r="C2697" s="3">
        <f t="shared" si="211"/>
        <v>-7.0256905077795695E-3</v>
      </c>
      <c r="D2697" s="3">
        <f>1-B2697/MAX(B$2:B2697)</f>
        <v>0.49571394541618452</v>
      </c>
      <c r="E2697" s="4">
        <f>E2696*(计算结果!B$18-1)/(计算结果!B$18+1)+B2697*2/(计算结果!B$18+1)</f>
        <v>3005.1556510207947</v>
      </c>
      <c r="F2697" s="4">
        <f>F2696*(计算结果!B$18-1)/(计算结果!B$18+1)+E2697*2/(计算结果!B$18+1)</f>
        <v>3112.5636190114287</v>
      </c>
      <c r="G2697" s="4">
        <f>G2696*(计算结果!B$18-1)/(计算结果!B$18+1)+F2697*2/(计算结果!B$18+1)</f>
        <v>3252.5333815482277</v>
      </c>
      <c r="H2697" s="3">
        <f t="shared" si="212"/>
        <v>-0.7763631527316166</v>
      </c>
      <c r="I2697" s="3">
        <f ca="1">IFERROR(AVERAGE(OFFSET(H2697,0,0,-计算结果!B$19,1)),AVERAGE(OFFSET(H2697,0,0,-ROW(),1)))</f>
        <v>-0.66547592317994142</v>
      </c>
      <c r="J2697" s="20" t="str">
        <f t="shared" ca="1" si="210"/>
        <v>卖</v>
      </c>
      <c r="K2697" s="4" t="str">
        <f t="shared" ca="1" si="214"/>
        <v/>
      </c>
      <c r="L2697" s="3">
        <f ca="1">IF(J2696="买",B2697/B2696-1,0)-IF(K2697=1,计算结果!B$17,0)</f>
        <v>0</v>
      </c>
      <c r="M2697" s="2">
        <f t="shared" ca="1" si="213"/>
        <v>4.3185474444244747</v>
      </c>
      <c r="N2697" s="3">
        <f ca="1">1-M2697/MAX(M$2:M2697)</f>
        <v>0.32757882233958591</v>
      </c>
    </row>
    <row r="2698" spans="1:14" x14ac:dyDescent="0.15">
      <c r="A2698" s="1">
        <v>42415</v>
      </c>
      <c r="B2698" s="2">
        <v>2946.71</v>
      </c>
      <c r="C2698" s="3">
        <f t="shared" si="211"/>
        <v>-5.7628914329287406E-3</v>
      </c>
      <c r="D2698" s="3">
        <f>1-B2698/MAX(B$2:B2698)</f>
        <v>0.49862009119989104</v>
      </c>
      <c r="E2698" s="4">
        <f>E2697*(计算结果!B$18-1)/(计算结果!B$18+1)+B2698*2/(计算结果!B$18+1)</f>
        <v>2996.1640124022115</v>
      </c>
      <c r="F2698" s="4">
        <f>F2697*(计算结果!B$18-1)/(计算结果!B$18+1)+E2698*2/(计算结果!B$18+1)</f>
        <v>3094.6559872253952</v>
      </c>
      <c r="G2698" s="4">
        <f>G2697*(计算结果!B$18-1)/(计算结果!B$18+1)+F2698*2/(计算结果!B$18+1)</f>
        <v>3228.2445516524076</v>
      </c>
      <c r="H2698" s="3">
        <f t="shared" si="212"/>
        <v>-0.74676650618289508</v>
      </c>
      <c r="I2698" s="3">
        <f ca="1">IFERROR(AVERAGE(OFFSET(H2698,0,0,-计算结果!B$19,1)),AVERAGE(OFFSET(H2698,0,0,-ROW(),1)))</f>
        <v>-0.69048056975557892</v>
      </c>
      <c r="J2698" s="20" t="str">
        <f t="shared" ca="1" si="210"/>
        <v>卖</v>
      </c>
      <c r="K2698" s="4" t="str">
        <f t="shared" ca="1" si="214"/>
        <v/>
      </c>
      <c r="L2698" s="3">
        <f ca="1">IF(J2697="买",B2698/B2697-1,0)-IF(K2698=1,计算结果!B$17,0)</f>
        <v>0</v>
      </c>
      <c r="M2698" s="2">
        <f t="shared" ca="1" si="213"/>
        <v>4.3185474444244747</v>
      </c>
      <c r="N2698" s="3">
        <f ca="1">1-M2698/MAX(M$2:M2698)</f>
        <v>0.32757882233958591</v>
      </c>
    </row>
    <row r="2699" spans="1:14" x14ac:dyDescent="0.15">
      <c r="A2699" s="1">
        <v>42416</v>
      </c>
      <c r="B2699" s="2">
        <v>3037.04</v>
      </c>
      <c r="C2699" s="3">
        <f t="shared" si="211"/>
        <v>3.0654526573704155E-2</v>
      </c>
      <c r="D2699" s="3">
        <f>1-B2699/MAX(B$2:B2699)</f>
        <v>0.48325052746205677</v>
      </c>
      <c r="E2699" s="4">
        <f>E2698*(计算结果!B$18-1)/(计算结果!B$18+1)+B2699*2/(计算结果!B$18+1)</f>
        <v>3002.4526258787942</v>
      </c>
      <c r="F2699" s="4">
        <f>F2698*(计算结果!B$18-1)/(计算结果!B$18+1)+E2699*2/(计算结果!B$18+1)</f>
        <v>3080.4708547105333</v>
      </c>
      <c r="G2699" s="4">
        <f>G2698*(计算结果!B$18-1)/(计算结果!B$18+1)+F2699*2/(计算结果!B$18+1)</f>
        <v>3205.5101367382731</v>
      </c>
      <c r="H2699" s="3">
        <f t="shared" si="212"/>
        <v>-0.70423459407676159</v>
      </c>
      <c r="I2699" s="3">
        <f ca="1">IFERROR(AVERAGE(OFFSET(H2699,0,0,-计算结果!B$19,1)),AVERAGE(OFFSET(H2699,0,0,-ROW(),1)))</f>
        <v>-0.70906391742162733</v>
      </c>
      <c r="J2699" s="20" t="str">
        <f t="shared" ca="1" si="210"/>
        <v>买</v>
      </c>
      <c r="K2699" s="4">
        <f t="shared" ca="1" si="214"/>
        <v>1</v>
      </c>
      <c r="L2699" s="3">
        <f ca="1">IF(J2698="买",B2699/B2698-1,0)-IF(K2699=1,计算结果!B$17,0)</f>
        <v>0</v>
      </c>
      <c r="M2699" s="2">
        <f t="shared" ca="1" si="213"/>
        <v>4.3185474444244747</v>
      </c>
      <c r="N2699" s="3">
        <f ca="1">1-M2699/MAX(M$2:M2699)</f>
        <v>0.32757882233958591</v>
      </c>
    </row>
    <row r="2700" spans="1:14" x14ac:dyDescent="0.15">
      <c r="A2700" s="1">
        <v>42417</v>
      </c>
      <c r="B2700" s="2">
        <v>3063.32</v>
      </c>
      <c r="C2700" s="3">
        <f t="shared" si="211"/>
        <v>8.6531622895977822E-3</v>
      </c>
      <c r="D2700" s="3">
        <f>1-B2700/MAX(B$2:B2700)</f>
        <v>0.47877901041312187</v>
      </c>
      <c r="E2700" s="4">
        <f>E2699*(计算结果!B$18-1)/(计算结果!B$18+1)+B2700*2/(计算结果!B$18+1)</f>
        <v>3011.8168372820569</v>
      </c>
      <c r="F2700" s="4">
        <f>F2699*(计算结果!B$18-1)/(计算结果!B$18+1)+E2700*2/(计算结果!B$18+1)</f>
        <v>3069.9086981830756</v>
      </c>
      <c r="G2700" s="4">
        <f>G2699*(计算结果!B$18-1)/(计算结果!B$18+1)+F2700*2/(计算结果!B$18+1)</f>
        <v>3184.6483769605506</v>
      </c>
      <c r="H2700" s="3">
        <f t="shared" si="212"/>
        <v>-0.65080935288977371</v>
      </c>
      <c r="I2700" s="3">
        <f ca="1">IFERROR(AVERAGE(OFFSET(H2700,0,0,-计算结果!B$19,1)),AVERAGE(OFFSET(H2700,0,0,-ROW(),1)))</f>
        <v>-0.72073179610087235</v>
      </c>
      <c r="J2700" s="20" t="str">
        <f t="shared" ca="1" si="210"/>
        <v>买</v>
      </c>
      <c r="K2700" s="4" t="str">
        <f t="shared" ca="1" si="214"/>
        <v/>
      </c>
      <c r="L2700" s="3">
        <f ca="1">IF(J2699="买",B2700/B2699-1,0)-IF(K2700=1,计算结果!B$17,0)</f>
        <v>8.6531622895977822E-3</v>
      </c>
      <c r="M2700" s="2">
        <f t="shared" ca="1" si="213"/>
        <v>4.3559165363164078</v>
      </c>
      <c r="N2700" s="3">
        <f ca="1">1-M2700/MAX(M$2:M2700)</f>
        <v>0.32176025276232778</v>
      </c>
    </row>
    <row r="2701" spans="1:14" x14ac:dyDescent="0.15">
      <c r="A2701" s="1">
        <v>42418</v>
      </c>
      <c r="B2701" s="2">
        <v>3053.7</v>
      </c>
      <c r="C2701" s="3">
        <f t="shared" si="211"/>
        <v>-3.1403836360550663E-3</v>
      </c>
      <c r="D2701" s="3">
        <f>1-B2701/MAX(B$2:B2701)</f>
        <v>0.48041584427958894</v>
      </c>
      <c r="E2701" s="4">
        <f>E2700*(计算结果!B$18-1)/(计算结果!B$18+1)+B2701*2/(计算结果!B$18+1)</f>
        <v>3018.2604007771251</v>
      </c>
      <c r="F2701" s="4">
        <f>F2700*(计算结果!B$18-1)/(计算结果!B$18+1)+E2701*2/(计算结果!B$18+1)</f>
        <v>3061.9628062744678</v>
      </c>
      <c r="G2701" s="4">
        <f>G2700*(计算结果!B$18-1)/(计算结果!B$18+1)+F2701*2/(计算结果!B$18+1)</f>
        <v>3165.773673778076</v>
      </c>
      <c r="H2701" s="3">
        <f t="shared" si="212"/>
        <v>-0.59267777626642559</v>
      </c>
      <c r="I2701" s="3">
        <f ca="1">IFERROR(AVERAGE(OFFSET(H2701,0,0,-计算结果!B$19,1)),AVERAGE(OFFSET(H2701,0,0,-ROW(),1)))</f>
        <v>-0.72592321848101204</v>
      </c>
      <c r="J2701" s="20" t="str">
        <f t="shared" ca="1" si="210"/>
        <v>买</v>
      </c>
      <c r="K2701" s="4" t="str">
        <f t="shared" ca="1" si="214"/>
        <v/>
      </c>
      <c r="L2701" s="3">
        <f ca="1">IF(J2700="买",B2701/B2700-1,0)-IF(K2701=1,计算结果!B$17,0)</f>
        <v>-3.1403836360550663E-3</v>
      </c>
      <c r="M2701" s="2">
        <f t="shared" ca="1" si="213"/>
        <v>4.3422372873057382</v>
      </c>
      <c r="N2701" s="3">
        <f ca="1">1-M2701/MAX(M$2:M2701)</f>
        <v>0.32389018576587503</v>
      </c>
    </row>
    <row r="2702" spans="1:14" x14ac:dyDescent="0.15">
      <c r="A2702" s="1">
        <v>42419</v>
      </c>
      <c r="B2702" s="2">
        <v>3051.58</v>
      </c>
      <c r="C2702" s="3">
        <f t="shared" si="211"/>
        <v>-6.9423977469951215E-4</v>
      </c>
      <c r="D2702" s="3">
        <f>1-B2702/MAX(B$2:B2702)</f>
        <v>0.48077656026679372</v>
      </c>
      <c r="E2702" s="4">
        <f>E2701*(计算结果!B$18-1)/(计算结果!B$18+1)+B2702*2/(计算结果!B$18+1)</f>
        <v>3023.38649296526</v>
      </c>
      <c r="F2702" s="4">
        <f>F2701*(计算结果!B$18-1)/(计算结果!B$18+1)+E2702*2/(计算结果!B$18+1)</f>
        <v>3056.027988842282</v>
      </c>
      <c r="G2702" s="4">
        <f>G2701*(计算结果!B$18-1)/(计算结果!B$18+1)+F2702*2/(计算结果!B$18+1)</f>
        <v>3148.8897222494925</v>
      </c>
      <c r="H2702" s="3">
        <f t="shared" si="212"/>
        <v>-0.53332781393794448</v>
      </c>
      <c r="I2702" s="3">
        <f ca="1">IFERROR(AVERAGE(OFFSET(H2702,0,0,-计算结果!B$19,1)),AVERAGE(OFFSET(H2702,0,0,-ROW(),1)))</f>
        <v>-0.72476949254775558</v>
      </c>
      <c r="J2702" s="20" t="str">
        <f t="shared" ca="1" si="210"/>
        <v>买</v>
      </c>
      <c r="K2702" s="4" t="str">
        <f t="shared" ca="1" si="214"/>
        <v/>
      </c>
      <c r="L2702" s="3">
        <f ca="1">IF(J2701="买",B2702/B2701-1,0)-IF(K2702=1,计算结果!B$17,0)</f>
        <v>-6.9423977469951215E-4</v>
      </c>
      <c r="M2702" s="2">
        <f t="shared" ca="1" si="213"/>
        <v>4.3392227334697075</v>
      </c>
      <c r="N2702" s="3">
        <f ca="1">1-M2702/MAX(M$2:M2702)</f>
        <v>0.3243595680909811</v>
      </c>
    </row>
    <row r="2703" spans="1:14" x14ac:dyDescent="0.15">
      <c r="A2703" s="1">
        <v>42422</v>
      </c>
      <c r="B2703" s="2">
        <v>3118.87</v>
      </c>
      <c r="C2703" s="3">
        <f t="shared" si="211"/>
        <v>2.2050872007288058E-2</v>
      </c>
      <c r="D2703" s="3">
        <f>1-B2703/MAX(B$2:B2703)</f>
        <v>0.46932723065405291</v>
      </c>
      <c r="E2703" s="4">
        <f>E2702*(计算结果!B$18-1)/(计算结果!B$18+1)+B2703*2/(计算结果!B$18+1)</f>
        <v>3038.0762632782971</v>
      </c>
      <c r="F2703" s="4">
        <f>F2702*(计算结果!B$18-1)/(计算结果!B$18+1)+E2703*2/(计算结果!B$18+1)</f>
        <v>3053.2661849093611</v>
      </c>
      <c r="G2703" s="4">
        <f>G2702*(计算结果!B$18-1)/(计算结果!B$18+1)+F2703*2/(计算结果!B$18+1)</f>
        <v>3134.1784088125496</v>
      </c>
      <c r="H2703" s="3">
        <f t="shared" si="212"/>
        <v>-0.46719049362050885</v>
      </c>
      <c r="I2703" s="3">
        <f ca="1">IFERROR(AVERAGE(OFFSET(H2703,0,0,-计算结果!B$19,1)),AVERAGE(OFFSET(H2703,0,0,-ROW(),1)))</f>
        <v>-0.71739541759451397</v>
      </c>
      <c r="J2703" s="20" t="str">
        <f t="shared" ca="1" si="210"/>
        <v>买</v>
      </c>
      <c r="K2703" s="4" t="str">
        <f t="shared" ca="1" si="214"/>
        <v/>
      </c>
      <c r="L2703" s="3">
        <f ca="1">IF(J2702="买",B2703/B2702-1,0)-IF(K2703=1,计算结果!B$17,0)</f>
        <v>2.2050872007288058E-2</v>
      </c>
      <c r="M2703" s="2">
        <f t="shared" ca="1" si="213"/>
        <v>4.4349063785765628</v>
      </c>
      <c r="N2703" s="3">
        <f ca="1">1-M2703/MAX(M$2:M2703)</f>
        <v>0.30946110740400645</v>
      </c>
    </row>
    <row r="2704" spans="1:14" x14ac:dyDescent="0.15">
      <c r="A2704" s="1">
        <v>42423</v>
      </c>
      <c r="B2704" s="2">
        <v>3089.36</v>
      </c>
      <c r="C2704" s="3">
        <f t="shared" si="211"/>
        <v>-9.4617601887861946E-3</v>
      </c>
      <c r="D2704" s="3">
        <f>1-B2704/MAX(B$2:B2704)</f>
        <v>0.47434832913632341</v>
      </c>
      <c r="E2704" s="4">
        <f>E2703*(计算结果!B$18-1)/(计算结果!B$18+1)+B2704*2/(计算结果!B$18+1)</f>
        <v>3045.9660689277898</v>
      </c>
      <c r="F2704" s="4">
        <f>F2703*(计算结果!B$18-1)/(计算结果!B$18+1)+E2704*2/(计算结果!B$18+1)</f>
        <v>3052.1430901429658</v>
      </c>
      <c r="G2704" s="4">
        <f>G2703*(计算结果!B$18-1)/(计算结果!B$18+1)+F2704*2/(计算结果!B$18+1)</f>
        <v>3121.5575905556907</v>
      </c>
      <c r="H2704" s="3">
        <f t="shared" si="212"/>
        <v>-0.40268346630722202</v>
      </c>
      <c r="I2704" s="3">
        <f ca="1">IFERROR(AVERAGE(OFFSET(H2704,0,0,-计算结果!B$19,1)),AVERAGE(OFFSET(H2704,0,0,-ROW(),1)))</f>
        <v>-0.70490097278695041</v>
      </c>
      <c r="J2704" s="20" t="str">
        <f t="shared" ca="1" si="210"/>
        <v>买</v>
      </c>
      <c r="K2704" s="4" t="str">
        <f t="shared" ca="1" si="214"/>
        <v/>
      </c>
      <c r="L2704" s="3">
        <f ca="1">IF(J2703="买",B2704/B2703-1,0)-IF(K2704=1,计算结果!B$17,0)</f>
        <v>-9.4617601887861946E-3</v>
      </c>
      <c r="M2704" s="2">
        <f t="shared" ca="1" si="213"/>
        <v>4.3929443579627527</v>
      </c>
      <c r="N2704" s="3">
        <f ca="1">1-M2704/MAX(M$2:M2704)</f>
        <v>0.31599482080677976</v>
      </c>
    </row>
    <row r="2705" spans="1:14" x14ac:dyDescent="0.15">
      <c r="A2705" s="1">
        <v>42424</v>
      </c>
      <c r="B2705" s="2">
        <v>3109.55</v>
      </c>
      <c r="C2705" s="3">
        <f t="shared" si="211"/>
        <v>6.535334179247565E-3</v>
      </c>
      <c r="D2705" s="3">
        <f>1-B2705/MAX(B$2:B2705)</f>
        <v>0.47091301980534939</v>
      </c>
      <c r="E2705" s="4">
        <f>E2704*(计算结果!B$18-1)/(计算结果!B$18+1)+B2705*2/(计算结果!B$18+1)</f>
        <v>3055.7482121696685</v>
      </c>
      <c r="F2705" s="4">
        <f>F2704*(计算结果!B$18-1)/(计算结果!B$18+1)+E2705*2/(计算结果!B$18+1)</f>
        <v>3052.6977243009196</v>
      </c>
      <c r="G2705" s="4">
        <f>G2704*(计算结果!B$18-1)/(计算结果!B$18+1)+F2705*2/(计算结果!B$18+1)</f>
        <v>3110.9637649780334</v>
      </c>
      <c r="H2705" s="3">
        <f t="shared" si="212"/>
        <v>-0.33937626554477301</v>
      </c>
      <c r="I2705" s="3">
        <f ca="1">IFERROR(AVERAGE(OFFSET(H2705,0,0,-计算结果!B$19,1)),AVERAGE(OFFSET(H2705,0,0,-ROW(),1)))</f>
        <v>-0.6879452905737764</v>
      </c>
      <c r="J2705" s="20" t="str">
        <f t="shared" ca="1" si="210"/>
        <v>买</v>
      </c>
      <c r="K2705" s="4" t="str">
        <f t="shared" ca="1" si="214"/>
        <v/>
      </c>
      <c r="L2705" s="3">
        <f ca="1">IF(J2704="买",B2705/B2704-1,0)-IF(K2705=1,计算结果!B$17,0)</f>
        <v>6.535334179247565E-3</v>
      </c>
      <c r="M2705" s="2">
        <f t="shared" ca="1" si="213"/>
        <v>4.4216537173728794</v>
      </c>
      <c r="N2705" s="3">
        <f ca="1">1-M2705/MAX(M$2:M2705)</f>
        <v>0.31152461838041601</v>
      </c>
    </row>
    <row r="2706" spans="1:14" x14ac:dyDescent="0.15">
      <c r="A2706" s="1">
        <v>42425</v>
      </c>
      <c r="B2706" s="2">
        <v>2918.75</v>
      </c>
      <c r="C2706" s="3">
        <f t="shared" si="211"/>
        <v>-6.1359360679198005E-2</v>
      </c>
      <c r="D2706" s="3">
        <f>1-B2706/MAX(B$2:B2706)</f>
        <v>0.5033774586537807</v>
      </c>
      <c r="E2706" s="4">
        <f>E2705*(计算结果!B$18-1)/(计算结果!B$18+1)+B2706*2/(计算结果!B$18+1)</f>
        <v>3034.6715641435658</v>
      </c>
      <c r="F2706" s="4">
        <f>F2705*(计算结果!B$18-1)/(计算结果!B$18+1)+E2706*2/(计算结果!B$18+1)</f>
        <v>3049.9244688920958</v>
      </c>
      <c r="G2706" s="4">
        <f>G2705*(计算结果!B$18-1)/(计算结果!B$18+1)+F2706*2/(计算结果!B$18+1)</f>
        <v>3101.5731040417354</v>
      </c>
      <c r="H2706" s="3">
        <f t="shared" si="212"/>
        <v>-0.30185696927795297</v>
      </c>
      <c r="I2706" s="3">
        <f ca="1">IFERROR(AVERAGE(OFFSET(H2706,0,0,-计算结果!B$19,1)),AVERAGE(OFFSET(H2706,0,0,-ROW(),1)))</f>
        <v>-0.6678995652416585</v>
      </c>
      <c r="J2706" s="20" t="str">
        <f t="shared" ca="1" si="210"/>
        <v>买</v>
      </c>
      <c r="K2706" s="4" t="str">
        <f t="shared" ca="1" si="214"/>
        <v/>
      </c>
      <c r="L2706" s="3">
        <f ca="1">IF(J2705="买",B2706/B2705-1,0)-IF(K2706=1,计算结果!B$17,0)</f>
        <v>-6.1359360679198005E-2</v>
      </c>
      <c r="M2706" s="2">
        <f t="shared" ca="1" si="213"/>
        <v>4.1503438721300805</v>
      </c>
      <c r="N2706" s="3">
        <f ca="1">1-M2706/MAX(M$2:M2706)</f>
        <v>0.35376902763996043</v>
      </c>
    </row>
    <row r="2707" spans="1:14" x14ac:dyDescent="0.15">
      <c r="A2707" s="1">
        <v>42426</v>
      </c>
      <c r="B2707" s="2">
        <v>2948.03</v>
      </c>
      <c r="C2707" s="3">
        <f t="shared" si="211"/>
        <v>1.0031691648822338E-2</v>
      </c>
      <c r="D2707" s="3">
        <f>1-B2707/MAX(B$2:B2707)</f>
        <v>0.49839549445314091</v>
      </c>
      <c r="E2707" s="4">
        <f>E2706*(计算结果!B$18-1)/(计算结果!B$18+1)+B2707*2/(计算结果!B$18+1)</f>
        <v>3021.3420927368634</v>
      </c>
      <c r="F2707" s="4">
        <f>F2706*(计算结果!B$18-1)/(计算结果!B$18+1)+E2707*2/(计算结果!B$18+1)</f>
        <v>3045.5271802528296</v>
      </c>
      <c r="G2707" s="4">
        <f>G2706*(计算结果!B$18-1)/(计算结果!B$18+1)+F2707*2/(计算结果!B$18+1)</f>
        <v>3092.9506542280578</v>
      </c>
      <c r="H2707" s="3">
        <f t="shared" si="212"/>
        <v>-0.27800246921284727</v>
      </c>
      <c r="I2707" s="3">
        <f ca="1">IFERROR(AVERAGE(OFFSET(H2707,0,0,-计算结果!B$19,1)),AVERAGE(OFFSET(H2707,0,0,-ROW(),1)))</f>
        <v>-0.64584492289042483</v>
      </c>
      <c r="J2707" s="20" t="str">
        <f t="shared" ca="1" si="210"/>
        <v>买</v>
      </c>
      <c r="K2707" s="4" t="str">
        <f t="shared" ca="1" si="214"/>
        <v/>
      </c>
      <c r="L2707" s="3">
        <f ca="1">IF(J2706="买",B2707/B2706-1,0)-IF(K2707=1,计算结果!B$17,0)</f>
        <v>1.0031691648822338E-2</v>
      </c>
      <c r="M2707" s="2">
        <f t="shared" ca="1" si="213"/>
        <v>4.1919788420918689</v>
      </c>
      <c r="N2707" s="3">
        <f ca="1">1-M2707/MAX(M$2:M2707)</f>
        <v>0.34728623779132595</v>
      </c>
    </row>
    <row r="2708" spans="1:14" x14ac:dyDescent="0.15">
      <c r="A2708" s="1">
        <v>42429</v>
      </c>
      <c r="B2708" s="2">
        <v>2877.47</v>
      </c>
      <c r="C2708" s="3">
        <f t="shared" si="211"/>
        <v>-2.3934627530927566E-2</v>
      </c>
      <c r="D2708" s="3">
        <f>1-B2708/MAX(B$2:B2708)</f>
        <v>0.51040121146124007</v>
      </c>
      <c r="E2708" s="4">
        <f>E2707*(计算结果!B$18-1)/(计算结果!B$18+1)+B2708*2/(计算结果!B$18+1)</f>
        <v>2999.2079246234998</v>
      </c>
      <c r="F2708" s="4">
        <f>F2707*(计算结果!B$18-1)/(计算结果!B$18+1)+E2708*2/(计算结果!B$18+1)</f>
        <v>3038.4011409252407</v>
      </c>
      <c r="G2708" s="4">
        <f>G2707*(计算结果!B$18-1)/(计算结果!B$18+1)+F2708*2/(计算结果!B$18+1)</f>
        <v>3084.55842141224</v>
      </c>
      <c r="H2708" s="3">
        <f t="shared" si="212"/>
        <v>-0.27133419682417625</v>
      </c>
      <c r="I2708" s="3">
        <f ca="1">IFERROR(AVERAGE(OFFSET(H2708,0,0,-计算结果!B$19,1)),AVERAGE(OFFSET(H2708,0,0,-ROW(),1)))</f>
        <v>-0.62313029535944042</v>
      </c>
      <c r="J2708" s="20" t="str">
        <f t="shared" ca="1" si="210"/>
        <v>买</v>
      </c>
      <c r="K2708" s="4" t="str">
        <f t="shared" ca="1" si="214"/>
        <v/>
      </c>
      <c r="L2708" s="3">
        <f ca="1">IF(J2707="买",B2708/B2707-1,0)-IF(K2708=1,计算结果!B$17,0)</f>
        <v>-2.3934627530927566E-2</v>
      </c>
      <c r="M2708" s="2">
        <f t="shared" ca="1" si="213"/>
        <v>4.0916453898888712</v>
      </c>
      <c r="N2708" s="3">
        <f ca="1">1-M2708/MAX(M$2:M2708)</f>
        <v>0.36290869857410091</v>
      </c>
    </row>
    <row r="2709" spans="1:14" x14ac:dyDescent="0.15">
      <c r="A2709" s="1">
        <v>42430</v>
      </c>
      <c r="B2709" s="2">
        <v>2930.69</v>
      </c>
      <c r="C2709" s="3">
        <f t="shared" si="211"/>
        <v>1.8495414374433139E-2</v>
      </c>
      <c r="D2709" s="3">
        <f>1-B2709/MAX(B$2:B2709)</f>
        <v>0.50134587898999516</v>
      </c>
      <c r="E2709" s="4">
        <f>E2708*(计算结果!B$18-1)/(计算结果!B$18+1)+B2709*2/(计算结果!B$18+1)</f>
        <v>2988.6667054506538</v>
      </c>
      <c r="F2709" s="4">
        <f>F2708*(计算结果!B$18-1)/(计算结果!B$18+1)+E2709*2/(计算结果!B$18+1)</f>
        <v>3030.7496893137659</v>
      </c>
      <c r="G2709" s="4">
        <f>G2708*(计算结果!B$18-1)/(计算结果!B$18+1)+F2709*2/(计算结果!B$18+1)</f>
        <v>3076.2801549355518</v>
      </c>
      <c r="H2709" s="3">
        <f t="shared" si="212"/>
        <v>-0.26837768476753704</v>
      </c>
      <c r="I2709" s="3">
        <f ca="1">IFERROR(AVERAGE(OFFSET(H2709,0,0,-计算结果!B$19,1)),AVERAGE(OFFSET(H2709,0,0,-ROW(),1)))</f>
        <v>-0.59940059533522538</v>
      </c>
      <c r="J2709" s="20" t="str">
        <f t="shared" ca="1" si="210"/>
        <v>买</v>
      </c>
      <c r="K2709" s="4" t="str">
        <f t="shared" ca="1" si="214"/>
        <v/>
      </c>
      <c r="L2709" s="3">
        <f ca="1">IF(J2708="买",B2709/B2708-1,0)-IF(K2709=1,计算结果!B$17,0)</f>
        <v>1.8495414374433139E-2</v>
      </c>
      <c r="M2709" s="2">
        <f t="shared" ca="1" si="213"/>
        <v>4.1673220668481052</v>
      </c>
      <c r="N2709" s="3">
        <f ca="1">1-M2709/MAX(M$2:M2709)</f>
        <v>0.35112543095988202</v>
      </c>
    </row>
    <row r="2710" spans="1:14" x14ac:dyDescent="0.15">
      <c r="A2710" s="1">
        <v>42431</v>
      </c>
      <c r="B2710" s="2">
        <v>3051.33</v>
      </c>
      <c r="C2710" s="3">
        <f t="shared" si="211"/>
        <v>4.1164367435654992E-2</v>
      </c>
      <c r="D2710" s="3">
        <f>1-B2710/MAX(B$2:B2710)</f>
        <v>0.48081909752943575</v>
      </c>
      <c r="E2710" s="4">
        <f>E2709*(计算结果!B$18-1)/(计算结果!B$18+1)+B2710*2/(计算结果!B$18+1)</f>
        <v>2998.3072123043989</v>
      </c>
      <c r="F2710" s="4">
        <f>F2709*(计算结果!B$18-1)/(计算结果!B$18+1)+E2710*2/(计算结果!B$18+1)</f>
        <v>3025.758539004632</v>
      </c>
      <c r="G2710" s="4">
        <f>G2709*(计算结果!B$18-1)/(计算结果!B$18+1)+F2710*2/(计算结果!B$18+1)</f>
        <v>3068.5075986384873</v>
      </c>
      <c r="H2710" s="3">
        <f t="shared" si="212"/>
        <v>-0.25266087305456569</v>
      </c>
      <c r="I2710" s="3">
        <f ca="1">IFERROR(AVERAGE(OFFSET(H2710,0,0,-计算结果!B$19,1)),AVERAGE(OFFSET(H2710,0,0,-ROW(),1)))</f>
        <v>-0.57379524127933668</v>
      </c>
      <c r="J2710" s="20" t="str">
        <f t="shared" ca="1" si="210"/>
        <v>买</v>
      </c>
      <c r="K2710" s="4" t="str">
        <f t="shared" ca="1" si="214"/>
        <v/>
      </c>
      <c r="L2710" s="3">
        <f ca="1">IF(J2709="买",B2710/B2709-1,0)-IF(K2710=1,计算结果!B$17,0)</f>
        <v>4.1164367435654992E-2</v>
      </c>
      <c r="M2710" s="2">
        <f t="shared" ca="1" si="213"/>
        <v>4.3388672436305535</v>
      </c>
      <c r="N2710" s="3">
        <f ca="1">1-M2710/MAX(M$2:M2710)</f>
        <v>0.32441491978026238</v>
      </c>
    </row>
    <row r="2711" spans="1:14" x14ac:dyDescent="0.15">
      <c r="A2711" s="1">
        <v>42432</v>
      </c>
      <c r="B2711" s="2">
        <v>3058.42</v>
      </c>
      <c r="C2711" s="3">
        <f t="shared" si="211"/>
        <v>2.3235769320264499E-3</v>
      </c>
      <c r="D2711" s="3">
        <f>1-B2711/MAX(B$2:B2711)</f>
        <v>0.47961274076090654</v>
      </c>
      <c r="E2711" s="4">
        <f>E2710*(计算结果!B$18-1)/(计算结果!B$18+1)+B2711*2/(计算结果!B$18+1)</f>
        <v>3007.5553334883371</v>
      </c>
      <c r="F2711" s="4">
        <f>F2710*(计算结果!B$18-1)/(计算结果!B$18+1)+E2711*2/(计算结果!B$18+1)</f>
        <v>3022.9580458482787</v>
      </c>
      <c r="G2711" s="4">
        <f>G2710*(计算结果!B$18-1)/(计算结果!B$18+1)+F2711*2/(计算结果!B$18+1)</f>
        <v>3061.4999751323007</v>
      </c>
      <c r="H2711" s="3">
        <f t="shared" si="212"/>
        <v>-0.22837236933341271</v>
      </c>
      <c r="I2711" s="3">
        <f ca="1">IFERROR(AVERAGE(OFFSET(H2711,0,0,-计算结果!B$19,1)),AVERAGE(OFFSET(H2711,0,0,-ROW(),1)))</f>
        <v>-0.54552493403257529</v>
      </c>
      <c r="J2711" s="20" t="str">
        <f t="shared" ca="1" si="210"/>
        <v>买</v>
      </c>
      <c r="K2711" s="4" t="str">
        <f t="shared" ca="1" si="214"/>
        <v/>
      </c>
      <c r="L2711" s="3">
        <f ca="1">IF(J2710="买",B2711/B2710-1,0)-IF(K2711=1,计算结果!B$17,0)</f>
        <v>2.3235769320264499E-3</v>
      </c>
      <c r="M2711" s="2">
        <f t="shared" ca="1" si="213"/>
        <v>4.3489489354689788</v>
      </c>
      <c r="N2711" s="3">
        <f ca="1">1-M2711/MAX(M$2:M2711)</f>
        <v>0.32284514587224244</v>
      </c>
    </row>
    <row r="2712" spans="1:14" x14ac:dyDescent="0.15">
      <c r="A2712" s="1">
        <v>42433</v>
      </c>
      <c r="B2712" s="2">
        <v>3093.89</v>
      </c>
      <c r="C2712" s="3">
        <f t="shared" si="211"/>
        <v>1.1597491515226821E-2</v>
      </c>
      <c r="D2712" s="3">
        <f>1-B2712/MAX(B$2:B2712)</f>
        <v>0.47357755393724899</v>
      </c>
      <c r="E2712" s="4">
        <f>E2711*(计算结果!B$18-1)/(计算结果!B$18+1)+B2712*2/(计算结果!B$18+1)</f>
        <v>3020.8375898747468</v>
      </c>
      <c r="F2712" s="4">
        <f>F2711*(计算结果!B$18-1)/(计算结果!B$18+1)+E2712*2/(计算结果!B$18+1)</f>
        <v>3022.6318218523511</v>
      </c>
      <c r="G2712" s="4">
        <f>G2711*(计算结果!B$18-1)/(计算结果!B$18+1)+F2712*2/(计算结果!B$18+1)</f>
        <v>3055.5202592430778</v>
      </c>
      <c r="H2712" s="3">
        <f t="shared" si="212"/>
        <v>-0.19531980851851899</v>
      </c>
      <c r="I2712" s="3">
        <f ca="1">IFERROR(AVERAGE(OFFSET(H2712,0,0,-计算结果!B$19,1)),AVERAGE(OFFSET(H2712,0,0,-ROW(),1)))</f>
        <v>-0.51462511390519539</v>
      </c>
      <c r="J2712" s="20" t="str">
        <f t="shared" ca="1" si="210"/>
        <v>买</v>
      </c>
      <c r="K2712" s="4" t="str">
        <f t="shared" ca="1" si="214"/>
        <v/>
      </c>
      <c r="L2712" s="3">
        <f ca="1">IF(J2711="买",B2712/B2711-1,0)-IF(K2712=1,计算结果!B$17,0)</f>
        <v>1.1597491515226821E-2</v>
      </c>
      <c r="M2712" s="2">
        <f t="shared" ca="1" si="213"/>
        <v>4.3993858338482346</v>
      </c>
      <c r="N2712" s="3">
        <f ca="1">1-M2712/MAX(M$2:M2712)</f>
        <v>0.31499184819700121</v>
      </c>
    </row>
    <row r="2713" spans="1:14" x14ac:dyDescent="0.15">
      <c r="A2713" s="1">
        <v>42436</v>
      </c>
      <c r="B2713" s="2">
        <v>3104.84</v>
      </c>
      <c r="C2713" s="3">
        <f t="shared" si="211"/>
        <v>3.5392337801281037E-3</v>
      </c>
      <c r="D2713" s="3">
        <f>1-B2713/MAX(B$2:B2713)</f>
        <v>0.47171442183352608</v>
      </c>
      <c r="E2713" s="4">
        <f>E2712*(计算结果!B$18-1)/(计算结果!B$18+1)+B2713*2/(计算结果!B$18+1)</f>
        <v>3033.7610375863242</v>
      </c>
      <c r="F2713" s="4">
        <f>F2712*(计算结果!B$18-1)/(计算结果!B$18+1)+E2713*2/(计算结果!B$18+1)</f>
        <v>3024.3440088883472</v>
      </c>
      <c r="G2713" s="4">
        <f>G2712*(计算结果!B$18-1)/(计算结果!B$18+1)+F2713*2/(计算结果!B$18+1)</f>
        <v>3050.7239130346579</v>
      </c>
      <c r="H2713" s="3">
        <f t="shared" si="212"/>
        <v>-0.15697314373585777</v>
      </c>
      <c r="I2713" s="3">
        <f ca="1">IFERROR(AVERAGE(OFFSET(H2713,0,0,-计算结果!B$19,1)),AVERAGE(OFFSET(H2713,0,0,-ROW(),1)))</f>
        <v>-0.4810682979956602</v>
      </c>
      <c r="J2713" s="20" t="str">
        <f t="shared" ca="1" si="210"/>
        <v>买</v>
      </c>
      <c r="K2713" s="4" t="str">
        <f t="shared" ca="1" si="214"/>
        <v/>
      </c>
      <c r="L2713" s="3">
        <f ca="1">IF(J2712="买",B2713/B2712-1,0)-IF(K2713=1,计算结果!B$17,0)</f>
        <v>3.5392337801281037E-3</v>
      </c>
      <c r="M2713" s="2">
        <f t="shared" ca="1" si="213"/>
        <v>4.4149562888032072</v>
      </c>
      <c r="N2713" s="3">
        <f ca="1">1-M2713/MAX(M$2:M2713)</f>
        <v>0.31256744420647697</v>
      </c>
    </row>
    <row r="2714" spans="1:14" x14ac:dyDescent="0.15">
      <c r="A2714" s="1">
        <v>42437</v>
      </c>
      <c r="B2714" s="2">
        <v>3107.67</v>
      </c>
      <c r="C2714" s="3">
        <f t="shared" si="211"/>
        <v>9.1148014068354044E-4</v>
      </c>
      <c r="D2714" s="3">
        <f>1-B2714/MAX(B$2:B2714)</f>
        <v>0.47123290002041784</v>
      </c>
      <c r="E2714" s="4">
        <f>E2713*(计算结果!B$18-1)/(计算结果!B$18+1)+B2714*2/(计算结果!B$18+1)</f>
        <v>3045.1316471884284</v>
      </c>
      <c r="F2714" s="4">
        <f>F2713*(计算结果!B$18-1)/(计算结果!B$18+1)+E2714*2/(计算结果!B$18+1)</f>
        <v>3027.5421070883594</v>
      </c>
      <c r="G2714" s="4">
        <f>G2713*(计算结果!B$18-1)/(计算结果!B$18+1)+F2714*2/(计算结果!B$18+1)</f>
        <v>3047.1574813506118</v>
      </c>
      <c r="H2714" s="3">
        <f t="shared" si="212"/>
        <v>-0.11690443926466343</v>
      </c>
      <c r="I2714" s="3">
        <f ca="1">IFERROR(AVERAGE(OFFSET(H2714,0,0,-计算结果!B$19,1)),AVERAGE(OFFSET(H2714,0,0,-ROW(),1)))</f>
        <v>-0.44541541282706232</v>
      </c>
      <c r="J2714" s="20" t="str">
        <f t="shared" ca="1" si="210"/>
        <v>买</v>
      </c>
      <c r="K2714" s="4" t="str">
        <f t="shared" ca="1" si="214"/>
        <v/>
      </c>
      <c r="L2714" s="3">
        <f ca="1">IF(J2713="买",B2714/B2713-1,0)-IF(K2714=1,计算结果!B$17,0)</f>
        <v>9.1148014068354044E-4</v>
      </c>
      <c r="M2714" s="2">
        <f t="shared" ca="1" si="213"/>
        <v>4.418980433782437</v>
      </c>
      <c r="N2714" s="3">
        <f ca="1">1-M2714/MAX(M$2:M2714)</f>
        <v>0.31194086308381186</v>
      </c>
    </row>
    <row r="2715" spans="1:14" x14ac:dyDescent="0.15">
      <c r="A2715" s="1">
        <v>42438</v>
      </c>
      <c r="B2715" s="2">
        <v>3071.91</v>
      </c>
      <c r="C2715" s="3">
        <f t="shared" si="211"/>
        <v>-1.1507013292917256E-2</v>
      </c>
      <c r="D2715" s="3">
        <f>1-B2715/MAX(B$2:B2715)</f>
        <v>0.47731743006874028</v>
      </c>
      <c r="E2715" s="4">
        <f>E2714*(计算结果!B$18-1)/(计算结果!B$18+1)+B2715*2/(计算结果!B$18+1)</f>
        <v>3049.2513937748236</v>
      </c>
      <c r="F2715" s="4">
        <f>F2714*(计算结果!B$18-1)/(计算结果!B$18+1)+E2715*2/(计算结果!B$18+1)</f>
        <v>3030.8819973478157</v>
      </c>
      <c r="G2715" s="4">
        <f>G2714*(计算结果!B$18-1)/(计算结果!B$18+1)+F2715*2/(计算结果!B$18+1)</f>
        <v>3044.6535607347969</v>
      </c>
      <c r="H2715" s="3">
        <f t="shared" si="212"/>
        <v>-8.217234032502474E-2</v>
      </c>
      <c r="I2715" s="3">
        <f ca="1">IFERROR(AVERAGE(OFFSET(H2715,0,0,-计算结果!B$19,1)),AVERAGE(OFFSET(H2715,0,0,-ROW(),1)))</f>
        <v>-0.40840546689607954</v>
      </c>
      <c r="J2715" s="20" t="str">
        <f t="shared" ca="1" si="210"/>
        <v>买</v>
      </c>
      <c r="K2715" s="4" t="str">
        <f t="shared" ca="1" si="214"/>
        <v/>
      </c>
      <c r="L2715" s="3">
        <f ca="1">IF(J2714="买",B2715/B2714-1,0)-IF(K2715=1,计算结果!B$17,0)</f>
        <v>-1.1507013292917256E-2</v>
      </c>
      <c r="M2715" s="2">
        <f t="shared" ca="1" si="213"/>
        <v>4.3681311671897616</v>
      </c>
      <c r="N2715" s="3">
        <f ca="1">1-M2715/MAX(M$2:M2715)</f>
        <v>0.31985836871861961</v>
      </c>
    </row>
    <row r="2716" spans="1:14" x14ac:dyDescent="0.15">
      <c r="A2716" s="1">
        <v>42439</v>
      </c>
      <c r="B2716" s="2">
        <v>3013.15</v>
      </c>
      <c r="C2716" s="3">
        <f t="shared" si="211"/>
        <v>-1.9128164562112748E-2</v>
      </c>
      <c r="D2716" s="3">
        <f>1-B2716/MAX(B$2:B2716)</f>
        <v>0.48731538828013332</v>
      </c>
      <c r="E2716" s="4">
        <f>E2715*(计算结果!B$18-1)/(计算结果!B$18+1)+B2716*2/(计算结果!B$18+1)</f>
        <v>3043.6973331940812</v>
      </c>
      <c r="F2716" s="4">
        <f>F2715*(计算结果!B$18-1)/(计算结果!B$18+1)+E2716*2/(计算结果!B$18+1)</f>
        <v>3032.8535874780105</v>
      </c>
      <c r="G2716" s="4">
        <f>G2715*(计算结果!B$18-1)/(计算结果!B$18+1)+F2716*2/(计算结果!B$18+1)</f>
        <v>3042.8381802337531</v>
      </c>
      <c r="H2716" s="3">
        <f t="shared" si="212"/>
        <v>-5.962519100549802E-2</v>
      </c>
      <c r="I2716" s="3">
        <f ca="1">IFERROR(AVERAGE(OFFSET(H2716,0,0,-计算结果!B$19,1)),AVERAGE(OFFSET(H2716,0,0,-ROW(),1)))</f>
        <v>-0.37125144534389881</v>
      </c>
      <c r="J2716" s="20" t="str">
        <f t="shared" ca="1" si="210"/>
        <v>买</v>
      </c>
      <c r="K2716" s="4" t="str">
        <f t="shared" ca="1" si="214"/>
        <v/>
      </c>
      <c r="L2716" s="3">
        <f ca="1">IF(J2715="买",B2716/B2715-1,0)-IF(K2716=1,计算结果!B$17,0)</f>
        <v>-1.9128164562112748E-2</v>
      </c>
      <c r="M2716" s="2">
        <f t="shared" ca="1" si="213"/>
        <v>4.2845768353948621</v>
      </c>
      <c r="N2716" s="3">
        <f ca="1">1-M2716/MAX(M$2:M2716)</f>
        <v>0.33286822976731367</v>
      </c>
    </row>
    <row r="2717" spans="1:14" x14ac:dyDescent="0.15">
      <c r="A2717" s="1">
        <v>42440</v>
      </c>
      <c r="B2717" s="2">
        <v>3018.28</v>
      </c>
      <c r="C2717" s="3">
        <f t="shared" si="211"/>
        <v>1.7025372118879556E-3</v>
      </c>
      <c r="D2717" s="3">
        <f>1-B2717/MAX(B$2:B2717)</f>
        <v>0.48644252365071794</v>
      </c>
      <c r="E2717" s="4">
        <f>E2716*(计算结果!B$18-1)/(计算结果!B$18+1)+B2717*2/(计算结果!B$18+1)</f>
        <v>3039.7869742411458</v>
      </c>
      <c r="F2717" s="4">
        <f>F2716*(计算结果!B$18-1)/(计算结果!B$18+1)+E2717*2/(计算结果!B$18+1)</f>
        <v>3033.9202623646465</v>
      </c>
      <c r="G2717" s="4">
        <f>G2716*(计算结果!B$18-1)/(计算结果!B$18+1)+F2717*2/(计算结果!B$18+1)</f>
        <v>3041.4661928692753</v>
      </c>
      <c r="H2717" s="3">
        <f t="shared" si="212"/>
        <v>-4.5089067614246942E-2</v>
      </c>
      <c r="I2717" s="3">
        <f ca="1">IFERROR(AVERAGE(OFFSET(H2717,0,0,-计算结果!B$19,1)),AVERAGE(OFFSET(H2717,0,0,-ROW(),1)))</f>
        <v>-0.33468774108803034</v>
      </c>
      <c r="J2717" s="20" t="str">
        <f t="shared" ca="1" si="210"/>
        <v>买</v>
      </c>
      <c r="K2717" s="4" t="str">
        <f t="shared" ca="1" si="214"/>
        <v/>
      </c>
      <c r="L2717" s="3">
        <f ca="1">IF(J2716="买",B2717/B2716-1,0)-IF(K2717=1,计算结果!B$17,0)</f>
        <v>1.7025372118879556E-3</v>
      </c>
      <c r="M2717" s="2">
        <f t="shared" ca="1" si="213"/>
        <v>4.2918714868943146</v>
      </c>
      <c r="N2717" s="3">
        <f ca="1">1-M2717/MAX(M$2:M2717)</f>
        <v>0.33173241310325985</v>
      </c>
    </row>
    <row r="2718" spans="1:14" x14ac:dyDescent="0.15">
      <c r="A2718" s="1">
        <v>42443</v>
      </c>
      <c r="B2718" s="2">
        <v>3065.69</v>
      </c>
      <c r="C2718" s="3">
        <f t="shared" si="211"/>
        <v>1.5707621559298612E-2</v>
      </c>
      <c r="D2718" s="3">
        <f>1-B2718/MAX(B$2:B2718)</f>
        <v>0.47837575716327496</v>
      </c>
      <c r="E2718" s="4">
        <f>E2717*(计算结果!B$18-1)/(计算结果!B$18+1)+B2718*2/(计算结果!B$18+1)</f>
        <v>3043.7720551271236</v>
      </c>
      <c r="F2718" s="4">
        <f>F2717*(计算结果!B$18-1)/(计算结果!B$18+1)+E2718*2/(计算结果!B$18+1)</f>
        <v>3035.4359227896434</v>
      </c>
      <c r="G2718" s="4">
        <f>G2717*(计算结果!B$18-1)/(计算结果!B$18+1)+F2718*2/(计算结果!B$18+1)</f>
        <v>3040.5384590108702</v>
      </c>
      <c r="H2718" s="3">
        <f t="shared" si="212"/>
        <v>-3.0502849598666087E-2</v>
      </c>
      <c r="I2718" s="3">
        <f ca="1">IFERROR(AVERAGE(OFFSET(H2718,0,0,-计算结果!B$19,1)),AVERAGE(OFFSET(H2718,0,0,-ROW(),1)))</f>
        <v>-0.29887455825881892</v>
      </c>
      <c r="J2718" s="20" t="str">
        <f t="shared" ca="1" si="210"/>
        <v>买</v>
      </c>
      <c r="K2718" s="4" t="str">
        <f t="shared" ca="1" si="214"/>
        <v/>
      </c>
      <c r="L2718" s="3">
        <f ca="1">IF(J2717="买",B2718/B2717-1,0)-IF(K2718=1,计算结果!B$17,0)</f>
        <v>1.5707621559298612E-2</v>
      </c>
      <c r="M2718" s="2">
        <f t="shared" ca="1" si="213"/>
        <v>4.3592865799915952</v>
      </c>
      <c r="N2718" s="3">
        <f ca="1">1-M2718/MAX(M$2:M2718)</f>
        <v>0.3212355187479401</v>
      </c>
    </row>
    <row r="2719" spans="1:14" x14ac:dyDescent="0.15">
      <c r="A2719" s="1">
        <v>42444</v>
      </c>
      <c r="B2719" s="2">
        <v>3074.78</v>
      </c>
      <c r="C2719" s="3">
        <f t="shared" si="211"/>
        <v>2.9650747466312133E-3</v>
      </c>
      <c r="D2719" s="3">
        <f>1-B2719/MAX(B$2:B2719)</f>
        <v>0.4768291022936092</v>
      </c>
      <c r="E2719" s="4">
        <f>E2718*(计算结果!B$18-1)/(计算结果!B$18+1)+B2719*2/(计算结果!B$18+1)</f>
        <v>3048.5425081844892</v>
      </c>
      <c r="F2719" s="4">
        <f>F2718*(计算结果!B$18-1)/(计算结果!B$18+1)+E2719*2/(计算结果!B$18+1)</f>
        <v>3037.4523205426967</v>
      </c>
      <c r="G2719" s="4">
        <f>G2718*(计算结果!B$18-1)/(计算结果!B$18+1)+F2719*2/(计算结果!B$18+1)</f>
        <v>3040.0636684773049</v>
      </c>
      <c r="H2719" s="3">
        <f t="shared" si="212"/>
        <v>-1.5615343794064002E-2</v>
      </c>
      <c r="I2719" s="3">
        <f ca="1">IFERROR(AVERAGE(OFFSET(H2719,0,0,-计算结果!B$19,1)),AVERAGE(OFFSET(H2719,0,0,-ROW(),1)))</f>
        <v>-0.26444359574468401</v>
      </c>
      <c r="J2719" s="20" t="str">
        <f t="shared" ca="1" si="210"/>
        <v>买</v>
      </c>
      <c r="K2719" s="4" t="str">
        <f t="shared" ca="1" si="214"/>
        <v/>
      </c>
      <c r="L2719" s="3">
        <f ca="1">IF(J2718="买",B2719/B2718-1,0)-IF(K2719=1,计算结果!B$17,0)</f>
        <v>2.9650747466312133E-3</v>
      </c>
      <c r="M2719" s="2">
        <f t="shared" ca="1" si="213"/>
        <v>4.3722121905432569</v>
      </c>
      <c r="N2719" s="3">
        <f ca="1">1-M2719/MAX(M$2:M2719)</f>
        <v>0.31922293132566937</v>
      </c>
    </row>
    <row r="2720" spans="1:14" x14ac:dyDescent="0.15">
      <c r="A2720" s="1">
        <v>42445</v>
      </c>
      <c r="B2720" s="2">
        <v>3090.03</v>
      </c>
      <c r="C2720" s="3">
        <f t="shared" si="211"/>
        <v>4.9597044341382901E-3</v>
      </c>
      <c r="D2720" s="3">
        <f>1-B2720/MAX(B$2:B2720)</f>
        <v>0.47423432927244258</v>
      </c>
      <c r="E2720" s="4">
        <f>E2719*(计算结果!B$18-1)/(计算结果!B$18+1)+B2720*2/(计算结果!B$18+1)</f>
        <v>3054.9251992330292</v>
      </c>
      <c r="F2720" s="4">
        <f>F2719*(计算结果!B$18-1)/(计算结果!B$18+1)+E2720*2/(计算结果!B$18+1)</f>
        <v>3040.1404557258247</v>
      </c>
      <c r="G2720" s="4">
        <f>G2719*(计算结果!B$18-1)/(计算结果!B$18+1)+F2720*2/(计算结果!B$18+1)</f>
        <v>3040.075481900154</v>
      </c>
      <c r="H2720" s="3">
        <f t="shared" si="212"/>
        <v>3.8859129733587785E-4</v>
      </c>
      <c r="I2720" s="3">
        <f ca="1">IFERROR(AVERAGE(OFFSET(H2720,0,0,-计算结果!B$19,1)),AVERAGE(OFFSET(H2720,0,0,-ROW(),1)))</f>
        <v>-0.23188369853532853</v>
      </c>
      <c r="J2720" s="20" t="str">
        <f t="shared" ca="1" si="210"/>
        <v>买</v>
      </c>
      <c r="K2720" s="4" t="str">
        <f t="shared" ca="1" si="214"/>
        <v/>
      </c>
      <c r="L2720" s="3">
        <f ca="1">IF(J2719="买",B2720/B2719-1,0)-IF(K2720=1,计算结果!B$17,0)</f>
        <v>4.9597044341382901E-3</v>
      </c>
      <c r="M2720" s="2">
        <f t="shared" ca="1" si="213"/>
        <v>4.393897070731688</v>
      </c>
      <c r="N2720" s="3">
        <f ca="1">1-M2720/MAX(M$2:M2720)</f>
        <v>0.31584647827950552</v>
      </c>
    </row>
    <row r="2721" spans="1:14" x14ac:dyDescent="0.15">
      <c r="A2721" s="1">
        <v>42446</v>
      </c>
      <c r="B2721" s="2">
        <v>3124.2</v>
      </c>
      <c r="C2721" s="3">
        <f t="shared" si="211"/>
        <v>1.105814506655256E-2</v>
      </c>
      <c r="D2721" s="3">
        <f>1-B2721/MAX(B$2:B2721)</f>
        <v>0.46842033621452395</v>
      </c>
      <c r="E2721" s="4">
        <f>E2720*(计算结果!B$18-1)/(计算结果!B$18+1)+B2721*2/(计算结果!B$18+1)</f>
        <v>3065.5828608894863</v>
      </c>
      <c r="F2721" s="4">
        <f>F2720*(计算结果!B$18-1)/(计算结果!B$18+1)+E2721*2/(计算结果!B$18+1)</f>
        <v>3044.0546719048498</v>
      </c>
      <c r="G2721" s="4">
        <f>G2720*(计算结果!B$18-1)/(计算结果!B$18+1)+F2721*2/(计算结果!B$18+1)</f>
        <v>3040.6876649777996</v>
      </c>
      <c r="H2721" s="3">
        <f t="shared" si="212"/>
        <v>2.013710124272744E-2</v>
      </c>
      <c r="I2721" s="3">
        <f ca="1">IFERROR(AVERAGE(OFFSET(H2721,0,0,-计算结果!B$19,1)),AVERAGE(OFFSET(H2721,0,0,-ROW(),1)))</f>
        <v>-0.20124295465987085</v>
      </c>
      <c r="J2721" s="20" t="str">
        <f t="shared" ca="1" si="210"/>
        <v>买</v>
      </c>
      <c r="K2721" s="4" t="str">
        <f t="shared" ca="1" si="214"/>
        <v/>
      </c>
      <c r="L2721" s="3">
        <f ca="1">IF(J2720="买",B2721/B2720-1,0)-IF(K2721=1,计算结果!B$17,0)</f>
        <v>1.105814506655256E-2</v>
      </c>
      <c r="M2721" s="2">
        <f t="shared" ca="1" si="213"/>
        <v>4.4424854219473398</v>
      </c>
      <c r="N2721" s="3">
        <f ca="1">1-M2721/MAX(M$2:M2721)</f>
        <v>0.30828100938852743</v>
      </c>
    </row>
    <row r="2722" spans="1:14" x14ac:dyDescent="0.15">
      <c r="A2722" s="1">
        <v>42447</v>
      </c>
      <c r="B2722" s="2">
        <v>3171.96</v>
      </c>
      <c r="C2722" s="3">
        <f t="shared" si="211"/>
        <v>1.5287113501056382E-2</v>
      </c>
      <c r="D2722" s="3">
        <f>1-B2722/MAX(B$2:B2722)</f>
        <v>0.46029401755938204</v>
      </c>
      <c r="E2722" s="4">
        <f>E2721*(计算结果!B$18-1)/(计算结果!B$18+1)+B2722*2/(计算结果!B$18+1)</f>
        <v>3081.9485745987963</v>
      </c>
      <c r="F2722" s="4">
        <f>F2721*(计算结果!B$18-1)/(计算结果!B$18+1)+E2722*2/(计算结果!B$18+1)</f>
        <v>3049.8845030885341</v>
      </c>
      <c r="G2722" s="4">
        <f>G2721*(计算结果!B$18-1)/(计算结果!B$18+1)+F2722*2/(计算结果!B$18+1)</f>
        <v>3042.1025631486818</v>
      </c>
      <c r="H2722" s="3">
        <f t="shared" si="212"/>
        <v>4.6532177151202246E-2</v>
      </c>
      <c r="I2722" s="3">
        <f ca="1">IFERROR(AVERAGE(OFFSET(H2722,0,0,-计算结果!B$19,1)),AVERAGE(OFFSET(H2722,0,0,-ROW(),1)))</f>
        <v>-0.17224995510541347</v>
      </c>
      <c r="J2722" s="20" t="str">
        <f t="shared" ca="1" si="210"/>
        <v>买</v>
      </c>
      <c r="K2722" s="4" t="str">
        <f t="shared" ca="1" si="214"/>
        <v/>
      </c>
      <c r="L2722" s="3">
        <f ca="1">IF(J2721="买",B2722/B2721-1,0)-IF(K2722=1,计算结果!B$17,0)</f>
        <v>1.5287113501056382E-2</v>
      </c>
      <c r="M2722" s="2">
        <f t="shared" ca="1" si="213"/>
        <v>4.510398200819437</v>
      </c>
      <c r="N2722" s="3">
        <f ca="1">1-M2722/MAX(M$2:M2722)</f>
        <v>0.29770662266821368</v>
      </c>
    </row>
    <row r="2723" spans="1:14" x14ac:dyDescent="0.15">
      <c r="A2723" s="1">
        <v>42450</v>
      </c>
      <c r="B2723" s="2">
        <v>3249.44</v>
      </c>
      <c r="C2723" s="3">
        <f t="shared" si="211"/>
        <v>2.4426537535151782E-2</v>
      </c>
      <c r="D2723" s="3">
        <f>1-B2723/MAX(B$2:B2723)</f>
        <v>0.44711086912135023</v>
      </c>
      <c r="E2723" s="4">
        <f>E2722*(计算结果!B$18-1)/(计算结果!B$18+1)+B2723*2/(计算结果!B$18+1)</f>
        <v>3107.7164861989813</v>
      </c>
      <c r="F2723" s="4">
        <f>F2722*(计算结果!B$18-1)/(计算结果!B$18+1)+E2723*2/(计算结果!B$18+1)</f>
        <v>3058.7817312593725</v>
      </c>
      <c r="G2723" s="4">
        <f>G2722*(计算结果!B$18-1)/(计算结果!B$18+1)+F2723*2/(计算结果!B$18+1)</f>
        <v>3044.6685890118652</v>
      </c>
      <c r="H2723" s="3">
        <f t="shared" si="212"/>
        <v>8.435040600759322E-2</v>
      </c>
      <c r="I2723" s="3">
        <f ca="1">IFERROR(AVERAGE(OFFSET(H2723,0,0,-计算结果!B$19,1)),AVERAGE(OFFSET(H2723,0,0,-ROW(),1)))</f>
        <v>-0.1446729101240084</v>
      </c>
      <c r="J2723" s="20" t="str">
        <f t="shared" ca="1" si="210"/>
        <v>买</v>
      </c>
      <c r="K2723" s="4" t="str">
        <f t="shared" ca="1" si="214"/>
        <v/>
      </c>
      <c r="L2723" s="3">
        <f ca="1">IF(J2722="买",B2723/B2722-1,0)-IF(K2723=1,计算结果!B$17,0)</f>
        <v>2.4426537535151782E-2</v>
      </c>
      <c r="M2723" s="2">
        <f t="shared" ca="1" si="213"/>
        <v>4.6205716117702345</v>
      </c>
      <c r="N2723" s="3">
        <f ca="1">1-M2723/MAX(M$2:M2723)</f>
        <v>0.28055202712613025</v>
      </c>
    </row>
    <row r="2724" spans="1:14" x14ac:dyDescent="0.15">
      <c r="A2724" s="1">
        <v>42451</v>
      </c>
      <c r="B2724" s="2">
        <v>3225.79</v>
      </c>
      <c r="C2724" s="3">
        <f t="shared" si="211"/>
        <v>-7.2781771628341874E-3</v>
      </c>
      <c r="D2724" s="3">
        <f>1-B2724/MAX(B$2:B2724)</f>
        <v>0.45113489416729058</v>
      </c>
      <c r="E2724" s="4">
        <f>E2723*(计算结果!B$18-1)/(计算结果!B$18+1)+B2724*2/(计算结果!B$18+1)</f>
        <v>3125.8816421683687</v>
      </c>
      <c r="F2724" s="4">
        <f>F2723*(计算结果!B$18-1)/(计算结果!B$18+1)+E2724*2/(计算结果!B$18+1)</f>
        <v>3069.1047944761413</v>
      </c>
      <c r="G2724" s="4">
        <f>G2723*(计算结果!B$18-1)/(计算结果!B$18+1)+F2724*2/(计算结果!B$18+1)</f>
        <v>3048.4280052371382</v>
      </c>
      <c r="H2724" s="3">
        <f t="shared" si="212"/>
        <v>0.12347538378530631</v>
      </c>
      <c r="I2724" s="3">
        <f ca="1">IFERROR(AVERAGE(OFFSET(H2724,0,0,-计算结果!B$19,1)),AVERAGE(OFFSET(H2724,0,0,-ROW(),1)))</f>
        <v>-0.11836496761938201</v>
      </c>
      <c r="J2724" s="20" t="str">
        <f t="shared" ca="1" si="210"/>
        <v>买</v>
      </c>
      <c r="K2724" s="4" t="str">
        <f t="shared" ca="1" si="214"/>
        <v/>
      </c>
      <c r="L2724" s="3">
        <f ca="1">IF(J2723="买",B2724/B2723-1,0)-IF(K2724=1,计算结果!B$17,0)</f>
        <v>-7.2781771628341874E-3</v>
      </c>
      <c r="M2724" s="2">
        <f t="shared" ca="1" si="213"/>
        <v>4.5869422729862084</v>
      </c>
      <c r="N2724" s="3">
        <f ca="1">1-M2724/MAX(M$2:M2724)</f>
        <v>0.28578829693214824</v>
      </c>
    </row>
    <row r="2725" spans="1:14" x14ac:dyDescent="0.15">
      <c r="A2725" s="1">
        <v>42452</v>
      </c>
      <c r="B2725" s="2">
        <v>3236.09</v>
      </c>
      <c r="C2725" s="3">
        <f t="shared" si="211"/>
        <v>3.1930162843831766E-3</v>
      </c>
      <c r="D2725" s="3">
        <f>1-B2725/MAX(B$2:B2725)</f>
        <v>0.44938235894643708</v>
      </c>
      <c r="E2725" s="4">
        <f>E2724*(计算结果!B$18-1)/(计算结果!B$18+1)+B2725*2/(计算结果!B$18+1)</f>
        <v>3142.8367741424659</v>
      </c>
      <c r="F2725" s="4">
        <f>F2724*(计算结果!B$18-1)/(计算结果!B$18+1)+E2725*2/(计算结果!B$18+1)</f>
        <v>3080.4481759632681</v>
      </c>
      <c r="G2725" s="4">
        <f>G2724*(计算结果!B$18-1)/(计算结果!B$18+1)+F2725*2/(计算结果!B$18+1)</f>
        <v>3053.3541853488505</v>
      </c>
      <c r="H2725" s="3">
        <f t="shared" si="212"/>
        <v>0.16159739063048817</v>
      </c>
      <c r="I2725" s="3">
        <f ca="1">IFERROR(AVERAGE(OFFSET(H2725,0,0,-计算结果!B$19,1)),AVERAGE(OFFSET(H2725,0,0,-ROW(),1)))</f>
        <v>-9.3316284810618919E-2</v>
      </c>
      <c r="J2725" s="20" t="str">
        <f t="shared" ca="1" si="210"/>
        <v>买</v>
      </c>
      <c r="K2725" s="4" t="str">
        <f t="shared" ca="1" si="214"/>
        <v/>
      </c>
      <c r="L2725" s="3">
        <f ca="1">IF(J2724="买",B2725/B2724-1,0)-IF(K2725=1,计算结果!B$17,0)</f>
        <v>3.1930162843831766E-3</v>
      </c>
      <c r="M2725" s="2">
        <f t="shared" ca="1" si="213"/>
        <v>4.601588454359379</v>
      </c>
      <c r="N2725" s="3">
        <f ca="1">1-M2725/MAX(M$2:M2725)</f>
        <v>0.28350780733375547</v>
      </c>
    </row>
    <row r="2726" spans="1:14" x14ac:dyDescent="0.15">
      <c r="A2726" s="1">
        <v>42453</v>
      </c>
      <c r="B2726" s="2">
        <v>3181.85</v>
      </c>
      <c r="C2726" s="3">
        <f t="shared" si="211"/>
        <v>-1.676096771103408E-2</v>
      </c>
      <c r="D2726" s="3">
        <f>1-B2726/MAX(B$2:B2726)</f>
        <v>0.45861124344926152</v>
      </c>
      <c r="E2726" s="4">
        <f>E2725*(计算结果!B$18-1)/(计算结果!B$18+1)+B2726*2/(计算结果!B$18+1)</f>
        <v>3148.8388088897782</v>
      </c>
      <c r="F2726" s="4">
        <f>F2725*(计算结果!B$18-1)/(计算结果!B$18+1)+E2726*2/(计算结果!B$18+1)</f>
        <v>3090.9698117981161</v>
      </c>
      <c r="G2726" s="4">
        <f>G2725*(计算结果!B$18-1)/(计算结果!B$18+1)+F2726*2/(计算结果!B$18+1)</f>
        <v>3059.1412048025832</v>
      </c>
      <c r="H2726" s="3">
        <f t="shared" si="212"/>
        <v>0.18952991046701995</v>
      </c>
      <c r="I2726" s="3">
        <f ca="1">IFERROR(AVERAGE(OFFSET(H2726,0,0,-计算结果!B$19,1)),AVERAGE(OFFSET(H2726,0,0,-ROW(),1)))</f>
        <v>-6.8746940823370295E-2</v>
      </c>
      <c r="J2726" s="20" t="str">
        <f t="shared" ca="1" si="210"/>
        <v>买</v>
      </c>
      <c r="K2726" s="4" t="str">
        <f t="shared" ca="1" si="214"/>
        <v/>
      </c>
      <c r="L2726" s="3">
        <f ca="1">IF(J2725="买",B2726/B2725-1,0)-IF(K2726=1,计算结果!B$17,0)</f>
        <v>-1.676096771103408E-2</v>
      </c>
      <c r="M2726" s="2">
        <f t="shared" ca="1" si="213"/>
        <v>4.5244613788563939</v>
      </c>
      <c r="N2726" s="3">
        <f ca="1">1-M2726/MAX(M$2:M2726)</f>
        <v>0.29551690984024248</v>
      </c>
    </row>
    <row r="2727" spans="1:14" x14ac:dyDescent="0.15">
      <c r="A2727" s="1">
        <v>42454</v>
      </c>
      <c r="B2727" s="2">
        <v>3197.82</v>
      </c>
      <c r="C2727" s="3">
        <f t="shared" si="211"/>
        <v>5.0190926662163626E-3</v>
      </c>
      <c r="D2727" s="3">
        <f>1-B2727/MAX(B$2:B2727)</f>
        <v>0.45589396311168584</v>
      </c>
      <c r="E2727" s="4">
        <f>E2726*(计算结果!B$18-1)/(计算结果!B$18+1)+B2727*2/(计算结果!B$18+1)</f>
        <v>3156.374376752889</v>
      </c>
      <c r="F2727" s="4">
        <f>F2726*(计算结果!B$18-1)/(计算结果!B$18+1)+E2727*2/(计算结果!B$18+1)</f>
        <v>3101.0320525603888</v>
      </c>
      <c r="G2727" s="4">
        <f>G2726*(计算结果!B$18-1)/(计算结果!B$18+1)+F2727*2/(计算结果!B$18+1)</f>
        <v>3065.5859506114766</v>
      </c>
      <c r="H2727" s="3">
        <f t="shared" si="212"/>
        <v>0.21067173358247643</v>
      </c>
      <c r="I2727" s="3">
        <f ca="1">IFERROR(AVERAGE(OFFSET(H2727,0,0,-计算结果!B$19,1)),AVERAGE(OFFSET(H2727,0,0,-ROW(),1)))</f>
        <v>-4.431323068360412E-2</v>
      </c>
      <c r="J2727" s="20" t="str">
        <f t="shared" ca="1" si="210"/>
        <v>买</v>
      </c>
      <c r="K2727" s="4" t="str">
        <f t="shared" ca="1" si="214"/>
        <v/>
      </c>
      <c r="L2727" s="3">
        <f ca="1">IF(J2726="买",B2727/B2726-1,0)-IF(K2727=1,计算结果!B$17,0)</f>
        <v>5.0190926662163626E-3</v>
      </c>
      <c r="M2727" s="2">
        <f t="shared" ca="1" si="213"/>
        <v>4.5471700697815916</v>
      </c>
      <c r="N2727" s="3">
        <f ca="1">1-M2727/MAX(M$2:M2727)</f>
        <v>0.29198104392894819</v>
      </c>
    </row>
    <row r="2728" spans="1:14" x14ac:dyDescent="0.15">
      <c r="A2728" s="1">
        <v>42457</v>
      </c>
      <c r="B2728" s="2">
        <v>3169.73</v>
      </c>
      <c r="C2728" s="3">
        <f t="shared" si="211"/>
        <v>-8.7841091743751099E-3</v>
      </c>
      <c r="D2728" s="3">
        <f>1-B2728/MAX(B$2:B2728)</f>
        <v>0.46067344994214932</v>
      </c>
      <c r="E2728" s="4">
        <f>E2727*(计算结果!B$18-1)/(计算结果!B$18+1)+B2728*2/(计算结果!B$18+1)</f>
        <v>3158.4290880216749</v>
      </c>
      <c r="F2728" s="4">
        <f>F2727*(计算结果!B$18-1)/(计算结果!B$18+1)+E2728*2/(计算结果!B$18+1)</f>
        <v>3109.862365708279</v>
      </c>
      <c r="G2728" s="4">
        <f>G2727*(计算结果!B$18-1)/(计算结果!B$18+1)+F2728*2/(计算结果!B$18+1)</f>
        <v>3072.3977067802152</v>
      </c>
      <c r="H2728" s="3">
        <f t="shared" si="212"/>
        <v>0.22220078896760032</v>
      </c>
      <c r="I2728" s="3">
        <f ca="1">IFERROR(AVERAGE(OFFSET(H2728,0,0,-计算结果!B$19,1)),AVERAGE(OFFSET(H2728,0,0,-ROW(),1)))</f>
        <v>-1.9636481394015283E-2</v>
      </c>
      <c r="J2728" s="20" t="str">
        <f t="shared" ca="1" si="210"/>
        <v>买</v>
      </c>
      <c r="K2728" s="4" t="str">
        <f t="shared" ca="1" si="214"/>
        <v/>
      </c>
      <c r="L2728" s="3">
        <f ca="1">IF(J2727="买",B2728/B2727-1,0)-IF(K2728=1,计算结果!B$17,0)</f>
        <v>-8.7841091743751099E-3</v>
      </c>
      <c r="M2728" s="2">
        <f t="shared" ca="1" si="213"/>
        <v>4.5072272314541788</v>
      </c>
      <c r="N2728" s="3">
        <f ca="1">1-M2728/MAX(M$2:M2728)</f>
        <v>0.29820035973660342</v>
      </c>
    </row>
    <row r="2729" spans="1:14" x14ac:dyDescent="0.15">
      <c r="A2729" s="1">
        <v>42458</v>
      </c>
      <c r="B2729" s="2">
        <v>3135.41</v>
      </c>
      <c r="C2729" s="3">
        <f t="shared" si="211"/>
        <v>-1.0827420632041229E-2</v>
      </c>
      <c r="D2729" s="3">
        <f>1-B2729/MAX(B$2:B2729)</f>
        <v>0.4665129653576533</v>
      </c>
      <c r="E2729" s="4">
        <f>E2728*(计算结果!B$18-1)/(计算结果!B$18+1)+B2729*2/(计算结果!B$18+1)</f>
        <v>3154.8876898644944</v>
      </c>
      <c r="F2729" s="4">
        <f>F2728*(计算结果!B$18-1)/(计算结果!B$18+1)+E2729*2/(计算结果!B$18+1)</f>
        <v>3116.7893386553892</v>
      </c>
      <c r="G2729" s="4">
        <f>G2728*(计算结果!B$18-1)/(计算结果!B$18+1)+F2729*2/(计算结果!B$18+1)</f>
        <v>3079.2271886071649</v>
      </c>
      <c r="H2729" s="3">
        <f t="shared" si="212"/>
        <v>0.22228508411779582</v>
      </c>
      <c r="I2729" s="3">
        <f ca="1">IFERROR(AVERAGE(OFFSET(H2729,0,0,-计算结果!B$19,1)),AVERAGE(OFFSET(H2729,0,0,-ROW(),1)))</f>
        <v>4.8966570502513504E-3</v>
      </c>
      <c r="J2729" s="20" t="str">
        <f t="shared" ca="1" si="210"/>
        <v>买</v>
      </c>
      <c r="K2729" s="4" t="str">
        <f t="shared" ca="1" si="214"/>
        <v/>
      </c>
      <c r="L2729" s="3">
        <f ca="1">IF(J2728="买",B2729/B2728-1,0)-IF(K2729=1,计算结果!B$17,0)</f>
        <v>-1.0827420632041229E-2</v>
      </c>
      <c r="M2729" s="2">
        <f t="shared" ca="1" si="213"/>
        <v>4.4584255863350339</v>
      </c>
      <c r="N2729" s="3">
        <f ca="1">1-M2729/MAX(M$2:M2729)</f>
        <v>0.30579903964115041</v>
      </c>
    </row>
    <row r="2730" spans="1:14" x14ac:dyDescent="0.15">
      <c r="A2730" s="1">
        <v>42459</v>
      </c>
      <c r="B2730" s="2">
        <v>3216.28</v>
      </c>
      <c r="C2730" s="3">
        <f t="shared" si="211"/>
        <v>2.5792480090323311E-2</v>
      </c>
      <c r="D2730" s="3">
        <f>1-B2730/MAX(B$2:B2730)</f>
        <v>0.45275301163819504</v>
      </c>
      <c r="E2730" s="4">
        <f>E2729*(计算结果!B$18-1)/(计算结果!B$18+1)+B2730*2/(计算结果!B$18+1)</f>
        <v>3164.3326606545725</v>
      </c>
      <c r="F2730" s="4">
        <f>F2729*(计算结果!B$18-1)/(计算结果!B$18+1)+E2730*2/(计算结果!B$18+1)</f>
        <v>3124.1036958860327</v>
      </c>
      <c r="G2730" s="4">
        <f>G2729*(计算结果!B$18-1)/(计算结果!B$18+1)+F2730*2/(计算结果!B$18+1)</f>
        <v>3086.1312666500671</v>
      </c>
      <c r="H2730" s="3">
        <f t="shared" si="212"/>
        <v>0.22421463633624245</v>
      </c>
      <c r="I2730" s="3">
        <f ca="1">IFERROR(AVERAGE(OFFSET(H2730,0,0,-计算结果!B$19,1)),AVERAGE(OFFSET(H2730,0,0,-ROW(),1)))</f>
        <v>2.8740432519791782E-2</v>
      </c>
      <c r="J2730" s="20" t="str">
        <f t="shared" ca="1" si="210"/>
        <v>买</v>
      </c>
      <c r="K2730" s="4" t="str">
        <f t="shared" ca="1" si="214"/>
        <v/>
      </c>
      <c r="L2730" s="3">
        <f ca="1">IF(J2729="买",B2730/B2729-1,0)-IF(K2730=1,计算结果!B$17,0)</f>
        <v>2.5792480090323311E-2</v>
      </c>
      <c r="M2730" s="2">
        <f t="shared" ca="1" si="213"/>
        <v>4.573419439504768</v>
      </c>
      <c r="N2730" s="3">
        <f ca="1">1-M2730/MAX(M$2:M2730)</f>
        <v>0.2878938751924115</v>
      </c>
    </row>
    <row r="2731" spans="1:14" x14ac:dyDescent="0.15">
      <c r="A2731" s="1">
        <v>42460</v>
      </c>
      <c r="B2731" s="2">
        <v>3218.09</v>
      </c>
      <c r="C2731" s="3">
        <f t="shared" si="211"/>
        <v>5.6276194858662087E-4</v>
      </c>
      <c r="D2731" s="3">
        <f>1-B2731/MAX(B$2:B2731)</f>
        <v>0.45244504185666645</v>
      </c>
      <c r="E2731" s="4">
        <f>E2730*(计算结果!B$18-1)/(计算结果!B$18+1)+B2731*2/(计算结果!B$18+1)</f>
        <v>3172.6030205538686</v>
      </c>
      <c r="F2731" s="4">
        <f>F2730*(计算结果!B$18-1)/(计算结果!B$18+1)+E2731*2/(计算结果!B$18+1)</f>
        <v>3131.5651304503158</v>
      </c>
      <c r="G2731" s="4">
        <f>G2730*(计算结果!B$18-1)/(计算结果!B$18+1)+F2731*2/(计算结果!B$18+1)</f>
        <v>3093.1210918501051</v>
      </c>
      <c r="H2731" s="3">
        <f t="shared" si="212"/>
        <v>0.22649150655297065</v>
      </c>
      <c r="I2731" s="3">
        <f ca="1">IFERROR(AVERAGE(OFFSET(H2731,0,0,-计算结果!B$19,1)),AVERAGE(OFFSET(H2731,0,0,-ROW(),1)))</f>
        <v>5.148362631411095E-2</v>
      </c>
      <c r="J2731" s="20" t="str">
        <f t="shared" ca="1" si="210"/>
        <v>买</v>
      </c>
      <c r="K2731" s="4" t="str">
        <f t="shared" ca="1" si="214"/>
        <v/>
      </c>
      <c r="L2731" s="3">
        <f ca="1">IF(J2730="买",B2731/B2730-1,0)-IF(K2731=1,计算结果!B$17,0)</f>
        <v>5.6276194858662087E-4</v>
      </c>
      <c r="M2731" s="2">
        <f t="shared" ca="1" si="213"/>
        <v>4.5759931859402476</v>
      </c>
      <c r="N2731" s="3">
        <f ca="1">1-M2731/MAX(M$2:M2731)</f>
        <v>0.28749312896201429</v>
      </c>
    </row>
    <row r="2732" spans="1:14" x14ac:dyDescent="0.15">
      <c r="A2732" s="1">
        <v>42461</v>
      </c>
      <c r="B2732" s="2">
        <v>3221.89</v>
      </c>
      <c r="C2732" s="3">
        <f t="shared" si="211"/>
        <v>1.1808246506466169E-3</v>
      </c>
      <c r="D2732" s="3">
        <f>1-B2732/MAX(B$2:B2732)</f>
        <v>0.45179847546450691</v>
      </c>
      <c r="E2732" s="4">
        <f>E2731*(计算结果!B$18-1)/(计算结果!B$18+1)+B2732*2/(计算结果!B$18+1)</f>
        <v>3180.1856327763503</v>
      </c>
      <c r="F2732" s="4">
        <f>F2731*(计算结果!B$18-1)/(计算结果!B$18+1)+E2732*2/(计算结果!B$18+1)</f>
        <v>3139.0452077312443</v>
      </c>
      <c r="G2732" s="4">
        <f>G2731*(计算结果!B$18-1)/(计算结果!B$18+1)+F2732*2/(计算结果!B$18+1)</f>
        <v>3100.1863404472033</v>
      </c>
      <c r="H2732" s="3">
        <f t="shared" si="212"/>
        <v>0.22841810544417407</v>
      </c>
      <c r="I2732" s="3">
        <f ca="1">IFERROR(AVERAGE(OFFSET(H2732,0,0,-计算结果!B$19,1)),AVERAGE(OFFSET(H2732,0,0,-ROW(),1)))</f>
        <v>7.2670522012245595E-2</v>
      </c>
      <c r="J2732" s="20" t="str">
        <f t="shared" ca="1" si="210"/>
        <v>买</v>
      </c>
      <c r="K2732" s="4" t="str">
        <f t="shared" ca="1" si="214"/>
        <v/>
      </c>
      <c r="L2732" s="3">
        <f ca="1">IF(J2731="买",B2732/B2731-1,0)-IF(K2732=1,计算结果!B$17,0)</f>
        <v>1.1808246506466169E-3</v>
      </c>
      <c r="M2732" s="2">
        <f t="shared" ca="1" si="213"/>
        <v>4.5813966314953971</v>
      </c>
      <c r="N2732" s="3">
        <f ca="1">1-M2732/MAX(M$2:M2732)</f>
        <v>0.28665178328493757</v>
      </c>
    </row>
    <row r="2733" spans="1:14" x14ac:dyDescent="0.15">
      <c r="A2733" s="1">
        <v>42465</v>
      </c>
      <c r="B2733" s="2">
        <v>3264.49</v>
      </c>
      <c r="C2733" s="3">
        <f t="shared" si="211"/>
        <v>1.3222052894419134E-2</v>
      </c>
      <c r="D2733" s="3">
        <f>1-B2733/MAX(B$2:B2733)</f>
        <v>0.44455012591029741</v>
      </c>
      <c r="E2733" s="4">
        <f>E2732*(计算结果!B$18-1)/(计算结果!B$18+1)+B2733*2/(计算结果!B$18+1)</f>
        <v>3193.1555354261427</v>
      </c>
      <c r="F2733" s="4">
        <f>F2732*(计算结果!B$18-1)/(计算结果!B$18+1)+E2733*2/(计算结果!B$18+1)</f>
        <v>3147.3698735304597</v>
      </c>
      <c r="G2733" s="4">
        <f>G2732*(计算结果!B$18-1)/(计算结果!B$18+1)+F2733*2/(计算结果!B$18+1)</f>
        <v>3107.4453455369348</v>
      </c>
      <c r="H2733" s="3">
        <f t="shared" si="212"/>
        <v>0.23414737995021392</v>
      </c>
      <c r="I2733" s="3">
        <f ca="1">IFERROR(AVERAGE(OFFSET(H2733,0,0,-计算结果!B$19,1)),AVERAGE(OFFSET(H2733,0,0,-ROW(),1)))</f>
        <v>9.2226548196549171E-2</v>
      </c>
      <c r="J2733" s="20" t="str">
        <f t="shared" ca="1" si="210"/>
        <v>买</v>
      </c>
      <c r="K2733" s="4" t="str">
        <f t="shared" ca="1" si="214"/>
        <v/>
      </c>
      <c r="L2733" s="3">
        <f ca="1">IF(J2732="买",B2733/B2732-1,0)-IF(K2733=1,计算结果!B$17,0)</f>
        <v>1.3222052894419134E-2</v>
      </c>
      <c r="M2733" s="2">
        <f t="shared" ca="1" si="213"/>
        <v>4.6419721000873428</v>
      </c>
      <c r="N2733" s="3">
        <f ca="1">1-M2733/MAX(M$2:M2733)</f>
        <v>0.27721985543139138</v>
      </c>
    </row>
    <row r="2734" spans="1:14" x14ac:dyDescent="0.15">
      <c r="A2734" s="1">
        <v>42466</v>
      </c>
      <c r="B2734" s="2">
        <v>3257.53</v>
      </c>
      <c r="C2734" s="3">
        <f t="shared" si="211"/>
        <v>-2.1320328749665496E-3</v>
      </c>
      <c r="D2734" s="3">
        <f>1-B2734/MAX(B$2:B2734)</f>
        <v>0.44573436330225269</v>
      </c>
      <c r="E2734" s="4">
        <f>E2733*(计算结果!B$18-1)/(计算结果!B$18+1)+B2734*2/(计算结果!B$18+1)</f>
        <v>3203.0592992067368</v>
      </c>
      <c r="F2734" s="4">
        <f>F2733*(计算结果!B$18-1)/(计算结果!B$18+1)+E2734*2/(计算结果!B$18+1)</f>
        <v>3155.9374774806561</v>
      </c>
      <c r="G2734" s="4">
        <f>G2733*(计算结果!B$18-1)/(计算结果!B$18+1)+F2734*2/(计算结果!B$18+1)</f>
        <v>3114.9056735282766</v>
      </c>
      <c r="H2734" s="3">
        <f t="shared" si="212"/>
        <v>0.24007913774112283</v>
      </c>
      <c r="I2734" s="3">
        <f ca="1">IFERROR(AVERAGE(OFFSET(H2734,0,0,-计算结果!B$19,1)),AVERAGE(OFFSET(H2734,0,0,-ROW(),1)))</f>
        <v>0.1100757270468385</v>
      </c>
      <c r="J2734" s="20" t="str">
        <f t="shared" ca="1" si="210"/>
        <v>买</v>
      </c>
      <c r="K2734" s="4" t="str">
        <f t="shared" ca="1" si="214"/>
        <v/>
      </c>
      <c r="L2734" s="3">
        <f ca="1">IF(J2733="买",B2734/B2733-1,0)-IF(K2734=1,计算结果!B$17,0)</f>
        <v>-2.1320328749665496E-3</v>
      </c>
      <c r="M2734" s="2">
        <f t="shared" ca="1" si="213"/>
        <v>4.6320752629652793</v>
      </c>
      <c r="N2734" s="3">
        <f ca="1">1-M2734/MAX(M$2:M2734)</f>
        <v>0.27876084646098476</v>
      </c>
    </row>
    <row r="2735" spans="1:14" x14ac:dyDescent="0.15">
      <c r="A2735" s="1">
        <v>42467</v>
      </c>
      <c r="B2735" s="2">
        <v>3209.29</v>
      </c>
      <c r="C2735" s="3">
        <f t="shared" si="211"/>
        <v>-1.4808766151040875E-2</v>
      </c>
      <c r="D2735" s="3">
        <f>1-B2735/MAX(B$2:B2735)</f>
        <v>0.45394235350166745</v>
      </c>
      <c r="E2735" s="4">
        <f>E2734*(计算结果!B$18-1)/(计算结果!B$18+1)+B2735*2/(计算结果!B$18+1)</f>
        <v>3204.0178685595465</v>
      </c>
      <c r="F2735" s="4">
        <f>F2734*(计算结果!B$18-1)/(计算结果!B$18+1)+E2735*2/(计算结果!B$18+1)</f>
        <v>3163.3344607235622</v>
      </c>
      <c r="G2735" s="4">
        <f>G2734*(计算结果!B$18-1)/(计算结果!B$18+1)+F2735*2/(计算结果!B$18+1)</f>
        <v>3122.3562561737053</v>
      </c>
      <c r="H2735" s="3">
        <f t="shared" si="212"/>
        <v>0.2391912766009841</v>
      </c>
      <c r="I2735" s="3">
        <f ca="1">IFERROR(AVERAGE(OFFSET(H2735,0,0,-计算结果!B$19,1)),AVERAGE(OFFSET(H2735,0,0,-ROW(),1)))</f>
        <v>0.12614390789313895</v>
      </c>
      <c r="J2735" s="20" t="str">
        <f t="shared" ca="1" si="210"/>
        <v>买</v>
      </c>
      <c r="K2735" s="4" t="str">
        <f t="shared" ca="1" si="214"/>
        <v/>
      </c>
      <c r="L2735" s="3">
        <f ca="1">IF(J2734="买",B2735/B2734-1,0)-IF(K2735=1,计算结果!B$17,0)</f>
        <v>-1.4808766151040875E-2</v>
      </c>
      <c r="M2735" s="2">
        <f t="shared" ca="1" si="213"/>
        <v>4.5634799436020055</v>
      </c>
      <c r="N2735" s="3">
        <f ca="1">1-M2735/MAX(M$2:M2735)</f>
        <v>0.28944150842471872</v>
      </c>
    </row>
    <row r="2736" spans="1:14" x14ac:dyDescent="0.15">
      <c r="A2736" s="1">
        <v>42468</v>
      </c>
      <c r="B2736" s="2">
        <v>3185.73</v>
      </c>
      <c r="C2736" s="3">
        <f t="shared" si="211"/>
        <v>-7.3411876147060351E-3</v>
      </c>
      <c r="D2736" s="3">
        <f>1-B2736/MAX(B$2:B2736)</f>
        <v>0.4579510651330565</v>
      </c>
      <c r="E2736" s="4">
        <f>E2735*(计算结果!B$18-1)/(计算结果!B$18+1)+B2736*2/(计算结果!B$18+1)</f>
        <v>3201.204350319616</v>
      </c>
      <c r="F2736" s="4">
        <f>F2735*(计算结果!B$18-1)/(计算结果!B$18+1)+E2736*2/(计算结果!B$18+1)</f>
        <v>3169.1605975844936</v>
      </c>
      <c r="G2736" s="4">
        <f>G2735*(计算结果!B$18-1)/(计算结果!B$18+1)+F2736*2/(计算结果!B$18+1)</f>
        <v>3129.5569240830573</v>
      </c>
      <c r="H2736" s="3">
        <f t="shared" si="212"/>
        <v>0.23061647418081763</v>
      </c>
      <c r="I2736" s="3">
        <f ca="1">IFERROR(AVERAGE(OFFSET(H2736,0,0,-计算结果!B$19,1)),AVERAGE(OFFSET(H2736,0,0,-ROW(),1)))</f>
        <v>0.14065599115245472</v>
      </c>
      <c r="J2736" s="20" t="str">
        <f t="shared" ca="1" si="210"/>
        <v>买</v>
      </c>
      <c r="K2736" s="4" t="str">
        <f t="shared" ca="1" si="214"/>
        <v/>
      </c>
      <c r="L2736" s="3">
        <f ca="1">IF(J2735="买",B2736/B2735-1,0)-IF(K2736=1,计算结果!B$17,0)</f>
        <v>-7.3411876147060351E-3</v>
      </c>
      <c r="M2736" s="2">
        <f t="shared" ca="1" si="213"/>
        <v>4.5299785811600755</v>
      </c>
      <c r="N2736" s="3">
        <f ca="1">1-M2736/MAX(M$2:M2736)</f>
        <v>0.29465785162259528</v>
      </c>
    </row>
    <row r="2737" spans="1:14" x14ac:dyDescent="0.15">
      <c r="A2737" s="1">
        <v>42471</v>
      </c>
      <c r="B2737" s="2">
        <v>3230.1</v>
      </c>
      <c r="C2737" s="3">
        <f t="shared" si="211"/>
        <v>1.3927733988756019E-2</v>
      </c>
      <c r="D2737" s="3">
        <f>1-B2737/MAX(B$2:B2737)</f>
        <v>0.45040155175934116</v>
      </c>
      <c r="E2737" s="4">
        <f>E2736*(计算结果!B$18-1)/(计算结果!B$18+1)+B2737*2/(计算结果!B$18+1)</f>
        <v>3205.649834885829</v>
      </c>
      <c r="F2737" s="4">
        <f>F2736*(计算结果!B$18-1)/(计算结果!B$18+1)+E2737*2/(计算结果!B$18+1)</f>
        <v>3174.7743264000837</v>
      </c>
      <c r="G2737" s="4">
        <f>G2736*(计算结果!B$18-1)/(计算结果!B$18+1)+F2737*2/(计算结果!B$18+1)</f>
        <v>3136.5134475164459</v>
      </c>
      <c r="H2737" s="3">
        <f t="shared" si="212"/>
        <v>0.22228461095740681</v>
      </c>
      <c r="I2737" s="3">
        <f ca="1">IFERROR(AVERAGE(OFFSET(H2737,0,0,-计算结果!B$19,1)),AVERAGE(OFFSET(H2737,0,0,-ROW(),1)))</f>
        <v>0.1540246750810374</v>
      </c>
      <c r="J2737" s="20" t="str">
        <f t="shared" ca="1" si="210"/>
        <v>买</v>
      </c>
      <c r="K2737" s="4" t="str">
        <f t="shared" ca="1" si="214"/>
        <v/>
      </c>
      <c r="L2737" s="3">
        <f ca="1">IF(J2736="买",B2737/B2736-1,0)-IF(K2737=1,计算结果!B$17,0)</f>
        <v>1.3927733988756019E-2</v>
      </c>
      <c r="M2737" s="2">
        <f t="shared" ca="1" si="213"/>
        <v>4.5930709178132352</v>
      </c>
      <c r="N2737" s="3">
        <f ca="1">1-M2737/MAX(M$2:M2737)</f>
        <v>0.28483403380893713</v>
      </c>
    </row>
    <row r="2738" spans="1:14" x14ac:dyDescent="0.15">
      <c r="A2738" s="1">
        <v>42472</v>
      </c>
      <c r="B2738" s="2">
        <v>3218.45</v>
      </c>
      <c r="C2738" s="3">
        <f t="shared" si="211"/>
        <v>-3.606699482988196E-3</v>
      </c>
      <c r="D2738" s="3">
        <f>1-B2738/MAX(B$2:B2738)</f>
        <v>0.45238378819846181</v>
      </c>
      <c r="E2738" s="4">
        <f>E2737*(计算结果!B$18-1)/(计算结果!B$18+1)+B2738*2/(计算结果!B$18+1)</f>
        <v>3207.61909105724</v>
      </c>
      <c r="F2738" s="4">
        <f>F2737*(计算结果!B$18-1)/(计算结果!B$18+1)+E2738*2/(计算结果!B$18+1)</f>
        <v>3179.8273671165693</v>
      </c>
      <c r="G2738" s="4">
        <f>G2737*(计算结果!B$18-1)/(计算结果!B$18+1)+F2738*2/(计算结果!B$18+1)</f>
        <v>3143.1771274549264</v>
      </c>
      <c r="H2738" s="3">
        <f t="shared" si="212"/>
        <v>0.21245500935941986</v>
      </c>
      <c r="I2738" s="3">
        <f ca="1">IFERROR(AVERAGE(OFFSET(H2738,0,0,-计算结果!B$19,1)),AVERAGE(OFFSET(H2738,0,0,-ROW(),1)))</f>
        <v>0.1661725680289417</v>
      </c>
      <c r="J2738" s="20" t="str">
        <f t="shared" ca="1" si="210"/>
        <v>买</v>
      </c>
      <c r="K2738" s="4" t="str">
        <f t="shared" ca="1" si="214"/>
        <v/>
      </c>
      <c r="L2738" s="3">
        <f ca="1">IF(J2737="买",B2738/B2737-1,0)-IF(K2738=1,计算结果!B$17,0)</f>
        <v>-3.606699482988196E-3</v>
      </c>
      <c r="M2738" s="2">
        <f t="shared" ca="1" si="213"/>
        <v>4.57650509130863</v>
      </c>
      <c r="N2738" s="3">
        <f ca="1">1-M2738/MAX(M$2:M2738)</f>
        <v>0.28741342252944924</v>
      </c>
    </row>
    <row r="2739" spans="1:14" x14ac:dyDescent="0.15">
      <c r="A2739" s="1">
        <v>42473</v>
      </c>
      <c r="B2739" s="2">
        <v>3261.38</v>
      </c>
      <c r="C2739" s="3">
        <f t="shared" si="211"/>
        <v>1.3338718948562311E-2</v>
      </c>
      <c r="D2739" s="3">
        <f>1-B2739/MAX(B$2:B2739)</f>
        <v>0.44507928945756481</v>
      </c>
      <c r="E2739" s="4">
        <f>E2738*(计算结果!B$18-1)/(计算结果!B$18+1)+B2739*2/(计算结果!B$18+1)</f>
        <v>3215.8900001253569</v>
      </c>
      <c r="F2739" s="4">
        <f>F2738*(计算结果!B$18-1)/(计算结果!B$18+1)+E2739*2/(计算结果!B$18+1)</f>
        <v>3185.3754645025369</v>
      </c>
      <c r="G2739" s="4">
        <f>G2738*(计算结果!B$18-1)/(计算结果!B$18+1)+F2739*2/(计算结果!B$18+1)</f>
        <v>3149.6691793084051</v>
      </c>
      <c r="H2739" s="3">
        <f t="shared" si="212"/>
        <v>0.20654425729851714</v>
      </c>
      <c r="I2739" s="3">
        <f ca="1">IFERROR(AVERAGE(OFFSET(H2739,0,0,-计算结果!B$19,1)),AVERAGE(OFFSET(H2739,0,0,-ROW(),1)))</f>
        <v>0.17728054808357077</v>
      </c>
      <c r="J2739" s="20" t="str">
        <f t="shared" ca="1" si="210"/>
        <v>买</v>
      </c>
      <c r="K2739" s="4" t="str">
        <f t="shared" ca="1" si="214"/>
        <v/>
      </c>
      <c r="L2739" s="3">
        <f ca="1">IF(J2738="买",B2739/B2738-1,0)-IF(K2739=1,计算结果!B$17,0)</f>
        <v>1.3338718948562311E-2</v>
      </c>
      <c r="M2739" s="2">
        <f t="shared" ca="1" si="213"/>
        <v>4.6375498064882601</v>
      </c>
      <c r="N2739" s="3">
        <f ca="1">1-M2739/MAX(M$2:M2739)</f>
        <v>0.27790843044605162</v>
      </c>
    </row>
    <row r="2740" spans="1:14" x14ac:dyDescent="0.15">
      <c r="A2740" s="1">
        <v>42474</v>
      </c>
      <c r="B2740" s="2">
        <v>3275.83</v>
      </c>
      <c r="C2740" s="3">
        <f t="shared" si="211"/>
        <v>4.4306397905180539E-3</v>
      </c>
      <c r="D2740" s="3">
        <f>1-B2740/MAX(B$2:B2740)</f>
        <v>0.44262063567685295</v>
      </c>
      <c r="E2740" s="4">
        <f>E2739*(计算结果!B$18-1)/(计算结果!B$18+1)+B2740*2/(计算结果!B$18+1)</f>
        <v>3225.1115385676094</v>
      </c>
      <c r="F2740" s="4">
        <f>F2739*(计算结果!B$18-1)/(计算结果!B$18+1)+E2740*2/(计算结果!B$18+1)</f>
        <v>3191.4887066663941</v>
      </c>
      <c r="G2740" s="4">
        <f>G2739*(计算结果!B$18-1)/(计算结果!B$18+1)+F2740*2/(计算结果!B$18+1)</f>
        <v>3156.1029527480955</v>
      </c>
      <c r="H2740" s="3">
        <f t="shared" si="212"/>
        <v>0.20426822861133376</v>
      </c>
      <c r="I2740" s="3">
        <f ca="1">IFERROR(AVERAGE(OFFSET(H2740,0,0,-计算结果!B$19,1)),AVERAGE(OFFSET(H2740,0,0,-ROW(),1)))</f>
        <v>0.18747452994927066</v>
      </c>
      <c r="J2740" s="20" t="str">
        <f t="shared" ca="1" si="210"/>
        <v>买</v>
      </c>
      <c r="K2740" s="4" t="str">
        <f t="shared" ca="1" si="214"/>
        <v/>
      </c>
      <c r="L2740" s="3">
        <f ca="1">IF(J2739="买",B2740/B2739-1,0)-IF(K2740=1,计算结果!B$17,0)</f>
        <v>4.4306397905180539E-3</v>
      </c>
      <c r="M2740" s="2">
        <f t="shared" ca="1" si="213"/>
        <v>4.658097119191396</v>
      </c>
      <c r="N2740" s="3">
        <f ca="1">1-M2740/MAX(M$2:M2740)</f>
        <v>0.27470910280558836</v>
      </c>
    </row>
    <row r="2741" spans="1:14" x14ac:dyDescent="0.15">
      <c r="A2741" s="1">
        <v>42475</v>
      </c>
      <c r="B2741" s="2">
        <v>3272.21</v>
      </c>
      <c r="C2741" s="3">
        <f t="shared" si="211"/>
        <v>-1.1050634495685108E-3</v>
      </c>
      <c r="D2741" s="3">
        <f>1-B2741/MAX(B$2:B2741)</f>
        <v>0.44323657523991011</v>
      </c>
      <c r="E2741" s="4">
        <f>E2740*(计算结果!B$18-1)/(计算结果!B$18+1)+B2741*2/(计算结果!B$18+1)</f>
        <v>3232.3574557110542</v>
      </c>
      <c r="F2741" s="4">
        <f>F2740*(计算结果!B$18-1)/(计算结果!B$18+1)+E2741*2/(计算结果!B$18+1)</f>
        <v>3197.7762065194188</v>
      </c>
      <c r="G2741" s="4">
        <f>G2740*(计算结果!B$18-1)/(计算结果!B$18+1)+F2741*2/(计算结果!B$18+1)</f>
        <v>3162.514222559068</v>
      </c>
      <c r="H2741" s="3">
        <f t="shared" si="212"/>
        <v>0.20313880462581396</v>
      </c>
      <c r="I2741" s="3">
        <f ca="1">IFERROR(AVERAGE(OFFSET(H2741,0,0,-计算结果!B$19,1)),AVERAGE(OFFSET(H2741,0,0,-ROW(),1)))</f>
        <v>0.19662461511842497</v>
      </c>
      <c r="J2741" s="20" t="str">
        <f t="shared" ca="1" si="210"/>
        <v>买</v>
      </c>
      <c r="K2741" s="4" t="str">
        <f t="shared" ca="1" si="214"/>
        <v/>
      </c>
      <c r="L2741" s="3">
        <f ca="1">IF(J2740="买",B2741/B2740-1,0)-IF(K2741=1,计算结果!B$17,0)</f>
        <v>-1.1050634495685108E-3</v>
      </c>
      <c r="M2741" s="2">
        <f t="shared" ca="1" si="213"/>
        <v>4.6529496263204368</v>
      </c>
      <c r="N2741" s="3">
        <f ca="1">1-M2741/MAX(M$2:M2741)</f>
        <v>0.27551059526638266</v>
      </c>
    </row>
    <row r="2742" spans="1:14" x14ac:dyDescent="0.15">
      <c r="A2742" s="1">
        <v>42478</v>
      </c>
      <c r="B2742" s="2">
        <v>3228.45</v>
      </c>
      <c r="C2742" s="3">
        <f t="shared" si="211"/>
        <v>-1.3373224823590268E-2</v>
      </c>
      <c r="D2742" s="3">
        <f>1-B2742/MAX(B$2:B2742)</f>
        <v>0.4506822976927789</v>
      </c>
      <c r="E2742" s="4">
        <f>E2741*(计算结果!B$18-1)/(计算结果!B$18+1)+B2742*2/(计算结果!B$18+1)</f>
        <v>3231.7563086785844</v>
      </c>
      <c r="F2742" s="4">
        <f>F2741*(计算结果!B$18-1)/(计算结果!B$18+1)+E2742*2/(计算结果!B$18+1)</f>
        <v>3203.0039145439064</v>
      </c>
      <c r="G2742" s="4">
        <f>G2741*(计算结果!B$18-1)/(计算结果!B$18+1)+F2742*2/(计算结果!B$18+1)</f>
        <v>3168.7434059413508</v>
      </c>
      <c r="H2742" s="3">
        <f t="shared" si="212"/>
        <v>0.19696933970599653</v>
      </c>
      <c r="I2742" s="3">
        <f ca="1">IFERROR(AVERAGE(OFFSET(H2742,0,0,-计算结果!B$19,1)),AVERAGE(OFFSET(H2742,0,0,-ROW(),1)))</f>
        <v>0.20414647324616469</v>
      </c>
      <c r="J2742" s="20" t="str">
        <f t="shared" ca="1" si="210"/>
        <v>卖</v>
      </c>
      <c r="K2742" s="4">
        <f t="shared" ca="1" si="214"/>
        <v>1</v>
      </c>
      <c r="L2742" s="3">
        <f ca="1">IF(J2741="买",B2742/B2741-1,0)-IF(K2742=1,计算结果!B$17,0)</f>
        <v>-1.3373224823590268E-2</v>
      </c>
      <c r="M2742" s="2">
        <f t="shared" ca="1" si="213"/>
        <v>4.5907246848748136</v>
      </c>
      <c r="N2742" s="3">
        <f ca="1">1-M2742/MAX(M$2:M2742)</f>
        <v>0.28519935495819437</v>
      </c>
    </row>
    <row r="2743" spans="1:14" x14ac:dyDescent="0.15">
      <c r="A2743" s="1">
        <v>42479</v>
      </c>
      <c r="B2743" s="2">
        <v>3238.3</v>
      </c>
      <c r="C2743" s="3">
        <f t="shared" si="211"/>
        <v>3.0509997057412974E-3</v>
      </c>
      <c r="D2743" s="3">
        <f>1-B2743/MAX(B$2:B2743)</f>
        <v>0.44900632954468112</v>
      </c>
      <c r="E2743" s="4">
        <f>E2742*(计算结果!B$18-1)/(计算结果!B$18+1)+B2743*2/(计算结果!B$18+1)</f>
        <v>3232.7630304203412</v>
      </c>
      <c r="F2743" s="4">
        <f>F2742*(计算结果!B$18-1)/(计算结果!B$18+1)+E2743*2/(计算结果!B$18+1)</f>
        <v>3207.5822400633579</v>
      </c>
      <c r="G2743" s="4">
        <f>G2742*(计算结果!B$18-1)/(计算结果!B$18+1)+F2743*2/(计算结果!B$18+1)</f>
        <v>3174.71861119089</v>
      </c>
      <c r="H2743" s="3">
        <f t="shared" si="212"/>
        <v>0.18856702749537022</v>
      </c>
      <c r="I2743" s="3">
        <f ca="1">IFERROR(AVERAGE(OFFSET(H2743,0,0,-计算结果!B$19,1)),AVERAGE(OFFSET(H2743,0,0,-ROW(),1)))</f>
        <v>0.20935730432055358</v>
      </c>
      <c r="J2743" s="20" t="str">
        <f t="shared" ca="1" si="210"/>
        <v>卖</v>
      </c>
      <c r="K2743" s="4" t="str">
        <f t="shared" ca="1" si="214"/>
        <v/>
      </c>
      <c r="L2743" s="3">
        <f ca="1">IF(J2742="买",B2743/B2742-1,0)-IF(K2743=1,计算结果!B$17,0)</f>
        <v>0</v>
      </c>
      <c r="M2743" s="2">
        <f t="shared" ca="1" si="213"/>
        <v>4.5907246848748136</v>
      </c>
      <c r="N2743" s="3">
        <f ca="1">1-M2743/MAX(M$2:M2743)</f>
        <v>0.28519935495819437</v>
      </c>
    </row>
    <row r="2744" spans="1:14" x14ac:dyDescent="0.15">
      <c r="A2744" s="1">
        <v>42480</v>
      </c>
      <c r="B2744" s="2">
        <v>3181.03</v>
      </c>
      <c r="C2744" s="3">
        <f t="shared" si="211"/>
        <v>-1.7685205200259402E-2</v>
      </c>
      <c r="D2744" s="3">
        <f>1-B2744/MAX(B$2:B2744)</f>
        <v>0.45875076567072748</v>
      </c>
      <c r="E2744" s="4">
        <f>E2743*(计算结果!B$18-1)/(计算结果!B$18+1)+B2744*2/(计算结果!B$18+1)</f>
        <v>3224.8041026633659</v>
      </c>
      <c r="F2744" s="4">
        <f>F2743*(计算结果!B$18-1)/(计算结果!B$18+1)+E2744*2/(计算结果!B$18+1)</f>
        <v>3210.2317573864361</v>
      </c>
      <c r="G2744" s="4">
        <f>G2743*(计算结果!B$18-1)/(计算结果!B$18+1)+F2744*2/(计算结果!B$18+1)</f>
        <v>3180.182172144051</v>
      </c>
      <c r="H2744" s="3">
        <f t="shared" si="212"/>
        <v>0.1720959121826415</v>
      </c>
      <c r="I2744" s="3">
        <f ca="1">IFERROR(AVERAGE(OFFSET(H2744,0,0,-计算结果!B$19,1)),AVERAGE(OFFSET(H2744,0,0,-ROW(),1)))</f>
        <v>0.21178833074042031</v>
      </c>
      <c r="J2744" s="20" t="str">
        <f t="shared" ca="1" si="210"/>
        <v>卖</v>
      </c>
      <c r="K2744" s="4" t="str">
        <f t="shared" ca="1" si="214"/>
        <v/>
      </c>
      <c r="L2744" s="3">
        <f ca="1">IF(J2743="买",B2744/B2743-1,0)-IF(K2744=1,计算结果!B$17,0)</f>
        <v>0</v>
      </c>
      <c r="M2744" s="2">
        <f t="shared" ca="1" si="213"/>
        <v>4.5907246848748136</v>
      </c>
      <c r="N2744" s="3">
        <f ca="1">1-M2744/MAX(M$2:M2744)</f>
        <v>0.28519935495819437</v>
      </c>
    </row>
    <row r="2745" spans="1:14" x14ac:dyDescent="0.15">
      <c r="A2745" s="1">
        <v>42481</v>
      </c>
      <c r="B2745" s="2">
        <v>3160.6</v>
      </c>
      <c r="C2745" s="3">
        <f t="shared" si="211"/>
        <v>-6.4224480749947022E-3</v>
      </c>
      <c r="D2745" s="3">
        <f>1-B2745/MAX(B$2:B2745)</f>
        <v>0.46222691077383793</v>
      </c>
      <c r="E2745" s="4">
        <f>E2744*(计算结果!B$18-1)/(计算结果!B$18+1)+B2745*2/(计算结果!B$18+1)</f>
        <v>3214.9265484074635</v>
      </c>
      <c r="F2745" s="4">
        <f>F2744*(计算结果!B$18-1)/(计算结果!B$18+1)+E2745*2/(计算结果!B$18+1)</f>
        <v>3210.9540329281326</v>
      </c>
      <c r="G2745" s="4">
        <f>G2744*(计算结果!B$18-1)/(计算结果!B$18+1)+F2745*2/(计算结果!B$18+1)</f>
        <v>3184.9163045723708</v>
      </c>
      <c r="H2745" s="3">
        <f t="shared" si="212"/>
        <v>0.14886356101820553</v>
      </c>
      <c r="I2745" s="3">
        <f ca="1">IFERROR(AVERAGE(OFFSET(H2745,0,0,-计算结果!B$19,1)),AVERAGE(OFFSET(H2745,0,0,-ROW(),1)))</f>
        <v>0.21115163925980615</v>
      </c>
      <c r="J2745" s="20" t="str">
        <f t="shared" ca="1" si="210"/>
        <v>卖</v>
      </c>
      <c r="K2745" s="4" t="str">
        <f t="shared" ca="1" si="214"/>
        <v/>
      </c>
      <c r="L2745" s="3">
        <f ca="1">IF(J2744="买",B2745/B2744-1,0)-IF(K2745=1,计算结果!B$17,0)</f>
        <v>0</v>
      </c>
      <c r="M2745" s="2">
        <f t="shared" ca="1" si="213"/>
        <v>4.5907246848748136</v>
      </c>
      <c r="N2745" s="3">
        <f ca="1">1-M2745/MAX(M$2:M2745)</f>
        <v>0.28519935495819437</v>
      </c>
    </row>
    <row r="2746" spans="1:14" x14ac:dyDescent="0.15">
      <c r="A2746" s="1">
        <v>42482</v>
      </c>
      <c r="B2746" s="2">
        <v>3174.9</v>
      </c>
      <c r="C2746" s="3">
        <f t="shared" si="211"/>
        <v>4.524457381509972E-3</v>
      </c>
      <c r="D2746" s="3">
        <f>1-B2746/MAX(B$2:B2746)</f>
        <v>0.4597937793507112</v>
      </c>
      <c r="E2746" s="4">
        <f>E2745*(计算结果!B$18-1)/(计算结果!B$18+1)+B2746*2/(计算结果!B$18+1)</f>
        <v>3208.7686178832382</v>
      </c>
      <c r="F2746" s="4">
        <f>F2745*(计算结果!B$18-1)/(计算结果!B$18+1)+E2746*2/(计算结果!B$18+1)</f>
        <v>3210.6178152289176</v>
      </c>
      <c r="G2746" s="4">
        <f>G2745*(计算结果!B$18-1)/(计算结果!B$18+1)+F2746*2/(计算结果!B$18+1)</f>
        <v>3188.8703831349167</v>
      </c>
      <c r="H2746" s="3">
        <f t="shared" si="212"/>
        <v>0.12415015606122108</v>
      </c>
      <c r="I2746" s="3">
        <f ca="1">IFERROR(AVERAGE(OFFSET(H2746,0,0,-计算结果!B$19,1)),AVERAGE(OFFSET(H2746,0,0,-ROW(),1)))</f>
        <v>0.20788265153951624</v>
      </c>
      <c r="J2746" s="20" t="str">
        <f t="shared" ca="1" si="210"/>
        <v>卖</v>
      </c>
      <c r="K2746" s="4" t="str">
        <f t="shared" ca="1" si="214"/>
        <v/>
      </c>
      <c r="L2746" s="3">
        <f ca="1">IF(J2745="买",B2746/B2745-1,0)-IF(K2746=1,计算结果!B$17,0)</f>
        <v>0</v>
      </c>
      <c r="M2746" s="2">
        <f t="shared" ca="1" si="213"/>
        <v>4.5907246848748136</v>
      </c>
      <c r="N2746" s="3">
        <f ca="1">1-M2746/MAX(M$2:M2746)</f>
        <v>0.28519935495819437</v>
      </c>
    </row>
    <row r="2747" spans="1:14" x14ac:dyDescent="0.15">
      <c r="A2747" s="1">
        <v>42485</v>
      </c>
      <c r="B2747" s="2">
        <v>3162.03</v>
      </c>
      <c r="C2747" s="3">
        <f t="shared" si="211"/>
        <v>-4.0536709817631245E-3</v>
      </c>
      <c r="D2747" s="3">
        <f>1-B2747/MAX(B$2:B2747)</f>
        <v>0.46198359763152519</v>
      </c>
      <c r="E2747" s="4">
        <f>E2746*(计算结果!B$18-1)/(计算结果!B$18+1)+B2747*2/(计算结果!B$18+1)</f>
        <v>3201.5780612858166</v>
      </c>
      <c r="F2747" s="4">
        <f>F2746*(计算结果!B$18-1)/(计算结果!B$18+1)+E2747*2/(计算结果!B$18+1)</f>
        <v>3209.2270838530553</v>
      </c>
      <c r="G2747" s="4">
        <f>G2746*(计算结果!B$18-1)/(计算结果!B$18+1)+F2747*2/(计算结果!B$18+1)</f>
        <v>3192.0021832453995</v>
      </c>
      <c r="H2747" s="3">
        <f t="shared" si="212"/>
        <v>9.8210329496176876E-2</v>
      </c>
      <c r="I2747" s="3">
        <f ca="1">IFERROR(AVERAGE(OFFSET(H2747,0,0,-计算结果!B$19,1)),AVERAGE(OFFSET(H2747,0,0,-ROW(),1)))</f>
        <v>0.20225958133520122</v>
      </c>
      <c r="J2747" s="20" t="str">
        <f t="shared" ca="1" si="210"/>
        <v>卖</v>
      </c>
      <c r="K2747" s="4" t="str">
        <f t="shared" ca="1" si="214"/>
        <v/>
      </c>
      <c r="L2747" s="3">
        <f ca="1">IF(J2746="买",B2747/B2746-1,0)-IF(K2747=1,计算结果!B$17,0)</f>
        <v>0</v>
      </c>
      <c r="M2747" s="2">
        <f t="shared" ca="1" si="213"/>
        <v>4.5907246848748136</v>
      </c>
      <c r="N2747" s="3">
        <f ca="1">1-M2747/MAX(M$2:M2747)</f>
        <v>0.28519935495819437</v>
      </c>
    </row>
    <row r="2748" spans="1:14" x14ac:dyDescent="0.15">
      <c r="A2748" s="1">
        <v>42486</v>
      </c>
      <c r="B2748" s="2">
        <v>3179.16</v>
      </c>
      <c r="C2748" s="3">
        <f t="shared" si="211"/>
        <v>5.4174059069647118E-3</v>
      </c>
      <c r="D2748" s="3">
        <f>1-B2748/MAX(B$2:B2748)</f>
        <v>0.45906894439529033</v>
      </c>
      <c r="E2748" s="4">
        <f>E2747*(计算结果!B$18-1)/(计算结果!B$18+1)+B2748*2/(计算结果!B$18+1)</f>
        <v>3198.129128780306</v>
      </c>
      <c r="F2748" s="4">
        <f>F2747*(计算结果!B$18-1)/(计算结果!B$18+1)+E2748*2/(计算结果!B$18+1)</f>
        <v>3207.5197061495551</v>
      </c>
      <c r="G2748" s="4">
        <f>G2747*(计算结果!B$18-1)/(计算结果!B$18+1)+F2748*2/(计算结果!B$18+1)</f>
        <v>3194.3894944614235</v>
      </c>
      <c r="H2748" s="3">
        <f t="shared" si="212"/>
        <v>7.479040047512743E-2</v>
      </c>
      <c r="I2748" s="3">
        <f ca="1">IFERROR(AVERAGE(OFFSET(H2748,0,0,-计算结果!B$19,1)),AVERAGE(OFFSET(H2748,0,0,-ROW(),1)))</f>
        <v>0.19488906191057762</v>
      </c>
      <c r="J2748" s="20" t="str">
        <f t="shared" ca="1" si="210"/>
        <v>卖</v>
      </c>
      <c r="K2748" s="4" t="str">
        <f t="shared" ca="1" si="214"/>
        <v/>
      </c>
      <c r="L2748" s="3">
        <f ca="1">IF(J2747="买",B2748/B2747-1,0)-IF(K2748=1,计算结果!B$17,0)</f>
        <v>0</v>
      </c>
      <c r="M2748" s="2">
        <f t="shared" ca="1" si="213"/>
        <v>4.5907246848748136</v>
      </c>
      <c r="N2748" s="3">
        <f ca="1">1-M2748/MAX(M$2:M2748)</f>
        <v>0.28519935495819437</v>
      </c>
    </row>
    <row r="2749" spans="1:14" x14ac:dyDescent="0.15">
      <c r="A2749" s="1">
        <v>42487</v>
      </c>
      <c r="B2749" s="2">
        <v>3165.92</v>
      </c>
      <c r="C2749" s="3">
        <f t="shared" si="211"/>
        <v>-4.1646221014355334E-3</v>
      </c>
      <c r="D2749" s="3">
        <f>1-B2749/MAX(B$2:B2749)</f>
        <v>0.46132171782481446</v>
      </c>
      <c r="E2749" s="4">
        <f>E2748*(计算结果!B$18-1)/(计算结果!B$18+1)+B2749*2/(计算结果!B$18+1)</f>
        <v>3193.1738781987206</v>
      </c>
      <c r="F2749" s="4">
        <f>F2748*(计算结果!B$18-1)/(计算结果!B$18+1)+E2749*2/(计算结果!B$18+1)</f>
        <v>3205.3126556955808</v>
      </c>
      <c r="G2749" s="4">
        <f>G2748*(计算结果!B$18-1)/(计算结果!B$18+1)+F2749*2/(计算结果!B$18+1)</f>
        <v>3196.0699808051399</v>
      </c>
      <c r="H2749" s="3">
        <f t="shared" si="212"/>
        <v>5.2607433959764187E-2</v>
      </c>
      <c r="I2749" s="3">
        <f ca="1">IFERROR(AVERAGE(OFFSET(H2749,0,0,-计算结果!B$19,1)),AVERAGE(OFFSET(H2749,0,0,-ROW(),1)))</f>
        <v>0.18640517940267604</v>
      </c>
      <c r="J2749" s="20" t="str">
        <f t="shared" ca="1" si="210"/>
        <v>卖</v>
      </c>
      <c r="K2749" s="4" t="str">
        <f t="shared" ca="1" si="214"/>
        <v/>
      </c>
      <c r="L2749" s="3">
        <f ca="1">IF(J2748="买",B2749/B2748-1,0)-IF(K2749=1,计算结果!B$17,0)</f>
        <v>0</v>
      </c>
      <c r="M2749" s="2">
        <f t="shared" ca="1" si="213"/>
        <v>4.5907246848748136</v>
      </c>
      <c r="N2749" s="3">
        <f ca="1">1-M2749/MAX(M$2:M2749)</f>
        <v>0.28519935495819437</v>
      </c>
    </row>
    <row r="2750" spans="1:14" x14ac:dyDescent="0.15">
      <c r="A2750" s="1">
        <v>42488</v>
      </c>
      <c r="B2750" s="2">
        <v>3160.58</v>
      </c>
      <c r="C2750" s="3">
        <f t="shared" si="211"/>
        <v>-1.686713498761816E-3</v>
      </c>
      <c r="D2750" s="3">
        <f>1-B2750/MAX(B$2:B2750)</f>
        <v>0.46223031375484924</v>
      </c>
      <c r="E2750" s="4">
        <f>E2749*(计算结果!B$18-1)/(计算结果!B$18+1)+B2750*2/(计算结果!B$18+1)</f>
        <v>3188.1594353989171</v>
      </c>
      <c r="F2750" s="4">
        <f>F2749*(计算结果!B$18-1)/(计算结果!B$18+1)+E2750*2/(计算结果!B$18+1)</f>
        <v>3202.6736987268637</v>
      </c>
      <c r="G2750" s="4">
        <f>G2749*(计算结果!B$18-1)/(计算结果!B$18+1)+F2750*2/(计算结果!B$18+1)</f>
        <v>3197.0859374084821</v>
      </c>
      <c r="H2750" s="3">
        <f t="shared" si="212"/>
        <v>3.1787683293662161E-2</v>
      </c>
      <c r="I2750" s="3">
        <f ca="1">IFERROR(AVERAGE(OFFSET(H2750,0,0,-计算结果!B$19,1)),AVERAGE(OFFSET(H2750,0,0,-ROW(),1)))</f>
        <v>0.17678383175054702</v>
      </c>
      <c r="J2750" s="20" t="str">
        <f t="shared" ca="1" si="210"/>
        <v>卖</v>
      </c>
      <c r="K2750" s="4" t="str">
        <f t="shared" ca="1" si="214"/>
        <v/>
      </c>
      <c r="L2750" s="3">
        <f ca="1">IF(J2749="买",B2750/B2749-1,0)-IF(K2750=1,计算结果!B$17,0)</f>
        <v>0</v>
      </c>
      <c r="M2750" s="2">
        <f t="shared" ca="1" si="213"/>
        <v>4.5907246848748136</v>
      </c>
      <c r="N2750" s="3">
        <f ca="1">1-M2750/MAX(M$2:M2750)</f>
        <v>0.28519935495819437</v>
      </c>
    </row>
    <row r="2751" spans="1:14" x14ac:dyDescent="0.15">
      <c r="A2751" s="1">
        <v>42489</v>
      </c>
      <c r="B2751" s="2">
        <v>3156.75</v>
      </c>
      <c r="C2751" s="3">
        <f t="shared" si="211"/>
        <v>-1.2118028969365646E-3</v>
      </c>
      <c r="D2751" s="3">
        <f>1-B2751/MAX(B$2:B2751)</f>
        <v>0.46288198461852581</v>
      </c>
      <c r="E2751" s="4">
        <f>E2750*(计算结果!B$18-1)/(计算结果!B$18+1)+B2751*2/(计算结果!B$18+1)</f>
        <v>3183.3272145683145</v>
      </c>
      <c r="F2751" s="4">
        <f>F2750*(计算结果!B$18-1)/(计算结果!B$18+1)+E2751*2/(计算结果!B$18+1)</f>
        <v>3199.6973165486252</v>
      </c>
      <c r="G2751" s="4">
        <f>G2750*(计算结果!B$18-1)/(计算结果!B$18+1)+F2751*2/(计算结果!B$18+1)</f>
        <v>3197.4876880454276</v>
      </c>
      <c r="H2751" s="3">
        <f t="shared" si="212"/>
        <v>1.2566150701321522E-2</v>
      </c>
      <c r="I2751" s="3">
        <f ca="1">IFERROR(AVERAGE(OFFSET(H2751,0,0,-计算结果!B$19,1)),AVERAGE(OFFSET(H2751,0,0,-ROW(),1)))</f>
        <v>0.16608756395796459</v>
      </c>
      <c r="J2751" s="20" t="str">
        <f t="shared" ca="1" si="210"/>
        <v>卖</v>
      </c>
      <c r="K2751" s="4" t="str">
        <f t="shared" ca="1" si="214"/>
        <v/>
      </c>
      <c r="L2751" s="3">
        <f ca="1">IF(J2750="买",B2751/B2750-1,0)-IF(K2751=1,计算结果!B$17,0)</f>
        <v>0</v>
      </c>
      <c r="M2751" s="2">
        <f t="shared" ca="1" si="213"/>
        <v>4.5907246848748136</v>
      </c>
      <c r="N2751" s="3">
        <f ca="1">1-M2751/MAX(M$2:M2751)</f>
        <v>0.28519935495819437</v>
      </c>
    </row>
    <row r="2752" spans="1:14" x14ac:dyDescent="0.15">
      <c r="A2752" s="1">
        <v>42493</v>
      </c>
      <c r="B2752" s="2">
        <v>3213.54</v>
      </c>
      <c r="C2752" s="3">
        <f t="shared" si="211"/>
        <v>1.7990021382751298E-2</v>
      </c>
      <c r="D2752" s="3">
        <f>1-B2752/MAX(B$2:B2752)</f>
        <v>0.45321922003675219</v>
      </c>
      <c r="E2752" s="4">
        <f>E2751*(计算结果!B$18-1)/(计算结果!B$18+1)+B2752*2/(计算结果!B$18+1)</f>
        <v>3187.9753354039585</v>
      </c>
      <c r="F2752" s="4">
        <f>F2751*(计算结果!B$18-1)/(计算结果!B$18+1)+E2752*2/(计算结果!B$18+1)</f>
        <v>3197.8939348340609</v>
      </c>
      <c r="G2752" s="4">
        <f>G2751*(计算结果!B$18-1)/(计算结果!B$18+1)+F2752*2/(计算结果!B$18+1)</f>
        <v>3197.550187551371</v>
      </c>
      <c r="H2752" s="3">
        <f t="shared" si="212"/>
        <v>1.9546441469359822E-3</v>
      </c>
      <c r="I2752" s="3">
        <f ca="1">IFERROR(AVERAGE(OFFSET(H2752,0,0,-计算结果!B$19,1)),AVERAGE(OFFSET(H2752,0,0,-ROW(),1)))</f>
        <v>0.15476439089310265</v>
      </c>
      <c r="J2752" s="20" t="str">
        <f t="shared" ca="1" si="210"/>
        <v>卖</v>
      </c>
      <c r="K2752" s="4" t="str">
        <f t="shared" ca="1" si="214"/>
        <v/>
      </c>
      <c r="L2752" s="3">
        <f ca="1">IF(J2751="买",B2752/B2751-1,0)-IF(K2752=1,计算结果!B$17,0)</f>
        <v>0</v>
      </c>
      <c r="M2752" s="2">
        <f t="shared" ca="1" si="213"/>
        <v>4.5907246848748136</v>
      </c>
      <c r="N2752" s="3">
        <f ca="1">1-M2752/MAX(M$2:M2752)</f>
        <v>0.28519935495819437</v>
      </c>
    </row>
    <row r="2753" spans="1:14" x14ac:dyDescent="0.15">
      <c r="A2753" s="1">
        <v>42494</v>
      </c>
      <c r="B2753" s="2">
        <v>3209.46</v>
      </c>
      <c r="C2753" s="3">
        <f t="shared" si="211"/>
        <v>-1.269627887003133E-3</v>
      </c>
      <c r="D2753" s="3">
        <f>1-B2753/MAX(B$2:B2753)</f>
        <v>0.45391342816307079</v>
      </c>
      <c r="E2753" s="4">
        <f>E2752*(计算结果!B$18-1)/(计算结果!B$18+1)+B2753*2/(计算结果!B$18+1)</f>
        <v>3191.280668418734</v>
      </c>
      <c r="F2753" s="4">
        <f>F2752*(计算结果!B$18-1)/(计算结果!B$18+1)+E2753*2/(计算结果!B$18+1)</f>
        <v>3196.8765092317026</v>
      </c>
      <c r="G2753" s="4">
        <f>G2752*(计算结果!B$18-1)/(计算结果!B$18+1)+F2753*2/(计算结果!B$18+1)</f>
        <v>3197.4465447329603</v>
      </c>
      <c r="H2753" s="3">
        <f t="shared" si="212"/>
        <v>-3.2413195206180793E-3</v>
      </c>
      <c r="I2753" s="3">
        <f ca="1">IFERROR(AVERAGE(OFFSET(H2753,0,0,-计算结果!B$19,1)),AVERAGE(OFFSET(H2753,0,0,-ROW(),1)))</f>
        <v>0.14289495591956108</v>
      </c>
      <c r="J2753" s="20" t="str">
        <f t="shared" ca="1" si="210"/>
        <v>卖</v>
      </c>
      <c r="K2753" s="4" t="str">
        <f t="shared" ca="1" si="214"/>
        <v/>
      </c>
      <c r="L2753" s="3">
        <f ca="1">IF(J2752="买",B2753/B2752-1,0)-IF(K2753=1,计算结果!B$17,0)</f>
        <v>0</v>
      </c>
      <c r="M2753" s="2">
        <f t="shared" ca="1" si="213"/>
        <v>4.5907246848748136</v>
      </c>
      <c r="N2753" s="3">
        <f ca="1">1-M2753/MAX(M$2:M2753)</f>
        <v>0.28519935495819437</v>
      </c>
    </row>
    <row r="2754" spans="1:14" x14ac:dyDescent="0.15">
      <c r="A2754" s="1">
        <v>42495</v>
      </c>
      <c r="B2754" s="2">
        <v>3213.92</v>
      </c>
      <c r="C2754" s="3">
        <f t="shared" si="211"/>
        <v>1.3896418712182612E-3</v>
      </c>
      <c r="D2754" s="3">
        <f>1-B2754/MAX(B$2:B2754)</f>
        <v>0.45315456339753624</v>
      </c>
      <c r="E2754" s="4">
        <f>E2753*(计算结果!B$18-1)/(计算结果!B$18+1)+B2754*2/(计算结果!B$18+1)</f>
        <v>3194.7636425081596</v>
      </c>
      <c r="F2754" s="4">
        <f>F2753*(计算结果!B$18-1)/(计算结果!B$18+1)+E2754*2/(计算结果!B$18+1)</f>
        <v>3196.551452812696</v>
      </c>
      <c r="G2754" s="4">
        <f>G2753*(计算结果!B$18-1)/(计算结果!B$18+1)+F2754*2/(计算结果!B$18+1)</f>
        <v>3197.3088382836891</v>
      </c>
      <c r="H2754" s="3">
        <f t="shared" si="212"/>
        <v>-4.3067631419234304E-3</v>
      </c>
      <c r="I2754" s="3">
        <f ca="1">IFERROR(AVERAGE(OFFSET(H2754,0,0,-计算结果!B$19,1)),AVERAGE(OFFSET(H2754,0,0,-ROW(),1)))</f>
        <v>0.13067566087540874</v>
      </c>
      <c r="J2754" s="20" t="str">
        <f t="shared" ca="1" si="210"/>
        <v>卖</v>
      </c>
      <c r="K2754" s="4" t="str">
        <f t="shared" ca="1" si="214"/>
        <v/>
      </c>
      <c r="L2754" s="3">
        <f ca="1">IF(J2753="买",B2754/B2753-1,0)-IF(K2754=1,计算结果!B$17,0)</f>
        <v>0</v>
      </c>
      <c r="M2754" s="2">
        <f t="shared" ca="1" si="213"/>
        <v>4.5907246848748136</v>
      </c>
      <c r="N2754" s="3">
        <f ca="1">1-M2754/MAX(M$2:M2754)</f>
        <v>0.28519935495819437</v>
      </c>
    </row>
    <row r="2755" spans="1:14" x14ac:dyDescent="0.15">
      <c r="A2755" s="1">
        <v>42496</v>
      </c>
      <c r="B2755" s="2">
        <v>3130.35</v>
      </c>
      <c r="C2755" s="3">
        <f t="shared" si="211"/>
        <v>-2.6002514063822368E-2</v>
      </c>
      <c r="D2755" s="3">
        <f>1-B2755/MAX(B$2:B2755)</f>
        <v>0.46737391955352892</v>
      </c>
      <c r="E2755" s="4">
        <f>E2754*(计算结果!B$18-1)/(计算结果!B$18+1)+B2755*2/(计算结果!B$18+1)</f>
        <v>3184.853851353058</v>
      </c>
      <c r="F2755" s="4">
        <f>F2754*(计算结果!B$18-1)/(计算结果!B$18+1)+E2755*2/(计算结果!B$18+1)</f>
        <v>3194.7518218189052</v>
      </c>
      <c r="G2755" s="4">
        <f>G2754*(计算结果!B$18-1)/(计算结果!B$18+1)+F2755*2/(计算结果!B$18+1)</f>
        <v>3196.9154511352608</v>
      </c>
      <c r="H2755" s="3">
        <f t="shared" si="212"/>
        <v>-1.2303695649226553E-2</v>
      </c>
      <c r="I2755" s="3">
        <f ca="1">IFERROR(AVERAGE(OFFSET(H2755,0,0,-计算结果!B$19,1)),AVERAGE(OFFSET(H2755,0,0,-ROW(),1)))</f>
        <v>0.11810091226289821</v>
      </c>
      <c r="J2755" s="20" t="str">
        <f t="shared" ref="J2755:J2818" ca="1" si="215">IF(H2755&gt;I2755,"买","卖")</f>
        <v>卖</v>
      </c>
      <c r="K2755" s="4" t="str">
        <f t="shared" ca="1" si="214"/>
        <v/>
      </c>
      <c r="L2755" s="3">
        <f ca="1">IF(J2754="买",B2755/B2754-1,0)-IF(K2755=1,计算结果!B$17,0)</f>
        <v>0</v>
      </c>
      <c r="M2755" s="2">
        <f t="shared" ca="1" si="213"/>
        <v>4.5907246848748136</v>
      </c>
      <c r="N2755" s="3">
        <f ca="1">1-M2755/MAX(M$2:M2755)</f>
        <v>0.28519935495819437</v>
      </c>
    </row>
    <row r="2756" spans="1:14" x14ac:dyDescent="0.15">
      <c r="A2756" s="1">
        <v>42499</v>
      </c>
      <c r="B2756" s="2">
        <v>3065.62</v>
      </c>
      <c r="C2756" s="3">
        <f t="shared" ref="C2756:C2819" si="216">B2756/B2755-1</f>
        <v>-2.0678198923443025E-2</v>
      </c>
      <c r="D2756" s="3">
        <f>1-B2756/MAX(B$2:B2756)</f>
        <v>0.47838766759681484</v>
      </c>
      <c r="E2756" s="4">
        <f>E2755*(计算结果!B$18-1)/(计算结果!B$18+1)+B2756*2/(计算结果!B$18+1)</f>
        <v>3166.510181914126</v>
      </c>
      <c r="F2756" s="4">
        <f>F2755*(计算结果!B$18-1)/(计算结果!B$18+1)+E2756*2/(计算结果!B$18+1)</f>
        <v>3190.4069541412468</v>
      </c>
      <c r="G2756" s="4">
        <f>G2755*(计算结果!B$18-1)/(计算结果!B$18+1)+F2756*2/(计算结果!B$18+1)</f>
        <v>3195.9141439054124</v>
      </c>
      <c r="H2756" s="3">
        <f t="shared" ref="H2756:H2819" si="217">(G2756-G2755)/G2755*100</f>
        <v>-3.1321041959143217E-2</v>
      </c>
      <c r="I2756" s="3">
        <f ca="1">IFERROR(AVERAGE(OFFSET(H2756,0,0,-计算结果!B$19,1)),AVERAGE(OFFSET(H2756,0,0,-ROW(),1)))</f>
        <v>0.10500403645590015</v>
      </c>
      <c r="J2756" s="20" t="str">
        <f t="shared" ca="1" si="215"/>
        <v>卖</v>
      </c>
      <c r="K2756" s="4" t="str">
        <f t="shared" ca="1" si="214"/>
        <v/>
      </c>
      <c r="L2756" s="3">
        <f ca="1">IF(J2755="买",B2756/B2755-1,0)-IF(K2756=1,计算结果!B$17,0)</f>
        <v>0</v>
      </c>
      <c r="M2756" s="2">
        <f t="shared" ref="M2756:M2819" ca="1" si="218">IFERROR(M2755*(1+L2756),M2755)</f>
        <v>4.5907246848748136</v>
      </c>
      <c r="N2756" s="3">
        <f ca="1">1-M2756/MAX(M$2:M2756)</f>
        <v>0.28519935495819437</v>
      </c>
    </row>
    <row r="2757" spans="1:14" x14ac:dyDescent="0.15">
      <c r="A2757" s="1">
        <v>42500</v>
      </c>
      <c r="B2757" s="2">
        <v>3069.11</v>
      </c>
      <c r="C2757" s="3">
        <f t="shared" si="216"/>
        <v>1.1384320300624751E-3</v>
      </c>
      <c r="D2757" s="3">
        <f>1-B2757/MAX(B$2:B2757)</f>
        <v>0.47779384741033137</v>
      </c>
      <c r="E2757" s="4">
        <f>E2756*(计算结果!B$18-1)/(计算结果!B$18+1)+B2757*2/(计算结果!B$18+1)</f>
        <v>3151.5255385427217</v>
      </c>
      <c r="F2757" s="4">
        <f>F2756*(计算结果!B$18-1)/(计算结果!B$18+1)+E2757*2/(计算结果!B$18+1)</f>
        <v>3184.4251978953198</v>
      </c>
      <c r="G2757" s="4">
        <f>G2756*(计算结果!B$18-1)/(计算结果!B$18+1)+F2757*2/(计算结果!B$18+1)</f>
        <v>3194.1466137500138</v>
      </c>
      <c r="H2757" s="3">
        <f t="shared" si="217"/>
        <v>-5.5305933633082283E-2</v>
      </c>
      <c r="I2757" s="3">
        <f ca="1">IFERROR(AVERAGE(OFFSET(H2757,0,0,-计算结果!B$19,1)),AVERAGE(OFFSET(H2757,0,0,-ROW(),1)))</f>
        <v>9.1124509226375716E-2</v>
      </c>
      <c r="J2757" s="20" t="str">
        <f t="shared" ca="1" si="215"/>
        <v>卖</v>
      </c>
      <c r="K2757" s="4" t="str">
        <f t="shared" ref="K2757:K2820" ca="1" si="219">IF(J2756&lt;&gt;J2757,1,"")</f>
        <v/>
      </c>
      <c r="L2757" s="3">
        <f ca="1">IF(J2756="买",B2757/B2756-1,0)-IF(K2757=1,计算结果!B$17,0)</f>
        <v>0</v>
      </c>
      <c r="M2757" s="2">
        <f t="shared" ca="1" si="218"/>
        <v>4.5907246848748136</v>
      </c>
      <c r="N2757" s="3">
        <f ca="1">1-M2757/MAX(M$2:M2757)</f>
        <v>0.28519935495819437</v>
      </c>
    </row>
    <row r="2758" spans="1:14" x14ac:dyDescent="0.15">
      <c r="A2758" s="1">
        <v>42501</v>
      </c>
      <c r="B2758" s="2">
        <v>3082.81</v>
      </c>
      <c r="C2758" s="3">
        <f t="shared" si="216"/>
        <v>4.4638347924967903E-3</v>
      </c>
      <c r="D2758" s="3">
        <f>1-B2758/MAX(B$2:B2758)</f>
        <v>0.47546280541754571</v>
      </c>
      <c r="E2758" s="4">
        <f>E2757*(计算结果!B$18-1)/(计算结果!B$18+1)+B2758*2/(计算结果!B$18+1)</f>
        <v>3140.9539172284572</v>
      </c>
      <c r="F2758" s="4">
        <f>F2757*(计算结果!B$18-1)/(计算结果!B$18+1)+E2758*2/(计算结果!B$18+1)</f>
        <v>3177.7373085619565</v>
      </c>
      <c r="G2758" s="4">
        <f>G2757*(计算结果!B$18-1)/(计算结果!B$18+1)+F2758*2/(计算结果!B$18+1)</f>
        <v>3191.6221052595438</v>
      </c>
      <c r="H2758" s="3">
        <f t="shared" si="217"/>
        <v>-7.9035460664285448E-2</v>
      </c>
      <c r="I2758" s="3">
        <f ca="1">IFERROR(AVERAGE(OFFSET(H2758,0,0,-计算结果!B$19,1)),AVERAGE(OFFSET(H2758,0,0,-ROW(),1)))</f>
        <v>7.6549985725190436E-2</v>
      </c>
      <c r="J2758" s="20" t="str">
        <f t="shared" ca="1" si="215"/>
        <v>卖</v>
      </c>
      <c r="K2758" s="4" t="str">
        <f t="shared" ca="1" si="219"/>
        <v/>
      </c>
      <c r="L2758" s="3">
        <f ca="1">IF(J2757="买",B2758/B2757-1,0)-IF(K2758=1,计算结果!B$17,0)</f>
        <v>0</v>
      </c>
      <c r="M2758" s="2">
        <f t="shared" ca="1" si="218"/>
        <v>4.5907246848748136</v>
      </c>
      <c r="N2758" s="3">
        <f ca="1">1-M2758/MAX(M$2:M2758)</f>
        <v>0.28519935495819437</v>
      </c>
    </row>
    <row r="2759" spans="1:14" x14ac:dyDescent="0.15">
      <c r="A2759" s="1">
        <v>42502</v>
      </c>
      <c r="B2759" s="2">
        <v>3090.14</v>
      </c>
      <c r="C2759" s="3">
        <f t="shared" si="216"/>
        <v>2.3777008638221631E-3</v>
      </c>
      <c r="D2759" s="3">
        <f>1-B2759/MAX(B$2:B2759)</f>
        <v>0.47421561287688019</v>
      </c>
      <c r="E2759" s="4">
        <f>E2758*(计算结果!B$18-1)/(计算结果!B$18+1)+B2759*2/(计算结果!B$18+1)</f>
        <v>3133.1363915010024</v>
      </c>
      <c r="F2759" s="4">
        <f>F2758*(计算结果!B$18-1)/(计算结果!B$18+1)+E2759*2/(计算结果!B$18+1)</f>
        <v>3170.8756290141177</v>
      </c>
      <c r="G2759" s="4">
        <f>G2758*(计算结果!B$18-1)/(计算结果!B$18+1)+F2759*2/(计算结果!B$18+1)</f>
        <v>3188.4303396833238</v>
      </c>
      <c r="H2759" s="3">
        <f t="shared" si="217"/>
        <v>-0.10000449523645577</v>
      </c>
      <c r="I2759" s="3">
        <f ca="1">IFERROR(AVERAGE(OFFSET(H2759,0,0,-计算结果!B$19,1)),AVERAGE(OFFSET(H2759,0,0,-ROW(),1)))</f>
        <v>6.1222548098441812E-2</v>
      </c>
      <c r="J2759" s="20" t="str">
        <f t="shared" ca="1" si="215"/>
        <v>卖</v>
      </c>
      <c r="K2759" s="4" t="str">
        <f t="shared" ca="1" si="219"/>
        <v/>
      </c>
      <c r="L2759" s="3">
        <f ca="1">IF(J2758="买",B2759/B2758-1,0)-IF(K2759=1,计算结果!B$17,0)</f>
        <v>0</v>
      </c>
      <c r="M2759" s="2">
        <f t="shared" ca="1" si="218"/>
        <v>4.5907246848748136</v>
      </c>
      <c r="N2759" s="3">
        <f ca="1">1-M2759/MAX(M$2:M2759)</f>
        <v>0.28519935495819437</v>
      </c>
    </row>
    <row r="2760" spans="1:14" x14ac:dyDescent="0.15">
      <c r="A2760" s="1">
        <v>42503</v>
      </c>
      <c r="B2760" s="2">
        <v>3074.94</v>
      </c>
      <c r="C2760" s="3">
        <f t="shared" si="216"/>
        <v>-4.918870989663815E-3</v>
      </c>
      <c r="D2760" s="3">
        <f>1-B2760/MAX(B$2:B2760)</f>
        <v>0.47680187844551825</v>
      </c>
      <c r="E2760" s="4">
        <f>E2759*(计算结果!B$18-1)/(计算结果!B$18+1)+B2760*2/(计算结果!B$18+1)</f>
        <v>3124.183100500848</v>
      </c>
      <c r="F2760" s="4">
        <f>F2759*(计算结果!B$18-1)/(计算结果!B$18+1)+E2760*2/(计算结果!B$18+1)</f>
        <v>3163.6921630889997</v>
      </c>
      <c r="G2760" s="4">
        <f>G2759*(计算结果!B$18-1)/(计算结果!B$18+1)+F2760*2/(计算结果!B$18+1)</f>
        <v>3184.6244663611196</v>
      </c>
      <c r="H2760" s="3">
        <f t="shared" si="217"/>
        <v>-0.11936510811718745</v>
      </c>
      <c r="I2760" s="3">
        <f ca="1">IFERROR(AVERAGE(OFFSET(H2760,0,0,-计算结果!B$19,1)),AVERAGE(OFFSET(H2760,0,0,-ROW(),1)))</f>
        <v>4.5040881262015747E-2</v>
      </c>
      <c r="J2760" s="20" t="str">
        <f t="shared" ca="1" si="215"/>
        <v>卖</v>
      </c>
      <c r="K2760" s="4" t="str">
        <f t="shared" ca="1" si="219"/>
        <v/>
      </c>
      <c r="L2760" s="3">
        <f ca="1">IF(J2759="买",B2760/B2759-1,0)-IF(K2760=1,计算结果!B$17,0)</f>
        <v>0</v>
      </c>
      <c r="M2760" s="2">
        <f t="shared" ca="1" si="218"/>
        <v>4.5907246848748136</v>
      </c>
      <c r="N2760" s="3">
        <f ca="1">1-M2760/MAX(M$2:M2760)</f>
        <v>0.28519935495819437</v>
      </c>
    </row>
    <row r="2761" spans="1:14" x14ac:dyDescent="0.15">
      <c r="A2761" s="1">
        <v>42506</v>
      </c>
      <c r="B2761" s="2">
        <v>3095.31</v>
      </c>
      <c r="C2761" s="3">
        <f t="shared" si="216"/>
        <v>6.6245195028196147E-3</v>
      </c>
      <c r="D2761" s="3">
        <f>1-B2761/MAX(B$2:B2761)</f>
        <v>0.47333594228544207</v>
      </c>
      <c r="E2761" s="4">
        <f>E2760*(计算结果!B$18-1)/(计算结果!B$18+1)+B2761*2/(计算结果!B$18+1)</f>
        <v>3119.7410850391789</v>
      </c>
      <c r="F2761" s="4">
        <f>F2760*(计算结果!B$18-1)/(计算结果!B$18+1)+E2761*2/(计算结果!B$18+1)</f>
        <v>3156.9304587736428</v>
      </c>
      <c r="G2761" s="4">
        <f>G2760*(计算结果!B$18-1)/(计算结果!B$18+1)+F2761*2/(计算结果!B$18+1)</f>
        <v>3180.3638498092</v>
      </c>
      <c r="H2761" s="3">
        <f t="shared" si="217"/>
        <v>-0.13378709473986938</v>
      </c>
      <c r="I2761" s="3">
        <f ca="1">IFERROR(AVERAGE(OFFSET(H2761,0,0,-计算结果!B$19,1)),AVERAGE(OFFSET(H2761,0,0,-ROW(),1)))</f>
        <v>2.8194586293731578E-2</v>
      </c>
      <c r="J2761" s="20" t="str">
        <f t="shared" ca="1" si="215"/>
        <v>卖</v>
      </c>
      <c r="K2761" s="4" t="str">
        <f t="shared" ca="1" si="219"/>
        <v/>
      </c>
      <c r="L2761" s="3">
        <f ca="1">IF(J2760="买",B2761/B2760-1,0)-IF(K2761=1,计算结果!B$17,0)</f>
        <v>0</v>
      </c>
      <c r="M2761" s="2">
        <f t="shared" ca="1" si="218"/>
        <v>4.5907246848748136</v>
      </c>
      <c r="N2761" s="3">
        <f ca="1">1-M2761/MAX(M$2:M2761)</f>
        <v>0.28519935495819437</v>
      </c>
    </row>
    <row r="2762" spans="1:14" x14ac:dyDescent="0.15">
      <c r="A2762" s="1">
        <v>42507</v>
      </c>
      <c r="B2762" s="2">
        <v>3086.02</v>
      </c>
      <c r="C2762" s="3">
        <f t="shared" si="216"/>
        <v>-3.0013148925309707E-3</v>
      </c>
      <c r="D2762" s="3">
        <f>1-B2762/MAX(B$2:B2762)</f>
        <v>0.47491662696522152</v>
      </c>
      <c r="E2762" s="4">
        <f>E2761*(计算结果!B$18-1)/(计算结果!B$18+1)+B2762*2/(计算结果!B$18+1)</f>
        <v>3114.5532258023823</v>
      </c>
      <c r="F2762" s="4">
        <f>F2761*(计算结果!B$18-1)/(计算结果!B$18+1)+E2762*2/(计算结果!B$18+1)</f>
        <v>3150.4108844703715</v>
      </c>
      <c r="G2762" s="4">
        <f>G2761*(计算结果!B$18-1)/(计算结果!B$18+1)+F2762*2/(计算结果!B$18+1)</f>
        <v>3175.755701295534</v>
      </c>
      <c r="H2762" s="3">
        <f t="shared" si="217"/>
        <v>-0.14489375213916153</v>
      </c>
      <c r="I2762" s="3">
        <f ca="1">IFERROR(AVERAGE(OFFSET(H2762,0,0,-计算结果!B$19,1)),AVERAGE(OFFSET(H2762,0,0,-ROW(),1)))</f>
        <v>1.1101431701473669E-2</v>
      </c>
      <c r="J2762" s="20" t="str">
        <f t="shared" ca="1" si="215"/>
        <v>卖</v>
      </c>
      <c r="K2762" s="4" t="str">
        <f t="shared" ca="1" si="219"/>
        <v/>
      </c>
      <c r="L2762" s="3">
        <f ca="1">IF(J2761="买",B2762/B2761-1,0)-IF(K2762=1,计算结果!B$17,0)</f>
        <v>0</v>
      </c>
      <c r="M2762" s="2">
        <f t="shared" ca="1" si="218"/>
        <v>4.5907246848748136</v>
      </c>
      <c r="N2762" s="3">
        <f ca="1">1-M2762/MAX(M$2:M2762)</f>
        <v>0.28519935495819437</v>
      </c>
    </row>
    <row r="2763" spans="1:14" x14ac:dyDescent="0.15">
      <c r="A2763" s="1">
        <v>42508</v>
      </c>
      <c r="B2763" s="2">
        <v>3068.04</v>
      </c>
      <c r="C2763" s="3">
        <f t="shared" si="216"/>
        <v>-5.8262746190886894E-3</v>
      </c>
      <c r="D2763" s="3">
        <f>1-B2763/MAX(B$2:B2763)</f>
        <v>0.47797590689443947</v>
      </c>
      <c r="E2763" s="4">
        <f>E2762*(计算结果!B$18-1)/(计算结果!B$18+1)+B2763*2/(计算结果!B$18+1)</f>
        <v>3107.3973449097075</v>
      </c>
      <c r="F2763" s="4">
        <f>F2762*(计算结果!B$18-1)/(计算结果!B$18+1)+E2763*2/(计算结果!B$18+1)</f>
        <v>3143.7934168456536</v>
      </c>
      <c r="G2763" s="4">
        <f>G2762*(计算结果!B$18-1)/(计算结果!B$18+1)+F2763*2/(计算结果!B$18+1)</f>
        <v>3170.838426764783</v>
      </c>
      <c r="H2763" s="3">
        <f t="shared" si="217"/>
        <v>-0.15483793444014043</v>
      </c>
      <c r="I2763" s="3">
        <f ca="1">IFERROR(AVERAGE(OFFSET(H2763,0,0,-计算结果!B$19,1)),AVERAGE(OFFSET(H2763,0,0,-ROW(),1)))</f>
        <v>-6.0688163953018584E-3</v>
      </c>
      <c r="J2763" s="20" t="str">
        <f t="shared" ca="1" si="215"/>
        <v>卖</v>
      </c>
      <c r="K2763" s="4" t="str">
        <f t="shared" ca="1" si="219"/>
        <v/>
      </c>
      <c r="L2763" s="3">
        <f ca="1">IF(J2762="买",B2763/B2762-1,0)-IF(K2763=1,计算结果!B$17,0)</f>
        <v>0</v>
      </c>
      <c r="M2763" s="2">
        <f t="shared" ca="1" si="218"/>
        <v>4.5907246848748136</v>
      </c>
      <c r="N2763" s="3">
        <f ca="1">1-M2763/MAX(M$2:M2763)</f>
        <v>0.28519935495819437</v>
      </c>
    </row>
    <row r="2764" spans="1:14" x14ac:dyDescent="0.15">
      <c r="A2764" s="1">
        <v>42509</v>
      </c>
      <c r="B2764" s="2">
        <v>3062.5</v>
      </c>
      <c r="C2764" s="3">
        <f t="shared" si="216"/>
        <v>-1.8057130937014776E-3</v>
      </c>
      <c r="D2764" s="3">
        <f>1-B2764/MAX(B$2:B2764)</f>
        <v>0.47891853263458783</v>
      </c>
      <c r="E2764" s="4">
        <f>E2763*(计算结果!B$18-1)/(计算结果!B$18+1)+B2764*2/(计算结果!B$18+1)</f>
        <v>3100.4900610774448</v>
      </c>
      <c r="F2764" s="4">
        <f>F2763*(计算结果!B$18-1)/(计算结果!B$18+1)+E2764*2/(计算结果!B$18+1)</f>
        <v>3137.131362112083</v>
      </c>
      <c r="G2764" s="4">
        <f>G2763*(计算结果!B$18-1)/(计算结果!B$18+1)+F2764*2/(计算结果!B$18+1)</f>
        <v>3165.6527245105217</v>
      </c>
      <c r="H2764" s="3">
        <f t="shared" si="217"/>
        <v>-0.16354356660021543</v>
      </c>
      <c r="I2764" s="3">
        <f ca="1">IFERROR(AVERAGE(OFFSET(H2764,0,0,-计算结果!B$19,1)),AVERAGE(OFFSET(H2764,0,0,-ROW(),1)))</f>
        <v>-2.2850790334444711E-2</v>
      </c>
      <c r="J2764" s="20" t="str">
        <f t="shared" ca="1" si="215"/>
        <v>卖</v>
      </c>
      <c r="K2764" s="4" t="str">
        <f t="shared" ca="1" si="219"/>
        <v/>
      </c>
      <c r="L2764" s="3">
        <f ca="1">IF(J2763="买",B2764/B2763-1,0)-IF(K2764=1,计算结果!B$17,0)</f>
        <v>0</v>
      </c>
      <c r="M2764" s="2">
        <f t="shared" ca="1" si="218"/>
        <v>4.5907246848748136</v>
      </c>
      <c r="N2764" s="3">
        <f ca="1">1-M2764/MAX(M$2:M2764)</f>
        <v>0.28519935495819437</v>
      </c>
    </row>
    <row r="2765" spans="1:14" x14ac:dyDescent="0.15">
      <c r="A2765" s="1">
        <v>42510</v>
      </c>
      <c r="B2765" s="2">
        <v>3078.22</v>
      </c>
      <c r="C2765" s="3">
        <f t="shared" si="216"/>
        <v>5.1330612244897544E-3</v>
      </c>
      <c r="D2765" s="3">
        <f>1-B2765/MAX(B$2:B2765)</f>
        <v>0.4762437895596543</v>
      </c>
      <c r="E2765" s="4">
        <f>E2764*(计算结果!B$18-1)/(计算结果!B$18+1)+B2765*2/(计算结果!B$18+1)</f>
        <v>3097.0638978347611</v>
      </c>
      <c r="F2765" s="4">
        <f>F2764*(计算结果!B$18-1)/(计算结果!B$18+1)+E2765*2/(计算结果!B$18+1)</f>
        <v>3130.9671368386489</v>
      </c>
      <c r="G2765" s="4">
        <f>G2764*(计算结果!B$18-1)/(计算结果!B$18+1)+F2765*2/(计算结果!B$18+1)</f>
        <v>3160.3164802533101</v>
      </c>
      <c r="H2765" s="3">
        <f t="shared" si="217"/>
        <v>-0.16856695037629707</v>
      </c>
      <c r="I2765" s="3">
        <f ca="1">IFERROR(AVERAGE(OFFSET(H2765,0,0,-计算结果!B$19,1)),AVERAGE(OFFSET(H2765,0,0,-ROW(),1)))</f>
        <v>-3.8722315904169843E-2</v>
      </c>
      <c r="J2765" s="20" t="str">
        <f t="shared" ca="1" si="215"/>
        <v>卖</v>
      </c>
      <c r="K2765" s="4" t="str">
        <f t="shared" ca="1" si="219"/>
        <v/>
      </c>
      <c r="L2765" s="3">
        <f ca="1">IF(J2764="买",B2765/B2764-1,0)-IF(K2765=1,计算结果!B$17,0)</f>
        <v>0</v>
      </c>
      <c r="M2765" s="2">
        <f t="shared" ca="1" si="218"/>
        <v>4.5907246848748136</v>
      </c>
      <c r="N2765" s="3">
        <f ca="1">1-M2765/MAX(M$2:M2765)</f>
        <v>0.28519935495819437</v>
      </c>
    </row>
    <row r="2766" spans="1:14" x14ac:dyDescent="0.15">
      <c r="A2766" s="1">
        <v>42513</v>
      </c>
      <c r="B2766" s="2">
        <v>3087.22</v>
      </c>
      <c r="C2766" s="3">
        <f t="shared" si="216"/>
        <v>2.9237676319431305E-3</v>
      </c>
      <c r="D2766" s="3">
        <f>1-B2766/MAX(B$2:B2766)</f>
        <v>0.47471244810453961</v>
      </c>
      <c r="E2766" s="4">
        <f>E2765*(计算结果!B$18-1)/(计算结果!B$18+1)+B2766*2/(计算结果!B$18+1)</f>
        <v>3095.5494520140287</v>
      </c>
      <c r="F2766" s="4">
        <f>F2765*(计算结果!B$18-1)/(计算结果!B$18+1)+E2766*2/(计算结果!B$18+1)</f>
        <v>3125.5182622502457</v>
      </c>
      <c r="G2766" s="4">
        <f>G2765*(计算结果!B$18-1)/(计算结果!B$18+1)+F2766*2/(计算结果!B$18+1)</f>
        <v>3154.9629082528381</v>
      </c>
      <c r="H2766" s="3">
        <f t="shared" si="217"/>
        <v>-0.1693998697257974</v>
      </c>
      <c r="I2766" s="3">
        <f ca="1">IFERROR(AVERAGE(OFFSET(H2766,0,0,-计算结果!B$19,1)),AVERAGE(OFFSET(H2766,0,0,-ROW(),1)))</f>
        <v>-5.3399817193520757E-2</v>
      </c>
      <c r="J2766" s="20" t="str">
        <f t="shared" ca="1" si="215"/>
        <v>卖</v>
      </c>
      <c r="K2766" s="4" t="str">
        <f t="shared" ca="1" si="219"/>
        <v/>
      </c>
      <c r="L2766" s="3">
        <f ca="1">IF(J2765="买",B2766/B2765-1,0)-IF(K2766=1,计算结果!B$17,0)</f>
        <v>0</v>
      </c>
      <c r="M2766" s="2">
        <f t="shared" ca="1" si="218"/>
        <v>4.5907246848748136</v>
      </c>
      <c r="N2766" s="3">
        <f ca="1">1-M2766/MAX(M$2:M2766)</f>
        <v>0.28519935495819437</v>
      </c>
    </row>
    <row r="2767" spans="1:14" x14ac:dyDescent="0.15">
      <c r="A2767" s="1">
        <v>42514</v>
      </c>
      <c r="B2767" s="2">
        <v>3063.56</v>
      </c>
      <c r="C2767" s="3">
        <f t="shared" si="216"/>
        <v>-7.663852916215852E-3</v>
      </c>
      <c r="D2767" s="3">
        <f>1-B2767/MAX(B$2:B2767)</f>
        <v>0.47873817464098545</v>
      </c>
      <c r="E2767" s="4">
        <f>E2766*(计算结果!B$18-1)/(计算结果!B$18+1)+B2767*2/(计算结果!B$18+1)</f>
        <v>3090.6279978580242</v>
      </c>
      <c r="F2767" s="4">
        <f>F2766*(计算结果!B$18-1)/(计算结果!B$18+1)+E2767*2/(计算结果!B$18+1)</f>
        <v>3120.1505292668271</v>
      </c>
      <c r="G2767" s="4">
        <f>G2766*(计算结果!B$18-1)/(计算结果!B$18+1)+F2767*2/(计算结果!B$18+1)</f>
        <v>3149.6071576396057</v>
      </c>
      <c r="H2767" s="3">
        <f t="shared" si="217"/>
        <v>-0.16975637333873916</v>
      </c>
      <c r="I2767" s="3">
        <f ca="1">IFERROR(AVERAGE(OFFSET(H2767,0,0,-计算结果!B$19,1)),AVERAGE(OFFSET(H2767,0,0,-ROW(),1)))</f>
        <v>-6.6798152335266564E-2</v>
      </c>
      <c r="J2767" s="20" t="str">
        <f t="shared" ca="1" si="215"/>
        <v>卖</v>
      </c>
      <c r="K2767" s="4" t="str">
        <f t="shared" ca="1" si="219"/>
        <v/>
      </c>
      <c r="L2767" s="3">
        <f ca="1">IF(J2766="买",B2767/B2766-1,0)-IF(K2767=1,计算结果!B$17,0)</f>
        <v>0</v>
      </c>
      <c r="M2767" s="2">
        <f t="shared" ca="1" si="218"/>
        <v>4.5907246848748136</v>
      </c>
      <c r="N2767" s="3">
        <f ca="1">1-M2767/MAX(M$2:M2767)</f>
        <v>0.28519935495819437</v>
      </c>
    </row>
    <row r="2768" spans="1:14" x14ac:dyDescent="0.15">
      <c r="A2768" s="1">
        <v>42515</v>
      </c>
      <c r="B2768" s="2">
        <v>3059.23</v>
      </c>
      <c r="C2768" s="3">
        <f t="shared" si="216"/>
        <v>-1.4133883455847984E-3</v>
      </c>
      <c r="D2768" s="3">
        <f>1-B2768/MAX(B$2:B2768)</f>
        <v>0.47947492002994618</v>
      </c>
      <c r="E2768" s="4">
        <f>E2767*(计算结果!B$18-1)/(计算结果!B$18+1)+B2768*2/(计算结果!B$18+1)</f>
        <v>3085.7975366490969</v>
      </c>
      <c r="F2768" s="4">
        <f>F2767*(计算结果!B$18-1)/(计算结果!B$18+1)+E2768*2/(计算结果!B$18+1)</f>
        <v>3114.8654534794841</v>
      </c>
      <c r="G2768" s="4">
        <f>G2767*(计算结果!B$18-1)/(计算结果!B$18+1)+F2768*2/(计算结果!B$18+1)</f>
        <v>3144.2622800765098</v>
      </c>
      <c r="H2768" s="3">
        <f t="shared" si="217"/>
        <v>-0.16969981637651252</v>
      </c>
      <c r="I2768" s="3">
        <f ca="1">IFERROR(AVERAGE(OFFSET(H2768,0,0,-计算结果!B$19,1)),AVERAGE(OFFSET(H2768,0,0,-ROW(),1)))</f>
        <v>-7.9022663177848548E-2</v>
      </c>
      <c r="J2768" s="20" t="str">
        <f t="shared" ca="1" si="215"/>
        <v>卖</v>
      </c>
      <c r="K2768" s="4" t="str">
        <f t="shared" ca="1" si="219"/>
        <v/>
      </c>
      <c r="L2768" s="3">
        <f ca="1">IF(J2767="买",B2768/B2767-1,0)-IF(K2768=1,计算结果!B$17,0)</f>
        <v>0</v>
      </c>
      <c r="M2768" s="2">
        <f t="shared" ca="1" si="218"/>
        <v>4.5907246848748136</v>
      </c>
      <c r="N2768" s="3">
        <f ca="1">1-M2768/MAX(M$2:M2768)</f>
        <v>0.28519935495819437</v>
      </c>
    </row>
    <row r="2769" spans="1:14" x14ac:dyDescent="0.15">
      <c r="A2769" s="1">
        <v>42516</v>
      </c>
      <c r="B2769" s="2">
        <v>3064.21</v>
      </c>
      <c r="C2769" s="3">
        <f t="shared" si="216"/>
        <v>1.6278606054465072E-3</v>
      </c>
      <c r="D2769" s="3">
        <f>1-B2769/MAX(B$2:B2769)</f>
        <v>0.47862757775811604</v>
      </c>
      <c r="E2769" s="4">
        <f>E2768*(计算结果!B$18-1)/(计算结果!B$18+1)+B2769*2/(计算结果!B$18+1)</f>
        <v>3082.4763771646203</v>
      </c>
      <c r="F2769" s="4">
        <f>F2768*(计算结果!B$18-1)/(计算结果!B$18+1)+E2769*2/(计算结果!B$18+1)</f>
        <v>3109.8825186618128</v>
      </c>
      <c r="G2769" s="4">
        <f>G2768*(计算结果!B$18-1)/(计算结果!B$18+1)+F2769*2/(计算结果!B$18+1)</f>
        <v>3138.9730860127102</v>
      </c>
      <c r="H2769" s="3">
        <f t="shared" si="217"/>
        <v>-0.16821733025627045</v>
      </c>
      <c r="I2769" s="3">
        <f ca="1">IFERROR(AVERAGE(OFFSET(H2769,0,0,-计算结果!B$19,1)),AVERAGE(OFFSET(H2769,0,0,-ROW(),1)))</f>
        <v>-9.006390138865028E-2</v>
      </c>
      <c r="J2769" s="20" t="str">
        <f t="shared" ca="1" si="215"/>
        <v>卖</v>
      </c>
      <c r="K2769" s="4" t="str">
        <f t="shared" ca="1" si="219"/>
        <v/>
      </c>
      <c r="L2769" s="3">
        <f ca="1">IF(J2768="买",B2769/B2768-1,0)-IF(K2769=1,计算结果!B$17,0)</f>
        <v>0</v>
      </c>
      <c r="M2769" s="2">
        <f t="shared" ca="1" si="218"/>
        <v>4.5907246848748136</v>
      </c>
      <c r="N2769" s="3">
        <f ca="1">1-M2769/MAX(M$2:M2769)</f>
        <v>0.28519935495819437</v>
      </c>
    </row>
    <row r="2770" spans="1:14" x14ac:dyDescent="0.15">
      <c r="A2770" s="1">
        <v>42517</v>
      </c>
      <c r="B2770" s="2">
        <v>3062.5</v>
      </c>
      <c r="C2770" s="3">
        <f t="shared" si="216"/>
        <v>-5.5805574683198689E-4</v>
      </c>
      <c r="D2770" s="3">
        <f>1-B2770/MAX(B$2:B2770)</f>
        <v>0.47891853263458783</v>
      </c>
      <c r="E2770" s="4">
        <f>E2769*(计算结果!B$18-1)/(计算结果!B$18+1)+B2770*2/(计算结果!B$18+1)</f>
        <v>3079.4030883700634</v>
      </c>
      <c r="F2770" s="4">
        <f>F2769*(计算结果!B$18-1)/(计算结果!B$18+1)+E2770*2/(计算结果!B$18+1)</f>
        <v>3105.1933755400055</v>
      </c>
      <c r="G2770" s="4">
        <f>G2769*(计算结果!B$18-1)/(计算结果!B$18+1)+F2770*2/(计算结果!B$18+1)</f>
        <v>3133.7762074784478</v>
      </c>
      <c r="H2770" s="3">
        <f t="shared" si="217"/>
        <v>-0.16555983093387228</v>
      </c>
      <c r="I2770" s="3">
        <f ca="1">IFERROR(AVERAGE(OFFSET(H2770,0,0,-计算结果!B$19,1)),AVERAGE(OFFSET(H2770,0,0,-ROW(),1)))</f>
        <v>-9.9931277100027027E-2</v>
      </c>
      <c r="J2770" s="20" t="str">
        <f t="shared" ca="1" si="215"/>
        <v>卖</v>
      </c>
      <c r="K2770" s="4" t="str">
        <f t="shared" ca="1" si="219"/>
        <v/>
      </c>
      <c r="L2770" s="3">
        <f ca="1">IF(J2769="买",B2770/B2769-1,0)-IF(K2770=1,计算结果!B$17,0)</f>
        <v>0</v>
      </c>
      <c r="M2770" s="2">
        <f t="shared" ca="1" si="218"/>
        <v>4.5907246848748136</v>
      </c>
      <c r="N2770" s="3">
        <f ca="1">1-M2770/MAX(M$2:M2770)</f>
        <v>0.28519935495819437</v>
      </c>
    </row>
    <row r="2771" spans="1:14" x14ac:dyDescent="0.15">
      <c r="A2771" s="1">
        <v>42520</v>
      </c>
      <c r="B2771" s="2">
        <v>3066.71</v>
      </c>
      <c r="C2771" s="3">
        <f t="shared" si="216"/>
        <v>1.3746938775509587E-3</v>
      </c>
      <c r="D2771" s="3">
        <f>1-B2771/MAX(B$2:B2771)</f>
        <v>0.47820220513169531</v>
      </c>
      <c r="E2771" s="4">
        <f>E2770*(计算结果!B$18-1)/(计算结果!B$18+1)+B2771*2/(计算结果!B$18+1)</f>
        <v>3077.4503055439</v>
      </c>
      <c r="F2771" s="4">
        <f>F2770*(计算结果!B$18-1)/(计算结果!B$18+1)+E2771*2/(计算结果!B$18+1)</f>
        <v>3100.9252109252197</v>
      </c>
      <c r="G2771" s="4">
        <f>G2770*(计算结果!B$18-1)/(计算结果!B$18+1)+F2771*2/(计算结果!B$18+1)</f>
        <v>3128.7222080087204</v>
      </c>
      <c r="H2771" s="3">
        <f t="shared" si="217"/>
        <v>-0.16127506034625305</v>
      </c>
      <c r="I2771" s="3">
        <f ca="1">IFERROR(AVERAGE(OFFSET(H2771,0,0,-计算结果!B$19,1)),AVERAGE(OFFSET(H2771,0,0,-ROW(),1)))</f>
        <v>-0.10862333765240575</v>
      </c>
      <c r="J2771" s="20" t="str">
        <f t="shared" ca="1" si="215"/>
        <v>卖</v>
      </c>
      <c r="K2771" s="4" t="str">
        <f t="shared" ca="1" si="219"/>
        <v/>
      </c>
      <c r="L2771" s="3">
        <f ca="1">IF(J2770="买",B2771/B2770-1,0)-IF(K2771=1,计算结果!B$17,0)</f>
        <v>0</v>
      </c>
      <c r="M2771" s="2">
        <f t="shared" ca="1" si="218"/>
        <v>4.5907246848748136</v>
      </c>
      <c r="N2771" s="3">
        <f ca="1">1-M2771/MAX(M$2:M2771)</f>
        <v>0.28519935495819437</v>
      </c>
    </row>
    <row r="2772" spans="1:14" x14ac:dyDescent="0.15">
      <c r="A2772" s="1">
        <v>42521</v>
      </c>
      <c r="B2772" s="2">
        <v>3169.56</v>
      </c>
      <c r="C2772" s="3">
        <f t="shared" si="216"/>
        <v>3.3537569577821058E-2</v>
      </c>
      <c r="D2772" s="3">
        <f>1-B2772/MAX(B$2:B2772)</f>
        <v>0.46070237528074598</v>
      </c>
      <c r="E2772" s="4">
        <f>E2771*(计算结果!B$18-1)/(计算结果!B$18+1)+B2772*2/(计算结果!B$18+1)</f>
        <v>3091.6210277679156</v>
      </c>
      <c r="F2772" s="4">
        <f>F2771*(计算结果!B$18-1)/(计算结果!B$18+1)+E2772*2/(计算结果!B$18+1)</f>
        <v>3099.4937981317885</v>
      </c>
      <c r="G2772" s="4">
        <f>G2771*(计算结果!B$18-1)/(计算结果!B$18+1)+F2772*2/(计算结果!B$18+1)</f>
        <v>3124.2255295661153</v>
      </c>
      <c r="H2772" s="3">
        <f t="shared" si="217"/>
        <v>-0.14372252132499272</v>
      </c>
      <c r="I2772" s="3">
        <f ca="1">IFERROR(AVERAGE(OFFSET(H2772,0,0,-计算结果!B$19,1)),AVERAGE(OFFSET(H2772,0,0,-ROW(),1)))</f>
        <v>-0.11590719592600218</v>
      </c>
      <c r="J2772" s="20" t="str">
        <f t="shared" ca="1" si="215"/>
        <v>卖</v>
      </c>
      <c r="K2772" s="4" t="str">
        <f t="shared" ca="1" si="219"/>
        <v/>
      </c>
      <c r="L2772" s="3">
        <f ca="1">IF(J2771="买",B2772/B2771-1,0)-IF(K2772=1,计算结果!B$17,0)</f>
        <v>0</v>
      </c>
      <c r="M2772" s="2">
        <f t="shared" ca="1" si="218"/>
        <v>4.5907246848748136</v>
      </c>
      <c r="N2772" s="3">
        <f ca="1">1-M2772/MAX(M$2:M2772)</f>
        <v>0.28519935495819437</v>
      </c>
    </row>
    <row r="2773" spans="1:14" x14ac:dyDescent="0.15">
      <c r="A2773" s="1">
        <v>42522</v>
      </c>
      <c r="B2773" s="2">
        <v>3160.55</v>
      </c>
      <c r="C2773" s="3">
        <f t="shared" si="216"/>
        <v>-2.8426658589835174E-3</v>
      </c>
      <c r="D2773" s="3">
        <f>1-B2773/MAX(B$2:B2773)</f>
        <v>0.46223541822636627</v>
      </c>
      <c r="E2773" s="4">
        <f>E2772*(计算结果!B$18-1)/(计算结果!B$18+1)+B2773*2/(计算结果!B$18+1)</f>
        <v>3102.2254850343902</v>
      </c>
      <c r="F2773" s="4">
        <f>F2772*(计算结果!B$18-1)/(计算结果!B$18+1)+E2773*2/(计算结果!B$18+1)</f>
        <v>3099.9140576552659</v>
      </c>
      <c r="G2773" s="4">
        <f>G2772*(计算结果!B$18-1)/(计算结果!B$18+1)+F2773*2/(计算结果!B$18+1)</f>
        <v>3120.4853031182929</v>
      </c>
      <c r="H2773" s="3">
        <f t="shared" si="217"/>
        <v>-0.11971691583807605</v>
      </c>
      <c r="I2773" s="3">
        <f ca="1">IFERROR(AVERAGE(OFFSET(H2773,0,0,-计算结果!B$19,1)),AVERAGE(OFFSET(H2773,0,0,-ROW(),1)))</f>
        <v>-0.12173097574187508</v>
      </c>
      <c r="J2773" s="20" t="str">
        <f t="shared" ca="1" si="215"/>
        <v>买</v>
      </c>
      <c r="K2773" s="4">
        <f t="shared" ca="1" si="219"/>
        <v>1</v>
      </c>
      <c r="L2773" s="3">
        <f ca="1">IF(J2772="买",B2773/B2772-1,0)-IF(K2773=1,计算结果!B$17,0)</f>
        <v>0</v>
      </c>
      <c r="M2773" s="2">
        <f t="shared" ca="1" si="218"/>
        <v>4.5907246848748136</v>
      </c>
      <c r="N2773" s="3">
        <f ca="1">1-M2773/MAX(M$2:M2773)</f>
        <v>0.28519935495819437</v>
      </c>
    </row>
    <row r="2774" spans="1:14" x14ac:dyDescent="0.15">
      <c r="A2774" s="1">
        <v>42523</v>
      </c>
      <c r="B2774" s="2">
        <v>3167.1</v>
      </c>
      <c r="C2774" s="3">
        <f t="shared" si="216"/>
        <v>2.0724241033995838E-3</v>
      </c>
      <c r="D2774" s="3">
        <f>1-B2774/MAX(B$2:B2774)</f>
        <v>0.46112094194514397</v>
      </c>
      <c r="E2774" s="4">
        <f>E2773*(计算结果!B$18-1)/(计算结果!B$18+1)+B2774*2/(计算结果!B$18+1)</f>
        <v>3112.2061796444841</v>
      </c>
      <c r="F2774" s="4">
        <f>F2773*(计算结果!B$18-1)/(计算结果!B$18+1)+E2774*2/(计算结果!B$18+1)</f>
        <v>3101.8051533459152</v>
      </c>
      <c r="G2774" s="4">
        <f>G2773*(计算结果!B$18-1)/(计算结果!B$18+1)+F2774*2/(计算结果!B$18+1)</f>
        <v>3117.6114339225428</v>
      </c>
      <c r="H2774" s="3">
        <f t="shared" si="217"/>
        <v>-9.2096866884079004E-2</v>
      </c>
      <c r="I2774" s="3">
        <f ca="1">IFERROR(AVERAGE(OFFSET(H2774,0,0,-计算结果!B$19,1)),AVERAGE(OFFSET(H2774,0,0,-ROW(),1)))</f>
        <v>-0.12612048092898287</v>
      </c>
      <c r="J2774" s="20" t="str">
        <f t="shared" ca="1" si="215"/>
        <v>买</v>
      </c>
      <c r="K2774" s="4" t="str">
        <f t="shared" ca="1" si="219"/>
        <v/>
      </c>
      <c r="L2774" s="3">
        <f ca="1">IF(J2773="买",B2774/B2773-1,0)-IF(K2774=1,计算结果!B$17,0)</f>
        <v>2.0724241033995838E-3</v>
      </c>
      <c r="M2774" s="2">
        <f t="shared" ca="1" si="218"/>
        <v>4.6002386133638193</v>
      </c>
      <c r="N2774" s="3">
        <f ca="1">1-M2774/MAX(M$2:M2774)</f>
        <v>0.28371798487228417</v>
      </c>
    </row>
    <row r="2775" spans="1:14" x14ac:dyDescent="0.15">
      <c r="A2775" s="1">
        <v>42524</v>
      </c>
      <c r="B2775" s="2">
        <v>3189.33</v>
      </c>
      <c r="C2775" s="3">
        <f t="shared" si="216"/>
        <v>7.0190394998579375E-3</v>
      </c>
      <c r="D2775" s="3">
        <f>1-B2775/MAX(B$2:B2775)</f>
        <v>0.45733852855101065</v>
      </c>
      <c r="E2775" s="4">
        <f>E2774*(计算结果!B$18-1)/(计算结果!B$18+1)+B2775*2/(计算结果!B$18+1)</f>
        <v>3124.0713827761019</v>
      </c>
      <c r="F2775" s="4">
        <f>F2774*(计算结果!B$18-1)/(计算结果!B$18+1)+E2775*2/(计算结果!B$18+1)</f>
        <v>3105.2307271044056</v>
      </c>
      <c r="G2775" s="4">
        <f>G2774*(计算结果!B$18-1)/(计算结果!B$18+1)+F2775*2/(计算结果!B$18+1)</f>
        <v>3115.7067097966756</v>
      </c>
      <c r="H2775" s="3">
        <f t="shared" si="217"/>
        <v>-6.109562292279417E-2</v>
      </c>
      <c r="I2775" s="3">
        <f ca="1">IFERROR(AVERAGE(OFFSET(H2775,0,0,-计算结果!B$19,1)),AVERAGE(OFFSET(H2775,0,0,-ROW(),1)))</f>
        <v>-0.12856007729266122</v>
      </c>
      <c r="J2775" s="20" t="str">
        <f t="shared" ca="1" si="215"/>
        <v>买</v>
      </c>
      <c r="K2775" s="4" t="str">
        <f t="shared" ca="1" si="219"/>
        <v/>
      </c>
      <c r="L2775" s="3">
        <f ca="1">IF(J2774="买",B2775/B2774-1,0)-IF(K2775=1,计算结果!B$17,0)</f>
        <v>7.0190394998579375E-3</v>
      </c>
      <c r="M2775" s="2">
        <f t="shared" ca="1" si="218"/>
        <v>4.6325278698997918</v>
      </c>
      <c r="N2775" s="3">
        <f ca="1">1-M2775/MAX(M$2:M2775)</f>
        <v>0.27869037311506495</v>
      </c>
    </row>
    <row r="2776" spans="1:14" x14ac:dyDescent="0.15">
      <c r="A2776" s="1">
        <v>42527</v>
      </c>
      <c r="B2776" s="2">
        <v>3178.79</v>
      </c>
      <c r="C2776" s="3">
        <f t="shared" si="216"/>
        <v>-3.3047693402689093E-3</v>
      </c>
      <c r="D2776" s="3">
        <f>1-B2776/MAX(B$2:B2776)</f>
        <v>0.45913189954400058</v>
      </c>
      <c r="E2776" s="4">
        <f>E2775*(计算结果!B$18-1)/(计算结果!B$18+1)+B2776*2/(计算结果!B$18+1)</f>
        <v>3132.4896315797787</v>
      </c>
      <c r="F2776" s="4">
        <f>F2775*(计算结果!B$18-1)/(计算结果!B$18+1)+E2776*2/(计算结果!B$18+1)</f>
        <v>3109.4244047160014</v>
      </c>
      <c r="G2776" s="4">
        <f>G2775*(计算结果!B$18-1)/(计算结果!B$18+1)+F2776*2/(计算结果!B$18+1)</f>
        <v>3114.7402013227252</v>
      </c>
      <c r="H2776" s="3">
        <f t="shared" si="217"/>
        <v>-3.1020521633548445E-2</v>
      </c>
      <c r="I2776" s="3">
        <f ca="1">IFERROR(AVERAGE(OFFSET(H2776,0,0,-计算结果!B$19,1)),AVERAGE(OFFSET(H2776,0,0,-ROW(),1)))</f>
        <v>-0.12854505127638152</v>
      </c>
      <c r="J2776" s="20" t="str">
        <f t="shared" ca="1" si="215"/>
        <v>买</v>
      </c>
      <c r="K2776" s="4" t="str">
        <f t="shared" ca="1" si="219"/>
        <v/>
      </c>
      <c r="L2776" s="3">
        <f ca="1">IF(J2775="买",B2776/B2775-1,0)-IF(K2776=1,计算结果!B$17,0)</f>
        <v>-3.3047693402689093E-3</v>
      </c>
      <c r="M2776" s="2">
        <f t="shared" ca="1" si="218"/>
        <v>4.6172184338274054</v>
      </c>
      <c r="N2776" s="3">
        <f ca="1">1-M2776/MAX(M$2:M2776)</f>
        <v>0.28107413505483514</v>
      </c>
    </row>
    <row r="2777" spans="1:14" x14ac:dyDescent="0.15">
      <c r="A2777" s="1">
        <v>42528</v>
      </c>
      <c r="B2777" s="2">
        <v>3177.05</v>
      </c>
      <c r="C2777" s="3">
        <f t="shared" si="216"/>
        <v>-5.4737809040539265E-4</v>
      </c>
      <c r="D2777" s="3">
        <f>1-B2777/MAX(B$2:B2777)</f>
        <v>0.45942795889198929</v>
      </c>
      <c r="E2777" s="4">
        <f>E2776*(计算结果!B$18-1)/(计算结果!B$18+1)+B2777*2/(计算结果!B$18+1)</f>
        <v>3139.3450728751973</v>
      </c>
      <c r="F2777" s="4">
        <f>F2776*(计算结果!B$18-1)/(计算结果!B$18+1)+E2777*2/(计算结果!B$18+1)</f>
        <v>3114.0275844328007</v>
      </c>
      <c r="G2777" s="4">
        <f>G2776*(计算结果!B$18-1)/(计算结果!B$18+1)+F2777*2/(计算结果!B$18+1)</f>
        <v>3114.6305679550442</v>
      </c>
      <c r="H2777" s="3">
        <f t="shared" si="217"/>
        <v>-3.5198238246143764E-3</v>
      </c>
      <c r="I2777" s="3">
        <f ca="1">IFERROR(AVERAGE(OFFSET(H2777,0,0,-计算结果!B$19,1)),AVERAGE(OFFSET(H2777,0,0,-ROW(),1)))</f>
        <v>-0.12595574578595811</v>
      </c>
      <c r="J2777" s="20" t="str">
        <f t="shared" ca="1" si="215"/>
        <v>买</v>
      </c>
      <c r="K2777" s="4" t="str">
        <f t="shared" ca="1" si="219"/>
        <v/>
      </c>
      <c r="L2777" s="3">
        <f ca="1">IF(J2776="买",B2777/B2776-1,0)-IF(K2777=1,计算结果!B$17,0)</f>
        <v>-5.4737809040539265E-4</v>
      </c>
      <c r="M2777" s="2">
        <f t="shared" ca="1" si="218"/>
        <v>4.6146910696181127</v>
      </c>
      <c r="N2777" s="3">
        <f ca="1">1-M2777/MAX(M$2:M2777)</f>
        <v>0.28146765932193174</v>
      </c>
    </row>
    <row r="2778" spans="1:14" x14ac:dyDescent="0.15">
      <c r="A2778" s="1">
        <v>42529</v>
      </c>
      <c r="B2778" s="2">
        <v>3163.99</v>
      </c>
      <c r="C2778" s="3">
        <f t="shared" si="216"/>
        <v>-4.1107316535781147E-3</v>
      </c>
      <c r="D2778" s="3">
        <f>1-B2778/MAX(B$2:B2778)</f>
        <v>0.46165010549241137</v>
      </c>
      <c r="E2778" s="4">
        <f>E2777*(计算结果!B$18-1)/(计算结果!B$18+1)+B2778*2/(计算结果!B$18+1)</f>
        <v>3143.1366001251672</v>
      </c>
      <c r="F2778" s="4">
        <f>F2777*(计算结果!B$18-1)/(计算结果!B$18+1)+E2778*2/(计算结果!B$18+1)</f>
        <v>3118.5058945393184</v>
      </c>
      <c r="G2778" s="4">
        <f>G2777*(计算结果!B$18-1)/(计算结果!B$18+1)+F2778*2/(计算结果!B$18+1)</f>
        <v>3115.2267720449327</v>
      </c>
      <c r="H2778" s="3">
        <f t="shared" si="217"/>
        <v>1.9142048370761812E-2</v>
      </c>
      <c r="I2778" s="3">
        <f ca="1">IFERROR(AVERAGE(OFFSET(H2778,0,0,-计算结果!B$19,1)),AVERAGE(OFFSET(H2778,0,0,-ROW(),1)))</f>
        <v>-0.12104687033420578</v>
      </c>
      <c r="J2778" s="20" t="str">
        <f t="shared" ca="1" si="215"/>
        <v>买</v>
      </c>
      <c r="K2778" s="4" t="str">
        <f t="shared" ca="1" si="219"/>
        <v/>
      </c>
      <c r="L2778" s="3">
        <f ca="1">IF(J2777="买",B2778/B2777-1,0)-IF(K2778=1,计算结果!B$17,0)</f>
        <v>-4.1107316535781147E-3</v>
      </c>
      <c r="M2778" s="2">
        <f t="shared" ca="1" si="218"/>
        <v>4.5957213129667496</v>
      </c>
      <c r="N2778" s="3">
        <f ca="1">1-M2778/MAX(M$2:M2778)</f>
        <v>0.28442135295887661</v>
      </c>
    </row>
    <row r="2779" spans="1:14" x14ac:dyDescent="0.15">
      <c r="A2779" s="1">
        <v>42534</v>
      </c>
      <c r="B2779" s="2">
        <v>3066.34</v>
      </c>
      <c r="C2779" s="3">
        <f t="shared" si="216"/>
        <v>-3.0862929402431627E-2</v>
      </c>
      <c r="D2779" s="3">
        <f>1-B2779/MAX(B$2:B2779)</f>
        <v>0.47826516028040555</v>
      </c>
      <c r="E2779" s="4">
        <f>E2778*(计算结果!B$18-1)/(计算结果!B$18+1)+B2779*2/(计算结果!B$18+1)</f>
        <v>3131.3217385674488</v>
      </c>
      <c r="F2779" s="4">
        <f>F2778*(计算结果!B$18-1)/(计算结果!B$18+1)+E2779*2/(计算结果!B$18+1)</f>
        <v>3120.4775628513385</v>
      </c>
      <c r="G2779" s="4">
        <f>G2778*(计算结果!B$18-1)/(计算结果!B$18+1)+F2779*2/(计算结果!B$18+1)</f>
        <v>3116.0345860151492</v>
      </c>
      <c r="H2779" s="3">
        <f t="shared" si="217"/>
        <v>2.593114496400796E-2</v>
      </c>
      <c r="I2779" s="3">
        <f ca="1">IFERROR(AVERAGE(OFFSET(H2779,0,0,-计算结果!B$19,1)),AVERAGE(OFFSET(H2779,0,0,-ROW(),1)))</f>
        <v>-0.11475008832418258</v>
      </c>
      <c r="J2779" s="20" t="str">
        <f t="shared" ca="1" si="215"/>
        <v>买</v>
      </c>
      <c r="K2779" s="4" t="str">
        <f t="shared" ca="1" si="219"/>
        <v/>
      </c>
      <c r="L2779" s="3">
        <f ca="1">IF(J2778="买",B2779/B2778-1,0)-IF(K2779=1,计算结果!B$17,0)</f>
        <v>-3.0862929402431627E-2</v>
      </c>
      <c r="M2779" s="2">
        <f t="shared" ca="1" si="218"/>
        <v>4.4538838905314062</v>
      </c>
      <c r="N2779" s="3">
        <f ca="1">1-M2779/MAX(M$2:M2779)</f>
        <v>0.3065062062243944</v>
      </c>
    </row>
    <row r="2780" spans="1:14" x14ac:dyDescent="0.15">
      <c r="A2780" s="1">
        <v>42535</v>
      </c>
      <c r="B2780" s="2">
        <v>3075.98</v>
      </c>
      <c r="C2780" s="3">
        <f t="shared" si="216"/>
        <v>3.1438131453132012E-3</v>
      </c>
      <c r="D2780" s="3">
        <f>1-B2780/MAX(B$2:B2780)</f>
        <v>0.47662492343292717</v>
      </c>
      <c r="E2780" s="4">
        <f>E2779*(计算结果!B$18-1)/(计算结果!B$18+1)+B2780*2/(计算结果!B$18+1)</f>
        <v>3122.8076249416877</v>
      </c>
      <c r="F2780" s="4">
        <f>F2779*(计算结果!B$18-1)/(计算结果!B$18+1)+E2780*2/(计算结果!B$18+1)</f>
        <v>3120.8360339421615</v>
      </c>
      <c r="G2780" s="4">
        <f>G2779*(计算结果!B$18-1)/(计算结果!B$18+1)+F2780*2/(计算结果!B$18+1)</f>
        <v>3116.773270311613</v>
      </c>
      <c r="H2780" s="3">
        <f t="shared" si="217"/>
        <v>2.3705908136548041E-2</v>
      </c>
      <c r="I2780" s="3">
        <f ca="1">IFERROR(AVERAGE(OFFSET(H2780,0,0,-计算结果!B$19,1)),AVERAGE(OFFSET(H2780,0,0,-ROW(),1)))</f>
        <v>-0.10759653751149582</v>
      </c>
      <c r="J2780" s="20" t="str">
        <f t="shared" ca="1" si="215"/>
        <v>买</v>
      </c>
      <c r="K2780" s="4" t="str">
        <f t="shared" ca="1" si="219"/>
        <v/>
      </c>
      <c r="L2780" s="3">
        <f ca="1">IF(J2779="买",B2780/B2779-1,0)-IF(K2780=1,计算结果!B$17,0)</f>
        <v>3.1438131453132012E-3</v>
      </c>
      <c r="M2780" s="2">
        <f t="shared" ca="1" si="218"/>
        <v>4.467886069254158</v>
      </c>
      <c r="N2780" s="3">
        <f ca="1">1-M2780/MAX(M$2:M2780)</f>
        <v>0.30432599131932947</v>
      </c>
    </row>
    <row r="2781" spans="1:14" x14ac:dyDescent="0.15">
      <c r="A2781" s="1">
        <v>42536</v>
      </c>
      <c r="B2781" s="2">
        <v>3116.37</v>
      </c>
      <c r="C2781" s="3">
        <f t="shared" si="216"/>
        <v>1.313077458240941E-2</v>
      </c>
      <c r="D2781" s="3">
        <f>1-B2781/MAX(B$2:B2781)</f>
        <v>0.46975260328047375</v>
      </c>
      <c r="E2781" s="4">
        <f>E2780*(计算结果!B$18-1)/(计算结果!B$18+1)+B2781*2/(计算结果!B$18+1)</f>
        <v>3121.8172211045053</v>
      </c>
      <c r="F2781" s="4">
        <f>F2780*(计算结果!B$18-1)/(计算结果!B$18+1)+E2781*2/(计算结果!B$18+1)</f>
        <v>3120.9869858132911</v>
      </c>
      <c r="G2781" s="4">
        <f>G2780*(计算结果!B$18-1)/(计算结果!B$18+1)+F2781*2/(计算结果!B$18+1)</f>
        <v>3117.421534234948</v>
      </c>
      <c r="H2781" s="3">
        <f t="shared" si="217"/>
        <v>2.0799200554943383E-2</v>
      </c>
      <c r="I2781" s="3">
        <f ca="1">IFERROR(AVERAGE(OFFSET(H2781,0,0,-计算结果!B$19,1)),AVERAGE(OFFSET(H2781,0,0,-ROW(),1)))</f>
        <v>-9.9867222746755205E-2</v>
      </c>
      <c r="J2781" s="20" t="str">
        <f t="shared" ca="1" si="215"/>
        <v>买</v>
      </c>
      <c r="K2781" s="4" t="str">
        <f t="shared" ca="1" si="219"/>
        <v/>
      </c>
      <c r="L2781" s="3">
        <f ca="1">IF(J2780="买",B2781/B2780-1,0)-IF(K2781=1,计算结果!B$17,0)</f>
        <v>1.313077458240941E-2</v>
      </c>
      <c r="M2781" s="2">
        <f t="shared" ca="1" si="218"/>
        <v>4.5265528740894219</v>
      </c>
      <c r="N2781" s="3">
        <f ca="1">1-M2781/MAX(M$2:M2781)</f>
        <v>0.29519125272850244</v>
      </c>
    </row>
    <row r="2782" spans="1:14" x14ac:dyDescent="0.15">
      <c r="A2782" s="1">
        <v>42537</v>
      </c>
      <c r="B2782" s="2">
        <v>3094.67</v>
      </c>
      <c r="C2782" s="3">
        <f t="shared" si="216"/>
        <v>-6.9632296550152795E-3</v>
      </c>
      <c r="D2782" s="3">
        <f>1-B2782/MAX(B$2:B2782)</f>
        <v>0.47344483767780576</v>
      </c>
      <c r="E2782" s="4">
        <f>E2781*(计算结果!B$18-1)/(计算结果!B$18+1)+B2782*2/(计算结果!B$18+1)</f>
        <v>3117.6407255499662</v>
      </c>
      <c r="F2782" s="4">
        <f>F2781*(计算结果!B$18-1)/(计算结果!B$18+1)+E2782*2/(计算结果!B$18+1)</f>
        <v>3120.4721765420104</v>
      </c>
      <c r="G2782" s="4">
        <f>G2781*(计算结果!B$18-1)/(计算结果!B$18+1)+F2782*2/(计算结果!B$18+1)</f>
        <v>3117.8908638206503</v>
      </c>
      <c r="H2782" s="3">
        <f t="shared" si="217"/>
        <v>1.5055056897125876E-2</v>
      </c>
      <c r="I2782" s="3">
        <f ca="1">IFERROR(AVERAGE(OFFSET(H2782,0,0,-计算结果!B$19,1)),AVERAGE(OFFSET(H2782,0,0,-ROW(),1)))</f>
        <v>-9.1869782294940749E-2</v>
      </c>
      <c r="J2782" s="20" t="str">
        <f t="shared" ca="1" si="215"/>
        <v>买</v>
      </c>
      <c r="K2782" s="4" t="str">
        <f t="shared" ca="1" si="219"/>
        <v/>
      </c>
      <c r="L2782" s="3">
        <f ca="1">IF(J2781="买",B2782/B2781-1,0)-IF(K2782=1,计算结果!B$17,0)</f>
        <v>-6.9632296550152795E-3</v>
      </c>
      <c r="M2782" s="2">
        <f t="shared" ca="1" si="218"/>
        <v>4.4950334468815676</v>
      </c>
      <c r="N2782" s="3">
        <f ca="1">1-M2782/MAX(M$2:M2782)</f>
        <v>0.30009899789861749</v>
      </c>
    </row>
    <row r="2783" spans="1:14" x14ac:dyDescent="0.15">
      <c r="A2783" s="1">
        <v>42538</v>
      </c>
      <c r="B2783" s="2">
        <v>3110.36</v>
      </c>
      <c r="C2783" s="3">
        <f t="shared" si="216"/>
        <v>5.0700074644469684E-3</v>
      </c>
      <c r="D2783" s="3">
        <f>1-B2783/MAX(B$2:B2783)</f>
        <v>0.47077519907438914</v>
      </c>
      <c r="E2783" s="4">
        <f>E2782*(计算结果!B$18-1)/(计算结果!B$18+1)+B2783*2/(计算结果!B$18+1)</f>
        <v>3116.5206139268939</v>
      </c>
      <c r="F2783" s="4">
        <f>F2782*(计算结果!B$18-1)/(计算结果!B$18+1)+E2783*2/(计算结果!B$18+1)</f>
        <v>3119.8642438319926</v>
      </c>
      <c r="G2783" s="4">
        <f>G2782*(计算结果!B$18-1)/(计算结果!B$18+1)+F2783*2/(计算结果!B$18+1)</f>
        <v>3118.1944607454725</v>
      </c>
      <c r="H2783" s="3">
        <f t="shared" si="217"/>
        <v>9.7372531009675134E-3</v>
      </c>
      <c r="I2783" s="3">
        <f ca="1">IFERROR(AVERAGE(OFFSET(H2783,0,0,-计算结果!B$19,1)),AVERAGE(OFFSET(H2783,0,0,-ROW(),1)))</f>
        <v>-8.364102291788536E-2</v>
      </c>
      <c r="J2783" s="20" t="str">
        <f t="shared" ca="1" si="215"/>
        <v>买</v>
      </c>
      <c r="K2783" s="4" t="str">
        <f t="shared" ca="1" si="219"/>
        <v/>
      </c>
      <c r="L2783" s="3">
        <f ca="1">IF(J2782="买",B2783/B2782-1,0)-IF(K2783=1,计算结果!B$17,0)</f>
        <v>5.0700074644469684E-3</v>
      </c>
      <c r="M2783" s="2">
        <f t="shared" ca="1" si="218"/>
        <v>4.5178233000101962</v>
      </c>
      <c r="N2783" s="3">
        <f ca="1">1-M2783/MAX(M$2:M2783)</f>
        <v>0.29655049459358951</v>
      </c>
    </row>
    <row r="2784" spans="1:14" x14ac:dyDescent="0.15">
      <c r="A2784" s="1">
        <v>42541</v>
      </c>
      <c r="B2784" s="2">
        <v>3112.67</v>
      </c>
      <c r="C2784" s="3">
        <f t="shared" si="216"/>
        <v>7.4267930400329085E-4</v>
      </c>
      <c r="D2784" s="3">
        <f>1-B2784/MAX(B$2:B2784)</f>
        <v>0.47038215476757639</v>
      </c>
      <c r="E2784" s="4">
        <f>E2783*(计算结果!B$18-1)/(计算结果!B$18+1)+B2784*2/(计算结果!B$18+1)</f>
        <v>3115.9282117842949</v>
      </c>
      <c r="F2784" s="4">
        <f>F2783*(计算结果!B$18-1)/(计算结果!B$18+1)+E2784*2/(计算结果!B$18+1)</f>
        <v>3119.2587004400393</v>
      </c>
      <c r="G2784" s="4">
        <f>G2783*(计算结果!B$18-1)/(计算结果!B$18+1)+F2784*2/(计算结果!B$18+1)</f>
        <v>3118.3581899292517</v>
      </c>
      <c r="H2784" s="3">
        <f t="shared" si="217"/>
        <v>5.2507688612869032E-3</v>
      </c>
      <c r="I2784" s="3">
        <f ca="1">IFERROR(AVERAGE(OFFSET(H2784,0,0,-计算结果!B$19,1)),AVERAGE(OFFSET(H2784,0,0,-ROW(),1)))</f>
        <v>-7.5201306144810243E-2</v>
      </c>
      <c r="J2784" s="20" t="str">
        <f t="shared" ca="1" si="215"/>
        <v>买</v>
      </c>
      <c r="K2784" s="4" t="str">
        <f t="shared" ca="1" si="219"/>
        <v/>
      </c>
      <c r="L2784" s="3">
        <f ca="1">IF(J2783="买",B2784/B2783-1,0)-IF(K2784=1,计算结果!B$17,0)</f>
        <v>7.4267930400329085E-4</v>
      </c>
      <c r="M2784" s="2">
        <f t="shared" ca="1" si="218"/>
        <v>4.5211785938742572</v>
      </c>
      <c r="N2784" s="3">
        <f ca="1">1-M2784/MAX(M$2:M2784)</f>
        <v>0.29602805720451286</v>
      </c>
    </row>
    <row r="2785" spans="1:14" x14ac:dyDescent="0.15">
      <c r="A2785" s="1">
        <v>42542</v>
      </c>
      <c r="B2785" s="2">
        <v>3106.32</v>
      </c>
      <c r="C2785" s="3">
        <f t="shared" si="216"/>
        <v>-2.0400492181952279E-3</v>
      </c>
      <c r="D2785" s="3">
        <f>1-B2785/MAX(B$2:B2785)</f>
        <v>0.471462601238685</v>
      </c>
      <c r="E2785" s="4">
        <f>E2784*(计算结果!B$18-1)/(计算结果!B$18+1)+B2785*2/(计算结果!B$18+1)</f>
        <v>3114.4500253559418</v>
      </c>
      <c r="F2785" s="4">
        <f>F2784*(计算结果!B$18-1)/(计算结果!B$18+1)+E2785*2/(计算结果!B$18+1)</f>
        <v>3118.5189042732545</v>
      </c>
      <c r="G2785" s="4">
        <f>G2784*(计算结果!B$18-1)/(计算结果!B$18+1)+F2785*2/(计算结果!B$18+1)</f>
        <v>3118.3829152129442</v>
      </c>
      <c r="H2785" s="3">
        <f t="shared" si="217"/>
        <v>7.9289427918778133E-4</v>
      </c>
      <c r="I2785" s="3">
        <f ca="1">IFERROR(AVERAGE(OFFSET(H2785,0,0,-计算结果!B$19,1)),AVERAGE(OFFSET(H2785,0,0,-ROW(),1)))</f>
        <v>-6.6733313912036005E-2</v>
      </c>
      <c r="J2785" s="20" t="str">
        <f t="shared" ca="1" si="215"/>
        <v>买</v>
      </c>
      <c r="K2785" s="4" t="str">
        <f t="shared" ca="1" si="219"/>
        <v/>
      </c>
      <c r="L2785" s="3">
        <f ca="1">IF(J2784="买",B2785/B2784-1,0)-IF(K2785=1,计算结果!B$17,0)</f>
        <v>-2.0400492181952279E-3</v>
      </c>
      <c r="M2785" s="2">
        <f t="shared" ca="1" si="218"/>
        <v>4.5119551670185034</v>
      </c>
      <c r="N2785" s="3">
        <f ca="1">1-M2785/MAX(M$2:M2785)</f>
        <v>0.29746419461604412</v>
      </c>
    </row>
    <row r="2786" spans="1:14" x14ac:dyDescent="0.15">
      <c r="A2786" s="1">
        <v>42543</v>
      </c>
      <c r="B2786" s="2">
        <v>3133.96</v>
      </c>
      <c r="C2786" s="3">
        <f t="shared" si="216"/>
        <v>8.8979886167555033E-3</v>
      </c>
      <c r="D2786" s="3">
        <f>1-B2786/MAX(B$2:B2786)</f>
        <v>0.46675968148097735</v>
      </c>
      <c r="E2786" s="4">
        <f>E2785*(计算结果!B$18-1)/(计算结果!B$18+1)+B2786*2/(计算结果!B$18+1)</f>
        <v>3117.4515599165661</v>
      </c>
      <c r="F2786" s="4">
        <f>F2785*(计算结果!B$18-1)/(计算结果!B$18+1)+E2786*2/(计算结果!B$18+1)</f>
        <v>3118.3546974491487</v>
      </c>
      <c r="G2786" s="4">
        <f>G2785*(计算结果!B$18-1)/(计算结果!B$18+1)+F2786*2/(计算结果!B$18+1)</f>
        <v>3118.378574018514</v>
      </c>
      <c r="H2786" s="3">
        <f t="shared" si="217"/>
        <v>-1.3921300072146318E-4</v>
      </c>
      <c r="I2786" s="3">
        <f ca="1">IFERROR(AVERAGE(OFFSET(H2786,0,0,-计算结果!B$19,1)),AVERAGE(OFFSET(H2786,0,0,-ROW(),1)))</f>
        <v>-5.8270281075782207E-2</v>
      </c>
      <c r="J2786" s="20" t="str">
        <f t="shared" ca="1" si="215"/>
        <v>买</v>
      </c>
      <c r="K2786" s="4" t="str">
        <f t="shared" ca="1" si="219"/>
        <v/>
      </c>
      <c r="L2786" s="3">
        <f ca="1">IF(J2785="买",B2786/B2785-1,0)-IF(K2786=1,计算结果!B$17,0)</f>
        <v>8.8979886167555033E-3</v>
      </c>
      <c r="M2786" s="2">
        <f t="shared" ca="1" si="218"/>
        <v>4.5521024927339448</v>
      </c>
      <c r="N2786" s="3">
        <f ca="1">1-M2786/MAX(M$2:M2786)</f>
        <v>0.29121303901687456</v>
      </c>
    </row>
    <row r="2787" spans="1:14" x14ac:dyDescent="0.15">
      <c r="A2787" s="1">
        <v>42544</v>
      </c>
      <c r="B2787" s="2">
        <v>3117.32</v>
      </c>
      <c r="C2787" s="3">
        <f t="shared" si="216"/>
        <v>-5.3095763825957709E-3</v>
      </c>
      <c r="D2787" s="3">
        <f>1-B2787/MAX(B$2:B2787)</f>
        <v>0.46959096168243375</v>
      </c>
      <c r="E2787" s="4">
        <f>E2786*(计算结果!B$18-1)/(计算结果!B$18+1)+B2787*2/(计算结果!B$18+1)</f>
        <v>3117.431319929402</v>
      </c>
      <c r="F2787" s="4">
        <f>F2786*(计算结果!B$18-1)/(计算结果!B$18+1)+E2787*2/(计算结果!B$18+1)</f>
        <v>3118.2126393691874</v>
      </c>
      <c r="G2787" s="4">
        <f>G2786*(计算结果!B$18-1)/(计算结果!B$18+1)+F2787*2/(计算结果!B$18+1)</f>
        <v>3118.3530456109256</v>
      </c>
      <c r="H2787" s="3">
        <f t="shared" si="217"/>
        <v>-8.1864363105395581E-4</v>
      </c>
      <c r="I2787" s="3">
        <f ca="1">IFERROR(AVERAGE(OFFSET(H2787,0,0,-计算结果!B$19,1)),AVERAGE(OFFSET(H2787,0,0,-ROW(),1)))</f>
        <v>-4.9823394590397946E-2</v>
      </c>
      <c r="J2787" s="20" t="str">
        <f t="shared" ca="1" si="215"/>
        <v>买</v>
      </c>
      <c r="K2787" s="4" t="str">
        <f t="shared" ca="1" si="219"/>
        <v/>
      </c>
      <c r="L2787" s="3">
        <f ca="1">IF(J2786="买",B2787/B2786-1,0)-IF(K2787=1,计算结果!B$17,0)</f>
        <v>-5.3095763825957709E-3</v>
      </c>
      <c r="M2787" s="2">
        <f t="shared" ca="1" si="218"/>
        <v>4.5279327568473695</v>
      </c>
      <c r="N2787" s="3">
        <f ca="1">1-M2787/MAX(M$2:M2787)</f>
        <v>0.29497639752520244</v>
      </c>
    </row>
    <row r="2788" spans="1:14" x14ac:dyDescent="0.15">
      <c r="A2788" s="1">
        <v>42545</v>
      </c>
      <c r="B2788" s="2">
        <v>3077.16</v>
      </c>
      <c r="C2788" s="3">
        <f t="shared" si="216"/>
        <v>-1.2882860918994599E-2</v>
      </c>
      <c r="D2788" s="3">
        <f>1-B2788/MAX(B$2:B2788)</f>
        <v>0.47642414755325668</v>
      </c>
      <c r="E2788" s="4">
        <f>E2787*(计算结果!B$18-1)/(计算结果!B$18+1)+B2788*2/(计算结果!B$18+1)</f>
        <v>3111.2357322479556</v>
      </c>
      <c r="F2788" s="4">
        <f>F2787*(计算结果!B$18-1)/(计算结果!B$18+1)+E2788*2/(计算结果!B$18+1)</f>
        <v>3117.1392690428438</v>
      </c>
      <c r="G2788" s="4">
        <f>G2787*(计算结果!B$18-1)/(计算结果!B$18+1)+F2788*2/(计算结果!B$18+1)</f>
        <v>3118.1663107542972</v>
      </c>
      <c r="H2788" s="3">
        <f t="shared" si="217"/>
        <v>-5.9882525774693695E-3</v>
      </c>
      <c r="I2788" s="3">
        <f ca="1">IFERROR(AVERAGE(OFFSET(H2788,0,0,-计算结果!B$19,1)),AVERAGE(OFFSET(H2788,0,0,-ROW(),1)))</f>
        <v>-4.1637816400445803E-2</v>
      </c>
      <c r="J2788" s="20" t="str">
        <f t="shared" ca="1" si="215"/>
        <v>买</v>
      </c>
      <c r="K2788" s="4" t="str">
        <f t="shared" ca="1" si="219"/>
        <v/>
      </c>
      <c r="L2788" s="3">
        <f ca="1">IF(J2787="买",B2788/B2787-1,0)-IF(K2788=1,计算结果!B$17,0)</f>
        <v>-1.2882860918994599E-2</v>
      </c>
      <c r="M2788" s="2">
        <f t="shared" ca="1" si="218"/>
        <v>4.469600028890345</v>
      </c>
      <c r="N2788" s="3">
        <f ca="1">1-M2788/MAX(M$2:M2788)</f>
        <v>0.30405911854049383</v>
      </c>
    </row>
    <row r="2789" spans="1:14" x14ac:dyDescent="0.15">
      <c r="A2789" s="1">
        <v>42548</v>
      </c>
      <c r="B2789" s="2">
        <v>3120.54</v>
      </c>
      <c r="C2789" s="3">
        <f t="shared" si="216"/>
        <v>1.4097414499083527E-2</v>
      </c>
      <c r="D2789" s="3">
        <f>1-B2789/MAX(B$2:B2789)</f>
        <v>0.46904308173960385</v>
      </c>
      <c r="E2789" s="4">
        <f>E2788*(计算结果!B$18-1)/(计算结果!B$18+1)+B2789*2/(计算结果!B$18+1)</f>
        <v>3112.6671580559628</v>
      </c>
      <c r="F2789" s="4">
        <f>F2788*(计算结果!B$18-1)/(计算结果!B$18+1)+E2789*2/(计算结果!B$18+1)</f>
        <v>3116.4512519679388</v>
      </c>
      <c r="G2789" s="4">
        <f>G2788*(计算结果!B$18-1)/(计算结果!B$18+1)+F2789*2/(计算结果!B$18+1)</f>
        <v>3117.9024555563956</v>
      </c>
      <c r="H2789" s="3">
        <f t="shared" si="217"/>
        <v>-8.4618705869418716E-3</v>
      </c>
      <c r="I2789" s="3">
        <f ca="1">IFERROR(AVERAGE(OFFSET(H2789,0,0,-计算结果!B$19,1)),AVERAGE(OFFSET(H2789,0,0,-ROW(),1)))</f>
        <v>-3.3650043416979379E-2</v>
      </c>
      <c r="J2789" s="20" t="str">
        <f t="shared" ca="1" si="215"/>
        <v>买</v>
      </c>
      <c r="K2789" s="4" t="str">
        <f t="shared" ca="1" si="219"/>
        <v/>
      </c>
      <c r="L2789" s="3">
        <f ca="1">IF(J2788="买",B2789/B2788-1,0)-IF(K2789=1,计算结果!B$17,0)</f>
        <v>1.4097414499083527E-2</v>
      </c>
      <c r="M2789" s="2">
        <f t="shared" ca="1" si="218"/>
        <v>4.532609833142728</v>
      </c>
      <c r="N2789" s="3">
        <f ca="1">1-M2789/MAX(M$2:M2789)</f>
        <v>0.29424815146770156</v>
      </c>
    </row>
    <row r="2790" spans="1:14" x14ac:dyDescent="0.15">
      <c r="A2790" s="1">
        <v>42549</v>
      </c>
      <c r="B2790" s="2">
        <v>3136.4</v>
      </c>
      <c r="C2790" s="3">
        <f t="shared" si="216"/>
        <v>5.082453677889065E-3</v>
      </c>
      <c r="D2790" s="3">
        <f>1-B2790/MAX(B$2:B2790)</f>
        <v>0.46634451779759067</v>
      </c>
      <c r="E2790" s="4">
        <f>E2789*(计算结果!B$18-1)/(计算结果!B$18+1)+B2790*2/(计算结果!B$18+1)</f>
        <v>3116.3183645088916</v>
      </c>
      <c r="F2790" s="4">
        <f>F2789*(计算结果!B$18-1)/(计算结果!B$18+1)+E2790*2/(计算结果!B$18+1)</f>
        <v>3116.4308077434703</v>
      </c>
      <c r="G2790" s="4">
        <f>G2789*(计算结果!B$18-1)/(计算结果!B$18+1)+F2790*2/(计算结果!B$18+1)</f>
        <v>3117.6760482005607</v>
      </c>
      <c r="H2790" s="3">
        <f t="shared" si="217"/>
        <v>-7.261527872093272E-3</v>
      </c>
      <c r="I2790" s="3">
        <f ca="1">IFERROR(AVERAGE(OFFSET(H2790,0,0,-计算结果!B$19,1)),AVERAGE(OFFSET(H2790,0,0,-ROW(),1)))</f>
        <v>-2.5735128263890423E-2</v>
      </c>
      <c r="J2790" s="20" t="str">
        <f t="shared" ca="1" si="215"/>
        <v>买</v>
      </c>
      <c r="K2790" s="4" t="str">
        <f t="shared" ca="1" si="219"/>
        <v/>
      </c>
      <c r="L2790" s="3">
        <f ca="1">IF(J2789="买",B2790/B2789-1,0)-IF(K2790=1,计算结果!B$17,0)</f>
        <v>5.082453677889065E-3</v>
      </c>
      <c r="M2790" s="2">
        <f t="shared" ca="1" si="218"/>
        <v>4.5556466126596202</v>
      </c>
      <c r="N2790" s="3">
        <f ca="1">1-M2790/MAX(M$2:M2790)</f>
        <v>0.29066120038945165</v>
      </c>
    </row>
    <row r="2791" spans="1:14" x14ac:dyDescent="0.15">
      <c r="A2791" s="1">
        <v>42550</v>
      </c>
      <c r="B2791" s="2">
        <v>3151.39</v>
      </c>
      <c r="C2791" s="3">
        <f t="shared" si="216"/>
        <v>4.779364876928982E-3</v>
      </c>
      <c r="D2791" s="3">
        <f>1-B2791/MAX(B$2:B2791)</f>
        <v>0.46379398352957191</v>
      </c>
      <c r="E2791" s="4">
        <f>E2790*(计算结果!B$18-1)/(计算结果!B$18+1)+B2791*2/(计算结果!B$18+1)</f>
        <v>3121.7140007382932</v>
      </c>
      <c r="F2791" s="4">
        <f>F2790*(计算结果!B$18-1)/(计算结果!B$18+1)+E2791*2/(计算结果!B$18+1)</f>
        <v>3117.243606665751</v>
      </c>
      <c r="G2791" s="4">
        <f>G2790*(计算结果!B$18-1)/(计算结果!B$18+1)+F2791*2/(计算结果!B$18+1)</f>
        <v>3117.6095187336673</v>
      </c>
      <c r="H2791" s="3">
        <f t="shared" si="217"/>
        <v>-2.1339441899927403E-3</v>
      </c>
      <c r="I2791" s="3">
        <f ca="1">IFERROR(AVERAGE(OFFSET(H2791,0,0,-计算结果!B$19,1)),AVERAGE(OFFSET(H2791,0,0,-ROW(),1)))</f>
        <v>-1.7778072456077407E-2</v>
      </c>
      <c r="J2791" s="20" t="str">
        <f t="shared" ca="1" si="215"/>
        <v>买</v>
      </c>
      <c r="K2791" s="4" t="str">
        <f t="shared" ca="1" si="219"/>
        <v/>
      </c>
      <c r="L2791" s="3">
        <f ca="1">IF(J2790="买",B2791/B2790-1,0)-IF(K2791=1,计算结果!B$17,0)</f>
        <v>4.779364876928982E-3</v>
      </c>
      <c r="M2791" s="2">
        <f t="shared" ca="1" si="218"/>
        <v>4.5774197100718661</v>
      </c>
      <c r="N2791" s="3">
        <f ca="1">1-M2791/MAX(M$2:M2791)</f>
        <v>0.28727101144474998</v>
      </c>
    </row>
    <row r="2792" spans="1:14" x14ac:dyDescent="0.15">
      <c r="A2792" s="1">
        <v>42551</v>
      </c>
      <c r="B2792" s="2">
        <v>3153.92</v>
      </c>
      <c r="C2792" s="3">
        <f t="shared" si="216"/>
        <v>8.0282034276946135E-4</v>
      </c>
      <c r="D2792" s="3">
        <f>1-B2792/MAX(B$2:B2792)</f>
        <v>0.46336350643163404</v>
      </c>
      <c r="E2792" s="4">
        <f>E2791*(计算结果!B$18-1)/(计算结果!B$18+1)+B2792*2/(计算结果!B$18+1)</f>
        <v>3126.6687698554792</v>
      </c>
      <c r="F2792" s="4">
        <f>F2791*(计算结果!B$18-1)/(计算结果!B$18+1)+E2792*2/(计算结果!B$18+1)</f>
        <v>3118.6936317718632</v>
      </c>
      <c r="G2792" s="4">
        <f>G2791*(计算结果!B$18-1)/(计算结果!B$18+1)+F2792*2/(计算结果!B$18+1)</f>
        <v>3117.7763053549279</v>
      </c>
      <c r="H2792" s="3">
        <f t="shared" si="217"/>
        <v>5.3498239679594384E-3</v>
      </c>
      <c r="I2792" s="3">
        <f ca="1">IFERROR(AVERAGE(OFFSET(H2792,0,0,-计算结果!B$19,1)),AVERAGE(OFFSET(H2792,0,0,-ROW(),1)))</f>
        <v>-1.0324455191429802E-2</v>
      </c>
      <c r="J2792" s="20" t="str">
        <f t="shared" ca="1" si="215"/>
        <v>买</v>
      </c>
      <c r="K2792" s="4" t="str">
        <f t="shared" ca="1" si="219"/>
        <v/>
      </c>
      <c r="L2792" s="3">
        <f ca="1">IF(J2791="买",B2792/B2791-1,0)-IF(K2792=1,计算结果!B$17,0)</f>
        <v>8.0282034276946135E-4</v>
      </c>
      <c r="M2792" s="2">
        <f t="shared" ca="1" si="218"/>
        <v>4.5810945557325056</v>
      </c>
      <c r="N2792" s="3">
        <f ca="1">1-M2792/MAX(M$2:M2792)</f>
        <v>0.28669881811385634</v>
      </c>
    </row>
    <row r="2793" spans="1:14" x14ac:dyDescent="0.15">
      <c r="A2793" s="1">
        <v>42552</v>
      </c>
      <c r="B2793" s="2">
        <v>3154.2</v>
      </c>
      <c r="C2793" s="3">
        <f t="shared" si="216"/>
        <v>8.8778409090828347E-5</v>
      </c>
      <c r="D2793" s="3">
        <f>1-B2793/MAX(B$2:B2793)</f>
        <v>0.46331586469747499</v>
      </c>
      <c r="E2793" s="4">
        <f>E2792*(计算结果!B$18-1)/(计算结果!B$18+1)+B2793*2/(计算结果!B$18+1)</f>
        <v>3130.904343723867</v>
      </c>
      <c r="F2793" s="4">
        <f>F2792*(计算结果!B$18-1)/(计算结果!B$18+1)+E2793*2/(计算结果!B$18+1)</f>
        <v>3120.5722028414025</v>
      </c>
      <c r="G2793" s="4">
        <f>G2792*(计算结果!B$18-1)/(计算结果!B$18+1)+F2793*2/(计算结果!B$18+1)</f>
        <v>3118.2064434297699</v>
      </c>
      <c r="H2793" s="3">
        <f t="shared" si="217"/>
        <v>1.3796309700065776E-2</v>
      </c>
      <c r="I2793" s="3">
        <f ca="1">IFERROR(AVERAGE(OFFSET(H2793,0,0,-计算结果!B$19,1)),AVERAGE(OFFSET(H2793,0,0,-ROW(),1)))</f>
        <v>-3.6487939145227097E-3</v>
      </c>
      <c r="J2793" s="20" t="str">
        <f t="shared" ca="1" si="215"/>
        <v>买</v>
      </c>
      <c r="K2793" s="4" t="str">
        <f t="shared" ca="1" si="219"/>
        <v/>
      </c>
      <c r="L2793" s="3">
        <f ca="1">IF(J2792="买",B2793/B2792-1,0)-IF(K2793=1,计算结果!B$17,0)</f>
        <v>8.8778409090828347E-5</v>
      </c>
      <c r="M2793" s="2">
        <f t="shared" ca="1" si="218"/>
        <v>4.5815012580190579</v>
      </c>
      <c r="N2793" s="3">
        <f ca="1">1-M2793/MAX(M$2:M2793)</f>
        <v>0.28663549236972596</v>
      </c>
    </row>
    <row r="2794" spans="1:14" x14ac:dyDescent="0.15">
      <c r="A2794" s="1">
        <v>42555</v>
      </c>
      <c r="B2794" s="2">
        <v>3204.7</v>
      </c>
      <c r="C2794" s="3">
        <f t="shared" si="216"/>
        <v>1.6010398833301576E-2</v>
      </c>
      <c r="D2794" s="3">
        <f>1-B2794/MAX(B$2:B2794)</f>
        <v>0.45472333764377593</v>
      </c>
      <c r="E2794" s="4">
        <f>E2793*(计算结果!B$18-1)/(计算结果!B$18+1)+B2794*2/(计算结果!B$18+1)</f>
        <v>3142.2575216125028</v>
      </c>
      <c r="F2794" s="4">
        <f>F2793*(计算结果!B$18-1)/(计算结果!B$18+1)+E2794*2/(计算结果!B$18+1)</f>
        <v>3123.9084057292639</v>
      </c>
      <c r="G2794" s="4">
        <f>G2793*(计算结果!B$18-1)/(计算结果!B$18+1)+F2794*2/(计算结果!B$18+1)</f>
        <v>3119.0836683989228</v>
      </c>
      <c r="H2794" s="3">
        <f t="shared" si="217"/>
        <v>2.8132357015720019E-2</v>
      </c>
      <c r="I2794" s="3">
        <f ca="1">IFERROR(AVERAGE(OFFSET(H2794,0,0,-计算结果!B$19,1)),AVERAGE(OFFSET(H2794,0,0,-ROW(),1)))</f>
        <v>2.3626672804672412E-3</v>
      </c>
      <c r="J2794" s="20" t="str">
        <f t="shared" ca="1" si="215"/>
        <v>买</v>
      </c>
      <c r="K2794" s="4" t="str">
        <f t="shared" ca="1" si="219"/>
        <v/>
      </c>
      <c r="L2794" s="3">
        <f ca="1">IF(J2793="买",B2794/B2793-1,0)-IF(K2794=1,计算结果!B$17,0)</f>
        <v>1.6010398833301576E-2</v>
      </c>
      <c r="M2794" s="2">
        <f t="shared" ca="1" si="218"/>
        <v>4.654852920415216</v>
      </c>
      <c r="N2794" s="3">
        <f ca="1">1-M2794/MAX(M$2:M2794)</f>
        <v>0.27521424208904344</v>
      </c>
    </row>
    <row r="2795" spans="1:14" x14ac:dyDescent="0.15">
      <c r="A2795" s="1">
        <v>42556</v>
      </c>
      <c r="B2795" s="2">
        <v>3207.38</v>
      </c>
      <c r="C2795" s="3">
        <f t="shared" si="216"/>
        <v>8.3627172590272636E-4</v>
      </c>
      <c r="D2795" s="3">
        <f>1-B2795/MAX(B$2:B2795)</f>
        <v>0.45426733818825282</v>
      </c>
      <c r="E2795" s="4">
        <f>E2794*(计算结果!B$18-1)/(计算结果!B$18+1)+B2795*2/(计算结果!B$18+1)</f>
        <v>3152.276364441349</v>
      </c>
      <c r="F2795" s="4">
        <f>F2794*(计算结果!B$18-1)/(计算结果!B$18+1)+E2795*2/(计算结果!B$18+1)</f>
        <v>3128.2727070695851</v>
      </c>
      <c r="G2795" s="4">
        <f>G2794*(计算结果!B$18-1)/(计算结果!B$18+1)+F2795*2/(计算结果!B$18+1)</f>
        <v>3120.4973666559481</v>
      </c>
      <c r="H2795" s="3">
        <f t="shared" si="217"/>
        <v>4.5324153094969441E-2</v>
      </c>
      <c r="I2795" s="3">
        <f ca="1">IFERROR(AVERAGE(OFFSET(H2795,0,0,-计算结果!B$19,1)),AVERAGE(OFFSET(H2795,0,0,-ROW(),1)))</f>
        <v>7.683656081355422E-3</v>
      </c>
      <c r="J2795" s="20" t="str">
        <f t="shared" ca="1" si="215"/>
        <v>买</v>
      </c>
      <c r="K2795" s="4" t="str">
        <f t="shared" ca="1" si="219"/>
        <v/>
      </c>
      <c r="L2795" s="3">
        <f ca="1">IF(J2794="买",B2795/B2794-1,0)-IF(K2795=1,计算结果!B$17,0)</f>
        <v>8.3627172590272636E-4</v>
      </c>
      <c r="M2795" s="2">
        <f t="shared" ca="1" si="218"/>
        <v>4.6587456423007954</v>
      </c>
      <c r="N2795" s="3">
        <f ca="1">1-M2795/MAX(M$2:M2795)</f>
        <v>0.27460812425236547</v>
      </c>
    </row>
    <row r="2796" spans="1:14" x14ac:dyDescent="0.15">
      <c r="A2796" s="1">
        <v>42557</v>
      </c>
      <c r="B2796" s="2">
        <v>3216.8</v>
      </c>
      <c r="C2796" s="3">
        <f t="shared" si="216"/>
        <v>2.93697659772163E-3</v>
      </c>
      <c r="D2796" s="3">
        <f>1-B2796/MAX(B$2:B2796)</f>
        <v>0.45266453413189944</v>
      </c>
      <c r="E2796" s="4">
        <f>E2795*(计算结果!B$18-1)/(计算结果!B$18+1)+B2796*2/(计算结果!B$18+1)</f>
        <v>3162.2030776042188</v>
      </c>
      <c r="F2796" s="4">
        <f>F2795*(计算结果!B$18-1)/(计算结果!B$18+1)+E2796*2/(计算结果!B$18+1)</f>
        <v>3133.4927640749133</v>
      </c>
      <c r="G2796" s="4">
        <f>G2795*(计算结果!B$18-1)/(计算结果!B$18+1)+F2796*2/(计算结果!B$18+1)</f>
        <v>3122.4966585665579</v>
      </c>
      <c r="H2796" s="3">
        <f t="shared" si="217"/>
        <v>6.4069655432920605E-2</v>
      </c>
      <c r="I2796" s="3">
        <f ca="1">IFERROR(AVERAGE(OFFSET(H2796,0,0,-计算结果!B$19,1)),AVERAGE(OFFSET(H2796,0,0,-ROW(),1)))</f>
        <v>1.2438164934678874E-2</v>
      </c>
      <c r="J2796" s="20" t="str">
        <f t="shared" ca="1" si="215"/>
        <v>买</v>
      </c>
      <c r="K2796" s="4" t="str">
        <f t="shared" ca="1" si="219"/>
        <v/>
      </c>
      <c r="L2796" s="3">
        <f ca="1">IF(J2795="买",B2796/B2795-1,0)-IF(K2796=1,计算结果!B$17,0)</f>
        <v>2.93697659772163E-3</v>
      </c>
      <c r="M2796" s="2">
        <f t="shared" ca="1" si="218"/>
        <v>4.6724282692269705</v>
      </c>
      <c r="N2796" s="3">
        <f ca="1">1-M2796/MAX(M$2:M2796)</f>
        <v>0.27247766528911721</v>
      </c>
    </row>
    <row r="2797" spans="1:14" x14ac:dyDescent="0.15">
      <c r="A2797" s="1">
        <v>42558</v>
      </c>
      <c r="B2797" s="2">
        <v>3209.95</v>
      </c>
      <c r="C2797" s="3">
        <f t="shared" si="216"/>
        <v>-2.1294454115892147E-3</v>
      </c>
      <c r="D2797" s="3">
        <f>1-B2797/MAX(B$2:B2797)</f>
        <v>0.45383005512829244</v>
      </c>
      <c r="E2797" s="4">
        <f>E2796*(计算结果!B$18-1)/(计算结果!B$18+1)+B2797*2/(计算结果!B$18+1)</f>
        <v>3169.5487579728006</v>
      </c>
      <c r="F2797" s="4">
        <f>F2796*(计算结果!B$18-1)/(计算结果!B$18+1)+E2797*2/(计算结果!B$18+1)</f>
        <v>3139.0398400592039</v>
      </c>
      <c r="G2797" s="4">
        <f>G2796*(计算结果!B$18-1)/(计算结果!B$18+1)+F2797*2/(计算结果!B$18+1)</f>
        <v>3125.0417634115806</v>
      </c>
      <c r="H2797" s="3">
        <f t="shared" si="217"/>
        <v>8.1508649113849987E-2</v>
      </c>
      <c r="I2797" s="3">
        <f ca="1">IFERROR(AVERAGE(OFFSET(H2797,0,0,-计算结果!B$19,1)),AVERAGE(OFFSET(H2797,0,0,-ROW(),1)))</f>
        <v>1.6689588581602095E-2</v>
      </c>
      <c r="J2797" s="20" t="str">
        <f t="shared" ca="1" si="215"/>
        <v>买</v>
      </c>
      <c r="K2797" s="4" t="str">
        <f t="shared" ca="1" si="219"/>
        <v/>
      </c>
      <c r="L2797" s="3">
        <f ca="1">IF(J2796="买",B2797/B2796-1,0)-IF(K2797=1,计算结果!B$17,0)</f>
        <v>-2.1294454115892147E-3</v>
      </c>
      <c r="M2797" s="2">
        <f t="shared" ca="1" si="218"/>
        <v>4.662478588288085</v>
      </c>
      <c r="N2797" s="3">
        <f ca="1">1-M2797/MAX(M$2:M2797)</f>
        <v>0.27402688438659606</v>
      </c>
    </row>
    <row r="2798" spans="1:14" x14ac:dyDescent="0.15">
      <c r="A2798" s="1">
        <v>42559</v>
      </c>
      <c r="B2798" s="2">
        <v>3192.28</v>
      </c>
      <c r="C2798" s="3">
        <f t="shared" si="216"/>
        <v>-5.5047586411002269E-3</v>
      </c>
      <c r="D2798" s="3">
        <f>1-B2798/MAX(B$2:B2798)</f>
        <v>0.4568365888518342</v>
      </c>
      <c r="E2798" s="4">
        <f>E2797*(计算结果!B$18-1)/(计算结果!B$18+1)+B2798*2/(计算结果!B$18+1)</f>
        <v>3173.045872130831</v>
      </c>
      <c r="F2798" s="4">
        <f>F2797*(计算结果!B$18-1)/(计算结果!B$18+1)+E2798*2/(计算结果!B$18+1)</f>
        <v>3144.2715373009928</v>
      </c>
      <c r="G2798" s="4">
        <f>G2797*(计算结果!B$18-1)/(计算结果!B$18+1)+F2798*2/(计算结果!B$18+1)</f>
        <v>3128.0001901637979</v>
      </c>
      <c r="H2798" s="3">
        <f t="shared" si="217"/>
        <v>9.4668390894962109E-2</v>
      </c>
      <c r="I2798" s="3">
        <f ca="1">IFERROR(AVERAGE(OFFSET(H2798,0,0,-计算结果!B$19,1)),AVERAGE(OFFSET(H2798,0,0,-ROW(),1)))</f>
        <v>2.0465905707812107E-2</v>
      </c>
      <c r="J2798" s="20" t="str">
        <f t="shared" ca="1" si="215"/>
        <v>买</v>
      </c>
      <c r="K2798" s="4" t="str">
        <f t="shared" ca="1" si="219"/>
        <v/>
      </c>
      <c r="L2798" s="3">
        <f ca="1">IF(J2797="买",B2798/B2797-1,0)-IF(K2798=1,计算结果!B$17,0)</f>
        <v>-5.5047586411002269E-3</v>
      </c>
      <c r="M2798" s="2">
        <f t="shared" ca="1" si="218"/>
        <v>4.6368127689902616</v>
      </c>
      <c r="N2798" s="3">
        <f ca="1">1-M2798/MAX(M$2:M2798)</f>
        <v>0.27802319116797536</v>
      </c>
    </row>
    <row r="2799" spans="1:14" x14ac:dyDescent="0.15">
      <c r="A2799" s="1">
        <v>42562</v>
      </c>
      <c r="B2799" s="2">
        <v>3203.33</v>
      </c>
      <c r="C2799" s="3">
        <f t="shared" si="216"/>
        <v>3.461475810392578E-3</v>
      </c>
      <c r="D2799" s="3">
        <f>1-B2799/MAX(B$2:B2799)</f>
        <v>0.4549564418430545</v>
      </c>
      <c r="E2799" s="4">
        <f>E2798*(计算结果!B$18-1)/(计算结果!B$18+1)+B2799*2/(计算结果!B$18+1)</f>
        <v>3177.7049687260878</v>
      </c>
      <c r="F2799" s="4">
        <f>F2798*(计算结果!B$18-1)/(计算结果!B$18+1)+E2799*2/(计算结果!B$18+1)</f>
        <v>3149.4151421356228</v>
      </c>
      <c r="G2799" s="4">
        <f>G2798*(计算结果!B$18-1)/(计算结果!B$18+1)+F2799*2/(计算结果!B$18+1)</f>
        <v>3131.294798159463</v>
      </c>
      <c r="H2799" s="3">
        <f t="shared" si="217"/>
        <v>0.10532633616919711</v>
      </c>
      <c r="I2799" s="3">
        <f ca="1">IFERROR(AVERAGE(OFFSET(H2799,0,0,-计算结果!B$19,1)),AVERAGE(OFFSET(H2799,0,0,-ROW(),1)))</f>
        <v>2.4435665268071567E-2</v>
      </c>
      <c r="J2799" s="20" t="str">
        <f t="shared" ca="1" si="215"/>
        <v>买</v>
      </c>
      <c r="K2799" s="4" t="str">
        <f t="shared" ca="1" si="219"/>
        <v/>
      </c>
      <c r="L2799" s="3">
        <f ca="1">IF(J2798="买",B2799/B2798-1,0)-IF(K2799=1,计算结果!B$17,0)</f>
        <v>3.461475810392578E-3</v>
      </c>
      <c r="M2799" s="2">
        <f t="shared" ca="1" si="218"/>
        <v>4.6528629842274407</v>
      </c>
      <c r="N2799" s="3">
        <f ca="1">1-M2799/MAX(M$2:M2799)</f>
        <v>0.27552408590853894</v>
      </c>
    </row>
    <row r="2800" spans="1:14" x14ac:dyDescent="0.15">
      <c r="A2800" s="1">
        <v>42563</v>
      </c>
      <c r="B2800" s="2">
        <v>3273.18</v>
      </c>
      <c r="C2800" s="3">
        <f t="shared" si="216"/>
        <v>2.1805433720534451E-2</v>
      </c>
      <c r="D2800" s="3">
        <f>1-B2800/MAX(B$2:B2800)</f>
        <v>0.44307153066085891</v>
      </c>
      <c r="E2800" s="4">
        <f>E2799*(计算结果!B$18-1)/(计算结果!B$18+1)+B2800*2/(计算结果!B$18+1)</f>
        <v>3192.39343507592</v>
      </c>
      <c r="F2800" s="4">
        <f>F2799*(计算结果!B$18-1)/(计算结果!B$18+1)+E2800*2/(计算结果!B$18+1)</f>
        <v>3156.0271872033604</v>
      </c>
      <c r="G2800" s="4">
        <f>G2799*(计算结果!B$18-1)/(计算结果!B$18+1)+F2800*2/(计算结果!B$18+1)</f>
        <v>3135.0997810892936</v>
      </c>
      <c r="H2800" s="3">
        <f t="shared" si="217"/>
        <v>0.12151468242680888</v>
      </c>
      <c r="I2800" s="3">
        <f ca="1">IFERROR(AVERAGE(OFFSET(H2800,0,0,-计算结果!B$19,1)),AVERAGE(OFFSET(H2800,0,0,-ROW(),1)))</f>
        <v>2.9326103982584607E-2</v>
      </c>
      <c r="J2800" s="20" t="str">
        <f t="shared" ca="1" si="215"/>
        <v>买</v>
      </c>
      <c r="K2800" s="4" t="str">
        <f t="shared" ca="1" si="219"/>
        <v/>
      </c>
      <c r="L2800" s="3">
        <f ca="1">IF(J2799="买",B2800/B2799-1,0)-IF(K2800=1,计算结果!B$17,0)</f>
        <v>2.1805433720534451E-2</v>
      </c>
      <c r="M2800" s="2">
        <f t="shared" ca="1" si="218"/>
        <v>4.75432067964074</v>
      </c>
      <c r="N2800" s="3">
        <f ca="1">1-M2800/MAX(M$2:M2800)</f>
        <v>0.259726574381694</v>
      </c>
    </row>
    <row r="2801" spans="1:14" x14ac:dyDescent="0.15">
      <c r="A2801" s="1">
        <v>42564</v>
      </c>
      <c r="B2801" s="2">
        <v>3282.87</v>
      </c>
      <c r="C2801" s="3">
        <f t="shared" si="216"/>
        <v>2.9604238080398471E-3</v>
      </c>
      <c r="D2801" s="3">
        <f>1-B2801/MAX(B$2:B2801)</f>
        <v>0.44142278636085208</v>
      </c>
      <c r="E2801" s="4">
        <f>E2800*(计算结果!B$18-1)/(计算结果!B$18+1)+B2801*2/(计算结果!B$18+1)</f>
        <v>3206.3129066027013</v>
      </c>
      <c r="F2801" s="4">
        <f>F2800*(计算结果!B$18-1)/(计算结果!B$18+1)+E2801*2/(计算结果!B$18+1)</f>
        <v>3163.7634517263359</v>
      </c>
      <c r="G2801" s="4">
        <f>G2800*(计算结果!B$18-1)/(计算结果!B$18+1)+F2801*2/(计算结果!B$18+1)</f>
        <v>3139.5095765719157</v>
      </c>
      <c r="H2801" s="3">
        <f t="shared" si="217"/>
        <v>0.14065885587507018</v>
      </c>
      <c r="I2801" s="3">
        <f ca="1">IFERROR(AVERAGE(OFFSET(H2801,0,0,-计算结果!B$19,1)),AVERAGE(OFFSET(H2801,0,0,-ROW(),1)))</f>
        <v>3.5319086748590953E-2</v>
      </c>
      <c r="J2801" s="20" t="str">
        <f t="shared" ca="1" si="215"/>
        <v>买</v>
      </c>
      <c r="K2801" s="4" t="str">
        <f t="shared" ca="1" si="219"/>
        <v/>
      </c>
      <c r="L2801" s="3">
        <f ca="1">IF(J2800="买",B2801/B2800-1,0)-IF(K2801=1,计算结果!B$17,0)</f>
        <v>2.9604238080398471E-3</v>
      </c>
      <c r="M2801" s="2">
        <f t="shared" ca="1" si="218"/>
        <v>4.7683954837718048</v>
      </c>
      <c r="N2801" s="3">
        <f ca="1">1-M2801/MAX(M$2:M2801)</f>
        <v>0.25753505130803434</v>
      </c>
    </row>
    <row r="2802" spans="1:14" x14ac:dyDescent="0.15">
      <c r="A2802" s="1">
        <v>42565</v>
      </c>
      <c r="B2802" s="2">
        <v>3276.76</v>
      </c>
      <c r="C2802" s="3">
        <f t="shared" si="216"/>
        <v>-1.8611763487434985E-3</v>
      </c>
      <c r="D2802" s="3">
        <f>1-B2802/MAX(B$2:B2802)</f>
        <v>0.44246239705982437</v>
      </c>
      <c r="E2802" s="4">
        <f>E2801*(计算结果!B$18-1)/(计算结果!B$18+1)+B2802*2/(计算结果!B$18+1)</f>
        <v>3217.1509209715164</v>
      </c>
      <c r="F2802" s="4">
        <f>F2801*(计算结果!B$18-1)/(计算结果!B$18+1)+E2802*2/(计算结果!B$18+1)</f>
        <v>3171.9769085332869</v>
      </c>
      <c r="G2802" s="4">
        <f>G2801*(计算结果!B$18-1)/(计算结果!B$18+1)+F2802*2/(计算结果!B$18+1)</f>
        <v>3144.5045507198188</v>
      </c>
      <c r="H2802" s="3">
        <f t="shared" si="217"/>
        <v>0.15910045903912226</v>
      </c>
      <c r="I2802" s="3">
        <f ca="1">IFERROR(AVERAGE(OFFSET(H2802,0,0,-计算结果!B$19,1)),AVERAGE(OFFSET(H2802,0,0,-ROW(),1)))</f>
        <v>4.2521356855690765E-2</v>
      </c>
      <c r="J2802" s="20" t="str">
        <f t="shared" ca="1" si="215"/>
        <v>买</v>
      </c>
      <c r="K2802" s="4" t="str">
        <f t="shared" ca="1" si="219"/>
        <v/>
      </c>
      <c r="L2802" s="3">
        <f ca="1">IF(J2801="买",B2802/B2801-1,0)-IF(K2802=1,计算结果!B$17,0)</f>
        <v>-1.8611763487434985E-3</v>
      </c>
      <c r="M2802" s="2">
        <f t="shared" ca="1" si="218"/>
        <v>4.7595206588759531</v>
      </c>
      <c r="N2802" s="3">
        <f ca="1">1-M2802/MAX(M$2:M2802)</f>
        <v>0.25891690951031088</v>
      </c>
    </row>
    <row r="2803" spans="1:14" x14ac:dyDescent="0.15">
      <c r="A2803" s="1">
        <v>42566</v>
      </c>
      <c r="B2803" s="2">
        <v>3276.28</v>
      </c>
      <c r="C2803" s="3">
        <f t="shared" si="216"/>
        <v>-1.4648616316115248E-4</v>
      </c>
      <c r="D2803" s="3">
        <f>1-B2803/MAX(B$2:B2803)</f>
        <v>0.44254406860409712</v>
      </c>
      <c r="E2803" s="4">
        <f>E2802*(计算结果!B$18-1)/(计算结果!B$18+1)+B2803*2/(计算结果!B$18+1)</f>
        <v>3226.2477023605138</v>
      </c>
      <c r="F2803" s="4">
        <f>F2802*(计算结果!B$18-1)/(计算结果!B$18+1)+E2803*2/(计算结果!B$18+1)</f>
        <v>3180.3262614297832</v>
      </c>
      <c r="G2803" s="4">
        <f>G2802*(计算结果!B$18-1)/(计算结果!B$18+1)+F2803*2/(计算结果!B$18+1)</f>
        <v>3150.0155831367365</v>
      </c>
      <c r="H2803" s="3">
        <f t="shared" si="217"/>
        <v>0.17525916493446214</v>
      </c>
      <c r="I2803" s="3">
        <f ca="1">IFERROR(AVERAGE(OFFSET(H2803,0,0,-计算结果!B$19,1)),AVERAGE(OFFSET(H2803,0,0,-ROW(),1)))</f>
        <v>5.0797452447365499E-2</v>
      </c>
      <c r="J2803" s="20" t="str">
        <f t="shared" ca="1" si="215"/>
        <v>买</v>
      </c>
      <c r="K2803" s="4" t="str">
        <f t="shared" ca="1" si="219"/>
        <v/>
      </c>
      <c r="L2803" s="3">
        <f ca="1">IF(J2802="买",B2803/B2802-1,0)-IF(K2803=1,计算结果!B$17,0)</f>
        <v>-1.4648616316115248E-4</v>
      </c>
      <c r="M2803" s="2">
        <f t="shared" ca="1" si="218"/>
        <v>4.7588234549561479</v>
      </c>
      <c r="N2803" s="3">
        <f ca="1">1-M2803/MAX(M$2:M2803)</f>
        <v>0.25902546792882042</v>
      </c>
    </row>
    <row r="2804" spans="1:14" x14ac:dyDescent="0.15">
      <c r="A2804" s="1">
        <v>42569</v>
      </c>
      <c r="B2804" s="2">
        <v>3262.02</v>
      </c>
      <c r="C2804" s="3">
        <f t="shared" si="216"/>
        <v>-4.3524973445493442E-3</v>
      </c>
      <c r="D2804" s="3">
        <f>1-B2804/MAX(B$2:B2804)</f>
        <v>0.44497039406520111</v>
      </c>
      <c r="E2804" s="4">
        <f>E2803*(计算结果!B$18-1)/(计算结果!B$18+1)+B2804*2/(计算结果!B$18+1)</f>
        <v>3231.7511327665884</v>
      </c>
      <c r="F2804" s="4">
        <f>F2803*(计算结果!B$18-1)/(计算结果!B$18+1)+E2804*2/(计算结果!B$18+1)</f>
        <v>3188.2377800969839</v>
      </c>
      <c r="G2804" s="4">
        <f>G2803*(计算结果!B$18-1)/(计算结果!B$18+1)+F2804*2/(计算结果!B$18+1)</f>
        <v>3155.895921130621</v>
      </c>
      <c r="H2804" s="3">
        <f t="shared" si="217"/>
        <v>0.186676473137601</v>
      </c>
      <c r="I2804" s="3">
        <f ca="1">IFERROR(AVERAGE(OFFSET(H2804,0,0,-计算结果!B$19,1)),AVERAGE(OFFSET(H2804,0,0,-ROW(),1)))</f>
        <v>5.9868737661181205E-2</v>
      </c>
      <c r="J2804" s="20" t="str">
        <f t="shared" ca="1" si="215"/>
        <v>买</v>
      </c>
      <c r="K2804" s="4" t="str">
        <f t="shared" ca="1" si="219"/>
        <v/>
      </c>
      <c r="L2804" s="3">
        <f ca="1">IF(J2803="买",B2804/B2803-1,0)-IF(K2804=1,计算结果!B$17,0)</f>
        <v>-4.3524973445493442E-3</v>
      </c>
      <c r="M2804" s="2">
        <f t="shared" ca="1" si="218"/>
        <v>4.7381106885052722</v>
      </c>
      <c r="N2804" s="3">
        <f ca="1">1-M2804/MAX(M$2:M2804)</f>
        <v>0.26225055761203886</v>
      </c>
    </row>
    <row r="2805" spans="1:14" x14ac:dyDescent="0.15">
      <c r="A2805" s="1">
        <v>42570</v>
      </c>
      <c r="B2805" s="2">
        <v>3248.23</v>
      </c>
      <c r="C2805" s="3">
        <f t="shared" si="216"/>
        <v>-4.227441891833883E-3</v>
      </c>
      <c r="D2805" s="3">
        <f>1-B2805/MAX(B$2:B2805)</f>
        <v>0.44731674947253797</v>
      </c>
      <c r="E2805" s="4">
        <f>E2804*(计算结果!B$18-1)/(计算结果!B$18+1)+B2805*2/(计算结果!B$18+1)</f>
        <v>3234.2863431101905</v>
      </c>
      <c r="F2805" s="4">
        <f>F2804*(计算结果!B$18-1)/(计算结果!B$18+1)+E2805*2/(计算结果!B$18+1)</f>
        <v>3195.3221744067077</v>
      </c>
      <c r="G2805" s="4">
        <f>G2804*(计算结果!B$18-1)/(计算结果!B$18+1)+F2805*2/(计算结果!B$18+1)</f>
        <v>3161.9614985577109</v>
      </c>
      <c r="H2805" s="3">
        <f t="shared" si="217"/>
        <v>0.19219827201769335</v>
      </c>
      <c r="I2805" s="3">
        <f ca="1">IFERROR(AVERAGE(OFFSET(H2805,0,0,-计算结果!B$19,1)),AVERAGE(OFFSET(H2805,0,0,-ROW(),1)))</f>
        <v>6.9439006548106474E-2</v>
      </c>
      <c r="J2805" s="20" t="str">
        <f t="shared" ca="1" si="215"/>
        <v>买</v>
      </c>
      <c r="K2805" s="4" t="str">
        <f t="shared" ca="1" si="219"/>
        <v/>
      </c>
      <c r="L2805" s="3">
        <f ca="1">IF(J2804="买",B2805/B2804-1,0)-IF(K2805=1,计算结果!B$17,0)</f>
        <v>-4.227441891833883E-3</v>
      </c>
      <c r="M2805" s="2">
        <f t="shared" ca="1" si="218"/>
        <v>4.7180806008925389</v>
      </c>
      <c r="N2805" s="3">
        <f ca="1">1-M2805/MAX(M$2:M2805)</f>
        <v>0.26536935051046684</v>
      </c>
    </row>
    <row r="2806" spans="1:14" x14ac:dyDescent="0.15">
      <c r="A2806" s="1">
        <v>42571</v>
      </c>
      <c r="B2806" s="2">
        <v>3237.61</v>
      </c>
      <c r="C2806" s="3">
        <f t="shared" si="216"/>
        <v>-3.2694729129402189E-3</v>
      </c>
      <c r="D2806" s="3">
        <f>1-B2806/MAX(B$2:B2806)</f>
        <v>0.44912373238957326</v>
      </c>
      <c r="E2806" s="4">
        <f>E2805*(计算结果!B$18-1)/(计算结果!B$18+1)+B2806*2/(计算结果!B$18+1)</f>
        <v>3234.7976749393924</v>
      </c>
      <c r="F2806" s="4">
        <f>F2805*(计算结果!B$18-1)/(计算结果!B$18+1)+E2806*2/(计算结果!B$18+1)</f>
        <v>3201.3953283348128</v>
      </c>
      <c r="G2806" s="4">
        <f>G2805*(计算结果!B$18-1)/(计算结果!B$18+1)+F2806*2/(计算结果!B$18+1)</f>
        <v>3168.028241600342</v>
      </c>
      <c r="H2806" s="3">
        <f t="shared" si="217"/>
        <v>0.19186644256732188</v>
      </c>
      <c r="I2806" s="3">
        <f ca="1">IFERROR(AVERAGE(OFFSET(H2806,0,0,-计算结果!B$19,1)),AVERAGE(OFFSET(H2806,0,0,-ROW(),1)))</f>
        <v>7.9039289326508652E-2</v>
      </c>
      <c r="J2806" s="20" t="str">
        <f t="shared" ca="1" si="215"/>
        <v>买</v>
      </c>
      <c r="K2806" s="4" t="str">
        <f t="shared" ca="1" si="219"/>
        <v/>
      </c>
      <c r="L2806" s="3">
        <f ca="1">IF(J2805="买",B2806/B2805-1,0)-IF(K2806=1,计算结果!B$17,0)</f>
        <v>-3.2694729129402189E-3</v>
      </c>
      <c r="M2806" s="2">
        <f t="shared" ca="1" si="218"/>
        <v>4.702654964166852</v>
      </c>
      <c r="N2806" s="3">
        <f ca="1">1-M2806/MAX(M$2:M2806)</f>
        <v>0.26777120551998856</v>
      </c>
    </row>
    <row r="2807" spans="1:14" x14ac:dyDescent="0.15">
      <c r="A2807" s="1">
        <v>42572</v>
      </c>
      <c r="B2807" s="2">
        <v>3252.52</v>
      </c>
      <c r="C2807" s="3">
        <f t="shared" si="216"/>
        <v>4.6052489336270153E-3</v>
      </c>
      <c r="D2807" s="3">
        <f>1-B2807/MAX(B$2:B2807)</f>
        <v>0.44658681004559997</v>
      </c>
      <c r="E2807" s="4">
        <f>E2806*(计算结果!B$18-1)/(计算结果!B$18+1)+B2807*2/(计算结果!B$18+1)</f>
        <v>3237.5241864871782</v>
      </c>
      <c r="F2807" s="4">
        <f>F2806*(计算结果!B$18-1)/(计算结果!B$18+1)+E2807*2/(计算结果!B$18+1)</f>
        <v>3206.953614204408</v>
      </c>
      <c r="G2807" s="4">
        <f>G2806*(计算结果!B$18-1)/(计算结果!B$18+1)+F2807*2/(计算结果!B$18+1)</f>
        <v>3174.0167604625062</v>
      </c>
      <c r="H2807" s="3">
        <f t="shared" si="217"/>
        <v>0.18902984460577699</v>
      </c>
      <c r="I2807" s="3">
        <f ca="1">IFERROR(AVERAGE(OFFSET(H2807,0,0,-计算结果!B$19,1)),AVERAGE(OFFSET(H2807,0,0,-ROW(),1)))</f>
        <v>8.8531713738350185E-2</v>
      </c>
      <c r="J2807" s="20" t="str">
        <f t="shared" ca="1" si="215"/>
        <v>买</v>
      </c>
      <c r="K2807" s="4" t="str">
        <f t="shared" ca="1" si="219"/>
        <v/>
      </c>
      <c r="L2807" s="3">
        <f ca="1">IF(J2806="买",B2807/B2806-1,0)-IF(K2807=1,计算结果!B$17,0)</f>
        <v>4.6052489336270153E-3</v>
      </c>
      <c r="M2807" s="2">
        <f t="shared" ca="1" si="218"/>
        <v>4.7243118609257975</v>
      </c>
      <c r="N2807" s="3">
        <f ca="1">1-M2807/MAX(M$2:M2807)</f>
        <v>0.26439910964503843</v>
      </c>
    </row>
    <row r="2808" spans="1:14" x14ac:dyDescent="0.15">
      <c r="A2808" s="1">
        <v>42573</v>
      </c>
      <c r="B2808" s="2">
        <v>3225.16</v>
      </c>
      <c r="C2808" s="3">
        <f t="shared" si="216"/>
        <v>-8.4119390503364366E-3</v>
      </c>
      <c r="D2808" s="3">
        <f>1-B2808/MAX(B$2:B2808)</f>
        <v>0.45124208806914856</v>
      </c>
      <c r="E2808" s="4">
        <f>E2807*(计算结果!B$18-1)/(计算结果!B$18+1)+B2808*2/(计算结果!B$18+1)</f>
        <v>3235.6220039506888</v>
      </c>
      <c r="F2808" s="4">
        <f>F2807*(计算结果!B$18-1)/(计算结果!B$18+1)+E2808*2/(计算结果!B$18+1)</f>
        <v>3211.3641357038359</v>
      </c>
      <c r="G2808" s="4">
        <f>G2807*(计算结果!B$18-1)/(计算结果!B$18+1)+F2808*2/(计算结果!B$18+1)</f>
        <v>3179.7625104996337</v>
      </c>
      <c r="H2808" s="3">
        <f t="shared" si="217"/>
        <v>0.18102456510942264</v>
      </c>
      <c r="I2808" s="3">
        <f ca="1">IFERROR(AVERAGE(OFFSET(H2808,0,0,-计算结果!B$19,1)),AVERAGE(OFFSET(H2808,0,0,-ROW(),1)))</f>
        <v>9.7882354622694789E-2</v>
      </c>
      <c r="J2808" s="20" t="str">
        <f t="shared" ca="1" si="215"/>
        <v>买</v>
      </c>
      <c r="K2808" s="4" t="str">
        <f t="shared" ca="1" si="219"/>
        <v/>
      </c>
      <c r="L2808" s="3">
        <f ca="1">IF(J2807="买",B2808/B2807-1,0)-IF(K2808=1,计算结果!B$17,0)</f>
        <v>-8.4119390503364366E-3</v>
      </c>
      <c r="M2808" s="2">
        <f t="shared" ca="1" si="218"/>
        <v>4.6845712374969084</v>
      </c>
      <c r="N2808" s="3">
        <f ca="1">1-M2808/MAX(M$2:M2808)</f>
        <v>0.27058693950007762</v>
      </c>
    </row>
    <row r="2809" spans="1:14" x14ac:dyDescent="0.15">
      <c r="A2809" s="1">
        <v>42576</v>
      </c>
      <c r="B2809" s="2">
        <v>3230.89</v>
      </c>
      <c r="C2809" s="3">
        <f t="shared" si="216"/>
        <v>1.7766560418708277E-3</v>
      </c>
      <c r="D2809" s="3">
        <f>1-B2809/MAX(B$2:B2809)</f>
        <v>0.45026713400939222</v>
      </c>
      <c r="E2809" s="4">
        <f>E2808*(计算结果!B$18-1)/(计算结果!B$18+1)+B2809*2/(计算结果!B$18+1)</f>
        <v>3234.8940033428903</v>
      </c>
      <c r="F2809" s="4">
        <f>F2808*(计算结果!B$18-1)/(计算结果!B$18+1)+E2809*2/(计算结果!B$18+1)</f>
        <v>3214.9841153406137</v>
      </c>
      <c r="G2809" s="4">
        <f>G2808*(计算结果!B$18-1)/(计算结果!B$18+1)+F2809*2/(计算结果!B$18+1)</f>
        <v>3185.1812189367079</v>
      </c>
      <c r="H2809" s="3">
        <f t="shared" si="217"/>
        <v>0.17041236316176217</v>
      </c>
      <c r="I2809" s="3">
        <f ca="1">IFERROR(AVERAGE(OFFSET(H2809,0,0,-计算结果!B$19,1)),AVERAGE(OFFSET(H2809,0,0,-ROW(),1)))</f>
        <v>0.10682606631013</v>
      </c>
      <c r="J2809" s="20" t="str">
        <f t="shared" ca="1" si="215"/>
        <v>买</v>
      </c>
      <c r="K2809" s="4" t="str">
        <f t="shared" ca="1" si="219"/>
        <v/>
      </c>
      <c r="L2809" s="3">
        <f ca="1">IF(J2808="买",B2809/B2808-1,0)-IF(K2809=1,计算结果!B$17,0)</f>
        <v>1.7766560418708277E-3</v>
      </c>
      <c r="M2809" s="2">
        <f t="shared" ca="1" si="218"/>
        <v>4.6928941092895817</v>
      </c>
      <c r="N2809" s="3">
        <f ca="1">1-M2809/MAX(M$2:M2809)</f>
        <v>0.26929102337912092</v>
      </c>
    </row>
    <row r="2810" spans="1:14" x14ac:dyDescent="0.15">
      <c r="A2810" s="1">
        <v>42577</v>
      </c>
      <c r="B2810" s="2">
        <v>3269.59</v>
      </c>
      <c r="C2810" s="3">
        <f t="shared" si="216"/>
        <v>1.1978123674900809E-2</v>
      </c>
      <c r="D2810" s="3">
        <f>1-B2810/MAX(B$2:B2810)</f>
        <v>0.44368236575239905</v>
      </c>
      <c r="E2810" s="4">
        <f>E2809*(计算结果!B$18-1)/(计算结果!B$18+1)+B2810*2/(计算结果!B$18+1)</f>
        <v>3240.2318489824456</v>
      </c>
      <c r="F2810" s="4">
        <f>F2809*(计算结果!B$18-1)/(计算结果!B$18+1)+E2810*2/(计算结果!B$18+1)</f>
        <v>3218.8683820547421</v>
      </c>
      <c r="G2810" s="4">
        <f>G2809*(计算结果!B$18-1)/(计算结果!B$18+1)+F2810*2/(计算结果!B$18+1)</f>
        <v>3190.3638594164054</v>
      </c>
      <c r="H2810" s="3">
        <f t="shared" si="217"/>
        <v>0.16271100836854754</v>
      </c>
      <c r="I2810" s="3">
        <f ca="1">IFERROR(AVERAGE(OFFSET(H2810,0,0,-计算结果!B$19,1)),AVERAGE(OFFSET(H2810,0,0,-ROW(),1)))</f>
        <v>0.11532469312216202</v>
      </c>
      <c r="J2810" s="20" t="str">
        <f t="shared" ca="1" si="215"/>
        <v>买</v>
      </c>
      <c r="K2810" s="4" t="str">
        <f t="shared" ca="1" si="219"/>
        <v/>
      </c>
      <c r="L2810" s="3">
        <f ca="1">IF(J2809="买",B2810/B2809-1,0)-IF(K2810=1,计算结果!B$17,0)</f>
        <v>1.1978123674900809E-2</v>
      </c>
      <c r="M2810" s="2">
        <f t="shared" ca="1" si="218"/>
        <v>4.7491061753238659</v>
      </c>
      <c r="N2810" s="3">
        <f ca="1">1-M2810/MAX(M$2:M2810)</f>
        <v>0.26053850088679575</v>
      </c>
    </row>
    <row r="2811" spans="1:14" x14ac:dyDescent="0.15">
      <c r="A2811" s="1">
        <v>42578</v>
      </c>
      <c r="B2811" s="2">
        <v>3218.24</v>
      </c>
      <c r="C2811" s="3">
        <f t="shared" si="216"/>
        <v>-1.5705333084576445E-2</v>
      </c>
      <c r="D2811" s="3">
        <f>1-B2811/MAX(B$2:B2811)</f>
        <v>0.45241951949908121</v>
      </c>
      <c r="E2811" s="4">
        <f>E2810*(计算结果!B$18-1)/(计算结果!B$18+1)+B2811*2/(计算结果!B$18+1)</f>
        <v>3236.8484876005314</v>
      </c>
      <c r="F2811" s="4">
        <f>F2810*(计算结果!B$18-1)/(计算结果!B$18+1)+E2811*2/(计算结果!B$18+1)</f>
        <v>3221.6345521387098</v>
      </c>
      <c r="G2811" s="4">
        <f>G2810*(计算结果!B$18-1)/(计算结果!B$18+1)+F2811*2/(计算结果!B$18+1)</f>
        <v>3195.1747352198367</v>
      </c>
      <c r="H2811" s="3">
        <f t="shared" si="217"/>
        <v>0.15079395377527247</v>
      </c>
      <c r="I2811" s="3">
        <f ca="1">IFERROR(AVERAGE(OFFSET(H2811,0,0,-计算结果!B$19,1)),AVERAGE(OFFSET(H2811,0,0,-ROW(),1)))</f>
        <v>0.12297108802042529</v>
      </c>
      <c r="J2811" s="20" t="str">
        <f t="shared" ca="1" si="215"/>
        <v>买</v>
      </c>
      <c r="K2811" s="4" t="str">
        <f t="shared" ca="1" si="219"/>
        <v/>
      </c>
      <c r="L2811" s="3">
        <f ca="1">IF(J2810="买",B2811/B2810-1,0)-IF(K2811=1,计算结果!B$17,0)</f>
        <v>-1.5705333084576445E-2</v>
      </c>
      <c r="M2811" s="2">
        <f t="shared" ca="1" si="218"/>
        <v>4.6745198809863853</v>
      </c>
      <c r="N2811" s="3">
        <f ca="1">1-M2811/MAX(M$2:M2811)</f>
        <v>0.27215199003358892</v>
      </c>
    </row>
    <row r="2812" spans="1:14" x14ac:dyDescent="0.15">
      <c r="A2812" s="1">
        <v>42579</v>
      </c>
      <c r="B2812" s="2">
        <v>3221.14</v>
      </c>
      <c r="C2812" s="3">
        <f t="shared" si="216"/>
        <v>9.0111365218259465E-4</v>
      </c>
      <c r="D2812" s="3">
        <f>1-B2812/MAX(B$2:B2812)</f>
        <v>0.45192608725243311</v>
      </c>
      <c r="E2812" s="4">
        <f>E2811*(计算结果!B$18-1)/(计算结果!B$18+1)+B2812*2/(计算结果!B$18+1)</f>
        <v>3234.4317972004496</v>
      </c>
      <c r="F2812" s="4">
        <f>F2811*(计算结果!B$18-1)/(计算结果!B$18+1)+E2812*2/(计算结果!B$18+1)</f>
        <v>3223.603359071285</v>
      </c>
      <c r="G2812" s="4">
        <f>G2811*(计算结果!B$18-1)/(计算结果!B$18+1)+F2812*2/(计算结果!B$18+1)</f>
        <v>3199.5483696585216</v>
      </c>
      <c r="H2812" s="3">
        <f t="shared" si="217"/>
        <v>0.13688248065043257</v>
      </c>
      <c r="I2812" s="3">
        <f ca="1">IFERROR(AVERAGE(OFFSET(H2812,0,0,-计算结果!B$19,1)),AVERAGE(OFFSET(H2812,0,0,-ROW(),1)))</f>
        <v>0.12954772085454896</v>
      </c>
      <c r="J2812" s="20" t="str">
        <f t="shared" ca="1" si="215"/>
        <v>买</v>
      </c>
      <c r="K2812" s="4" t="str">
        <f t="shared" ca="1" si="219"/>
        <v/>
      </c>
      <c r="L2812" s="3">
        <f ca="1">IF(J2811="买",B2812/B2811-1,0)-IF(K2812=1,计算结果!B$17,0)</f>
        <v>9.0111365218259465E-4</v>
      </c>
      <c r="M2812" s="2">
        <f t="shared" ca="1" si="218"/>
        <v>4.6787321546685412</v>
      </c>
      <c r="N2812" s="3">
        <f ca="1">1-M2812/MAX(M$2:M2812)</f>
        <v>0.27149611625509429</v>
      </c>
    </row>
    <row r="2813" spans="1:14" x14ac:dyDescent="0.15">
      <c r="A2813" s="1">
        <v>42580</v>
      </c>
      <c r="B2813" s="2">
        <v>3203.93</v>
      </c>
      <c r="C2813" s="3">
        <f t="shared" si="216"/>
        <v>-5.3428289363393056E-3</v>
      </c>
      <c r="D2813" s="3">
        <f>1-B2813/MAX(B$2:B2813)</f>
        <v>0.45485435241271355</v>
      </c>
      <c r="E2813" s="4">
        <f>E2812*(计算结果!B$18-1)/(计算结果!B$18+1)+B2813*2/(计算结果!B$18+1)</f>
        <v>3229.739213015765</v>
      </c>
      <c r="F2813" s="4">
        <f>F2812*(计算结果!B$18-1)/(计算结果!B$18+1)+E2813*2/(计算结果!B$18+1)</f>
        <v>3224.5473366012052</v>
      </c>
      <c r="G2813" s="4">
        <f>G2812*(计算结果!B$18-1)/(计算结果!B$18+1)+F2813*2/(计算结果!B$18+1)</f>
        <v>3203.3943645727809</v>
      </c>
      <c r="H2813" s="3">
        <f t="shared" si="217"/>
        <v>0.1202043060430372</v>
      </c>
      <c r="I2813" s="3">
        <f ca="1">IFERROR(AVERAGE(OFFSET(H2813,0,0,-计算结果!B$19,1)),AVERAGE(OFFSET(H2813,0,0,-ROW(),1)))</f>
        <v>0.13486812067169754</v>
      </c>
      <c r="J2813" s="20" t="str">
        <f t="shared" ca="1" si="215"/>
        <v>卖</v>
      </c>
      <c r="K2813" s="4">
        <f t="shared" ca="1" si="219"/>
        <v>1</v>
      </c>
      <c r="L2813" s="3">
        <f ca="1">IF(J2812="买",B2813/B2812-1,0)-IF(K2813=1,计算结果!B$17,0)</f>
        <v>-5.3428289363393056E-3</v>
      </c>
      <c r="M2813" s="2">
        <f t="shared" ca="1" si="218"/>
        <v>4.6537344891271966</v>
      </c>
      <c r="N2813" s="3">
        <f ca="1">1-M2813/MAX(M$2:M2813)</f>
        <v>0.2753883878854021</v>
      </c>
    </row>
    <row r="2814" spans="1:14" x14ac:dyDescent="0.15">
      <c r="A2814" s="1">
        <v>42583</v>
      </c>
      <c r="B2814" s="2">
        <v>3176.81</v>
      </c>
      <c r="C2814" s="3">
        <f t="shared" si="216"/>
        <v>-8.4646044077117955E-3</v>
      </c>
      <c r="D2814" s="3">
        <f>1-B2814/MAX(B$2:B2814)</f>
        <v>0.45946879466412571</v>
      </c>
      <c r="E2814" s="4">
        <f>E2813*(计算结果!B$18-1)/(计算结果!B$18+1)+B2814*2/(计算结果!B$18+1)</f>
        <v>3221.5962571671862</v>
      </c>
      <c r="F2814" s="4">
        <f>F2813*(计算结果!B$18-1)/(计算结果!B$18+1)+E2814*2/(计算结果!B$18+1)</f>
        <v>3224.0933243805866</v>
      </c>
      <c r="G2814" s="4">
        <f>G2813*(计算结果!B$18-1)/(计算结果!B$18+1)+F2814*2/(计算结果!B$18+1)</f>
        <v>3206.5788199278281</v>
      </c>
      <c r="H2814" s="3">
        <f t="shared" si="217"/>
        <v>9.9408783079130564E-2</v>
      </c>
      <c r="I2814" s="3">
        <f ca="1">IFERROR(AVERAGE(OFFSET(H2814,0,0,-计算结果!B$19,1)),AVERAGE(OFFSET(H2814,0,0,-ROW(),1)))</f>
        <v>0.13843194197486805</v>
      </c>
      <c r="J2814" s="20" t="str">
        <f t="shared" ca="1" si="215"/>
        <v>卖</v>
      </c>
      <c r="K2814" s="4" t="str">
        <f t="shared" ca="1" si="219"/>
        <v/>
      </c>
      <c r="L2814" s="3">
        <f ca="1">IF(J2813="买",B2814/B2813-1,0)-IF(K2814=1,计算结果!B$17,0)</f>
        <v>0</v>
      </c>
      <c r="M2814" s="2">
        <f t="shared" ca="1" si="218"/>
        <v>4.6537344891271966</v>
      </c>
      <c r="N2814" s="3">
        <f ca="1">1-M2814/MAX(M$2:M2814)</f>
        <v>0.2753883878854021</v>
      </c>
    </row>
    <row r="2815" spans="1:14" x14ac:dyDescent="0.15">
      <c r="A2815" s="1">
        <v>42584</v>
      </c>
      <c r="B2815" s="2">
        <v>3189.05</v>
      </c>
      <c r="C2815" s="3">
        <f t="shared" si="216"/>
        <v>3.8529216415210676E-3</v>
      </c>
      <c r="D2815" s="3">
        <f>1-B2815/MAX(B$2:B2815)</f>
        <v>0.45738617028516981</v>
      </c>
      <c r="E2815" s="4">
        <f>E2814*(计算结果!B$18-1)/(计算结果!B$18+1)+B2815*2/(计算结果!B$18+1)</f>
        <v>3216.5891406799269</v>
      </c>
      <c r="F2815" s="4">
        <f>F2814*(计算结果!B$18-1)/(计算结果!B$18+1)+E2815*2/(计算结果!B$18+1)</f>
        <v>3222.938834580485</v>
      </c>
      <c r="G2815" s="4">
        <f>G2814*(计算结果!B$18-1)/(计算结果!B$18+1)+F2815*2/(计算结果!B$18+1)</f>
        <v>3209.0957452590064</v>
      </c>
      <c r="H2815" s="3">
        <f t="shared" si="217"/>
        <v>7.8492545249049861E-2</v>
      </c>
      <c r="I2815" s="3">
        <f ca="1">IFERROR(AVERAGE(OFFSET(H2815,0,0,-计算结果!B$19,1)),AVERAGE(OFFSET(H2815,0,0,-ROW(),1)))</f>
        <v>0.14009036158257207</v>
      </c>
      <c r="J2815" s="20" t="str">
        <f t="shared" ca="1" si="215"/>
        <v>卖</v>
      </c>
      <c r="K2815" s="4" t="str">
        <f t="shared" ca="1" si="219"/>
        <v/>
      </c>
      <c r="L2815" s="3">
        <f ca="1">IF(J2814="买",B2815/B2814-1,0)-IF(K2815=1,计算结果!B$17,0)</f>
        <v>0</v>
      </c>
      <c r="M2815" s="2">
        <f t="shared" ca="1" si="218"/>
        <v>4.6537344891271966</v>
      </c>
      <c r="N2815" s="3">
        <f ca="1">1-M2815/MAX(M$2:M2815)</f>
        <v>0.2753883878854021</v>
      </c>
    </row>
    <row r="2816" spans="1:14" x14ac:dyDescent="0.15">
      <c r="A2816" s="1">
        <v>42585</v>
      </c>
      <c r="B2816" s="2">
        <v>3193.51</v>
      </c>
      <c r="C2816" s="3">
        <f t="shared" si="216"/>
        <v>1.3985356140544525E-3</v>
      </c>
      <c r="D2816" s="3">
        <f>1-B2816/MAX(B$2:B2816)</f>
        <v>0.45662730551963515</v>
      </c>
      <c r="E2816" s="4">
        <f>E2815*(计算结果!B$18-1)/(计算结果!B$18+1)+B2816*2/(计算结果!B$18+1)</f>
        <v>3213.0385036522457</v>
      </c>
      <c r="F2816" s="4">
        <f>F2815*(计算结果!B$18-1)/(计算结果!B$18+1)+E2816*2/(计算结果!B$18+1)</f>
        <v>3221.4157067453712</v>
      </c>
      <c r="G2816" s="4">
        <f>G2815*(计算结果!B$18-1)/(计算结果!B$18+1)+F2816*2/(计算结果!B$18+1)</f>
        <v>3210.9911239492162</v>
      </c>
      <c r="H2816" s="3">
        <f t="shared" si="217"/>
        <v>5.906270303745037E-2</v>
      </c>
      <c r="I2816" s="3">
        <f ca="1">IFERROR(AVERAGE(OFFSET(H2816,0,0,-计算结果!B$19,1)),AVERAGE(OFFSET(H2816,0,0,-ROW(),1)))</f>
        <v>0.13984001396279855</v>
      </c>
      <c r="J2816" s="20" t="str">
        <f t="shared" ca="1" si="215"/>
        <v>卖</v>
      </c>
      <c r="K2816" s="4" t="str">
        <f t="shared" ca="1" si="219"/>
        <v/>
      </c>
      <c r="L2816" s="3">
        <f ca="1">IF(J2815="买",B2816/B2815-1,0)-IF(K2816=1,计算结果!B$17,0)</f>
        <v>0</v>
      </c>
      <c r="M2816" s="2">
        <f t="shared" ca="1" si="218"/>
        <v>4.6537344891271966</v>
      </c>
      <c r="N2816" s="3">
        <f ca="1">1-M2816/MAX(M$2:M2816)</f>
        <v>0.2753883878854021</v>
      </c>
    </row>
    <row r="2817" spans="1:14" x14ac:dyDescent="0.15">
      <c r="A2817" s="1">
        <v>42586</v>
      </c>
      <c r="B2817" s="2">
        <v>3201.29</v>
      </c>
      <c r="C2817" s="3">
        <f t="shared" si="216"/>
        <v>2.4361908996684001E-3</v>
      </c>
      <c r="D2817" s="3">
        <f>1-B2817/MAX(B$2:B2817)</f>
        <v>0.4553035459062138</v>
      </c>
      <c r="E2817" s="4">
        <f>E2816*(计算结果!B$18-1)/(计算结果!B$18+1)+B2817*2/(计算结果!B$18+1)</f>
        <v>3211.2310415518996</v>
      </c>
      <c r="F2817" s="4">
        <f>F2816*(计算结果!B$18-1)/(计算结果!B$18+1)+E2817*2/(计算结果!B$18+1)</f>
        <v>3219.8488351771448</v>
      </c>
      <c r="G2817" s="4">
        <f>G2816*(计算结果!B$18-1)/(计算结果!B$18+1)+F2817*2/(计算结果!B$18+1)</f>
        <v>3212.3538487535125</v>
      </c>
      <c r="H2817" s="3">
        <f t="shared" si="217"/>
        <v>4.243938247391435E-2</v>
      </c>
      <c r="I2817" s="3">
        <f ca="1">IFERROR(AVERAGE(OFFSET(H2817,0,0,-计算结果!B$19,1)),AVERAGE(OFFSET(H2817,0,0,-ROW(),1)))</f>
        <v>0.13788655063080177</v>
      </c>
      <c r="J2817" s="20" t="str">
        <f t="shared" ca="1" si="215"/>
        <v>卖</v>
      </c>
      <c r="K2817" s="4" t="str">
        <f t="shared" ca="1" si="219"/>
        <v/>
      </c>
      <c r="L2817" s="3">
        <f ca="1">IF(J2816="买",B2817/B2816-1,0)-IF(K2817=1,计算结果!B$17,0)</f>
        <v>0</v>
      </c>
      <c r="M2817" s="2">
        <f t="shared" ca="1" si="218"/>
        <v>4.6537344891271966</v>
      </c>
      <c r="N2817" s="3">
        <f ca="1">1-M2817/MAX(M$2:M2817)</f>
        <v>0.2753883878854021</v>
      </c>
    </row>
    <row r="2818" spans="1:14" x14ac:dyDescent="0.15">
      <c r="A2818" s="1">
        <v>42587</v>
      </c>
      <c r="B2818" s="2">
        <v>3205.11</v>
      </c>
      <c r="C2818" s="3">
        <f t="shared" si="216"/>
        <v>1.1932689634490679E-3</v>
      </c>
      <c r="D2818" s="3">
        <f>1-B2818/MAX(B$2:B2818)</f>
        <v>0.45465357653304295</v>
      </c>
      <c r="E2818" s="4">
        <f>E2817*(计算结果!B$18-1)/(计算结果!B$18+1)+B2818*2/(计算结果!B$18+1)</f>
        <v>3210.2893428516077</v>
      </c>
      <c r="F2818" s="4">
        <f>F2817*(计算结果!B$18-1)/(计算结果!B$18+1)+E2818*2/(计算结果!B$18+1)</f>
        <v>3218.3781440501389</v>
      </c>
      <c r="G2818" s="4">
        <f>G2817*(计算结果!B$18-1)/(计算结果!B$18+1)+F2818*2/(计算结果!B$18+1)</f>
        <v>3213.2806634145318</v>
      </c>
      <c r="H2818" s="3">
        <f t="shared" si="217"/>
        <v>2.8851574411048717E-2</v>
      </c>
      <c r="I2818" s="3">
        <f ca="1">IFERROR(AVERAGE(OFFSET(H2818,0,0,-计算结果!B$19,1)),AVERAGE(OFFSET(H2818,0,0,-ROW(),1)))</f>
        <v>0.13459570980660612</v>
      </c>
      <c r="J2818" s="20" t="str">
        <f t="shared" ca="1" si="215"/>
        <v>卖</v>
      </c>
      <c r="K2818" s="4" t="str">
        <f t="shared" ca="1" si="219"/>
        <v/>
      </c>
      <c r="L2818" s="3">
        <f ca="1">IF(J2817="买",B2818/B2817-1,0)-IF(K2818=1,计算结果!B$17,0)</f>
        <v>0</v>
      </c>
      <c r="M2818" s="2">
        <f t="shared" ca="1" si="218"/>
        <v>4.6537344891271966</v>
      </c>
      <c r="N2818" s="3">
        <f ca="1">1-M2818/MAX(M$2:M2818)</f>
        <v>0.2753883878854021</v>
      </c>
    </row>
    <row r="2819" spans="1:14" x14ac:dyDescent="0.15">
      <c r="A2819" s="1">
        <v>42590</v>
      </c>
      <c r="B2819" s="2">
        <v>3234.18</v>
      </c>
      <c r="C2819" s="3">
        <f t="shared" si="216"/>
        <v>9.0698915169837857E-3</v>
      </c>
      <c r="D2819" s="3">
        <f>1-B2819/MAX(B$2:B2819)</f>
        <v>0.44970734363302256</v>
      </c>
      <c r="E2819" s="4">
        <f>E2818*(计算结果!B$18-1)/(计算结果!B$18+1)+B2819*2/(计算结果!B$18+1)</f>
        <v>3213.9648285667445</v>
      </c>
      <c r="F2819" s="4">
        <f>F2818*(计算结果!B$18-1)/(计算结果!B$18+1)+E2819*2/(计算结果!B$18+1)</f>
        <v>3217.6991724373088</v>
      </c>
      <c r="G2819" s="4">
        <f>G2818*(计算结果!B$18-1)/(计算结果!B$18+1)+F2819*2/(计算结果!B$18+1)</f>
        <v>3213.9604340334204</v>
      </c>
      <c r="H2819" s="3">
        <f t="shared" si="217"/>
        <v>2.1155034063107685E-2</v>
      </c>
      <c r="I2819" s="3">
        <f ca="1">IFERROR(AVERAGE(OFFSET(H2819,0,0,-计算结果!B$19,1)),AVERAGE(OFFSET(H2819,0,0,-ROW(),1)))</f>
        <v>0.13038714470130164</v>
      </c>
      <c r="J2819" s="20" t="str">
        <f t="shared" ref="J2819:J2882" ca="1" si="220">IF(H2819&gt;I2819,"买","卖")</f>
        <v>卖</v>
      </c>
      <c r="K2819" s="4" t="str">
        <f t="shared" ca="1" si="219"/>
        <v/>
      </c>
      <c r="L2819" s="3">
        <f ca="1">IF(J2818="买",B2819/B2818-1,0)-IF(K2819=1,计算结果!B$17,0)</f>
        <v>0</v>
      </c>
      <c r="M2819" s="2">
        <f t="shared" ca="1" si="218"/>
        <v>4.6537344891271966</v>
      </c>
      <c r="N2819" s="3">
        <f ca="1">1-M2819/MAX(M$2:M2819)</f>
        <v>0.2753883878854021</v>
      </c>
    </row>
    <row r="2820" spans="1:14" x14ac:dyDescent="0.15">
      <c r="A2820" s="1">
        <v>42591</v>
      </c>
      <c r="B2820" s="2">
        <v>3256.98</v>
      </c>
      <c r="C2820" s="3">
        <f t="shared" ref="C2820:C2883" si="221">B2820/B2819-1</f>
        <v>7.0497003877336706E-3</v>
      </c>
      <c r="D2820" s="3">
        <f>1-B2820/MAX(B$2:B2820)</f>
        <v>0.44582794528006531</v>
      </c>
      <c r="E2820" s="4">
        <f>E2819*(计算结果!B$18-1)/(计算结果!B$18+1)+B2820*2/(计算结果!B$18+1)</f>
        <v>3220.5825472487841</v>
      </c>
      <c r="F2820" s="4">
        <f>F2819*(计算结果!B$18-1)/(计算结果!B$18+1)+E2820*2/(计算结果!B$18+1)</f>
        <v>3218.1427685621511</v>
      </c>
      <c r="G2820" s="4">
        <f>G2819*(计算结果!B$18-1)/(计算结果!B$18+1)+F2820*2/(计算结果!B$18+1)</f>
        <v>3214.6038701147636</v>
      </c>
      <c r="H2820" s="3">
        <f t="shared" ref="H2820:H2883" si="222">(G2820-G2819)/G2819*100</f>
        <v>2.0020037413333452E-2</v>
      </c>
      <c r="I2820" s="3">
        <f ca="1">IFERROR(AVERAGE(OFFSET(H2820,0,0,-计算结果!B$19,1)),AVERAGE(OFFSET(H2820,0,0,-ROW(),1)))</f>
        <v>0.12531241245062788</v>
      </c>
      <c r="J2820" s="20" t="str">
        <f t="shared" ca="1" si="220"/>
        <v>卖</v>
      </c>
      <c r="K2820" s="4" t="str">
        <f t="shared" ca="1" si="219"/>
        <v/>
      </c>
      <c r="L2820" s="3">
        <f ca="1">IF(J2819="买",B2820/B2819-1,0)-IF(K2820=1,计算结果!B$17,0)</f>
        <v>0</v>
      </c>
      <c r="M2820" s="2">
        <f t="shared" ref="M2820:M2883" ca="1" si="223">IFERROR(M2819*(1+L2820),M2819)</f>
        <v>4.6537344891271966</v>
      </c>
      <c r="N2820" s="3">
        <f ca="1">1-M2820/MAX(M$2:M2820)</f>
        <v>0.2753883878854021</v>
      </c>
    </row>
    <row r="2821" spans="1:14" x14ac:dyDescent="0.15">
      <c r="A2821" s="1">
        <v>42592</v>
      </c>
      <c r="B2821" s="2">
        <v>3243.34</v>
      </c>
      <c r="C2821" s="3">
        <f t="shared" si="221"/>
        <v>-4.1879286946803207E-3</v>
      </c>
      <c r="D2821" s="3">
        <f>1-B2821/MAX(B$2:B2821)</f>
        <v>0.44814877832981692</v>
      </c>
      <c r="E2821" s="4">
        <f>E2820*(计算结果!B$18-1)/(计算结果!B$18+1)+B2821*2/(计算结果!B$18+1)</f>
        <v>3224.0836938258944</v>
      </c>
      <c r="F2821" s="4">
        <f>F2820*(计算结果!B$18-1)/(计算结果!B$18+1)+E2821*2/(计算结果!B$18+1)</f>
        <v>3219.0567570642656</v>
      </c>
      <c r="G2821" s="4">
        <f>G2820*(计算结果!B$18-1)/(计算结果!B$18+1)+F2821*2/(计算结果!B$18+1)</f>
        <v>3215.2889296454559</v>
      </c>
      <c r="H2821" s="3">
        <f t="shared" si="222"/>
        <v>2.1310853790140097E-2</v>
      </c>
      <c r="I2821" s="3">
        <f ca="1">IFERROR(AVERAGE(OFFSET(H2821,0,0,-计算结果!B$19,1)),AVERAGE(OFFSET(H2821,0,0,-ROW(),1)))</f>
        <v>0.11934501234638135</v>
      </c>
      <c r="J2821" s="20" t="str">
        <f t="shared" ca="1" si="220"/>
        <v>卖</v>
      </c>
      <c r="K2821" s="4" t="str">
        <f t="shared" ref="K2821:K2884" ca="1" si="224">IF(J2820&lt;&gt;J2821,1,"")</f>
        <v/>
      </c>
      <c r="L2821" s="3">
        <f ca="1">IF(J2820="买",B2821/B2820-1,0)-IF(K2821=1,计算结果!B$17,0)</f>
        <v>0</v>
      </c>
      <c r="M2821" s="2">
        <f t="shared" ca="1" si="223"/>
        <v>4.6537344891271966</v>
      </c>
      <c r="N2821" s="3">
        <f ca="1">1-M2821/MAX(M$2:M2821)</f>
        <v>0.2753883878854021</v>
      </c>
    </row>
    <row r="2822" spans="1:14" x14ac:dyDescent="0.15">
      <c r="A2822" s="1">
        <v>42593</v>
      </c>
      <c r="B2822" s="2">
        <v>3233.36</v>
      </c>
      <c r="C2822" s="3">
        <f t="shared" si="221"/>
        <v>-3.0770748672664938E-3</v>
      </c>
      <c r="D2822" s="3">
        <f>1-B2822/MAX(B$2:B2822)</f>
        <v>0.44984686585448852</v>
      </c>
      <c r="E2822" s="4">
        <f>E2821*(计算结果!B$18-1)/(计算结果!B$18+1)+B2822*2/(计算结果!B$18+1)</f>
        <v>3225.5108178526798</v>
      </c>
      <c r="F2822" s="4">
        <f>F2821*(计算结果!B$18-1)/(计算结果!B$18+1)+E2822*2/(计算结果!B$18+1)</f>
        <v>3220.0496894932526</v>
      </c>
      <c r="G2822" s="4">
        <f>G2821*(计算结果!B$18-1)/(计算结果!B$18+1)+F2822*2/(计算结果!B$18+1)</f>
        <v>3216.0213542374249</v>
      </c>
      <c r="H2822" s="3">
        <f t="shared" si="222"/>
        <v>2.2779433139458356E-2</v>
      </c>
      <c r="I2822" s="3">
        <f ca="1">IFERROR(AVERAGE(OFFSET(H2822,0,0,-计算结果!B$19,1)),AVERAGE(OFFSET(H2822,0,0,-ROW(),1)))</f>
        <v>0.11252896105139816</v>
      </c>
      <c r="J2822" s="20" t="str">
        <f t="shared" ca="1" si="220"/>
        <v>卖</v>
      </c>
      <c r="K2822" s="4" t="str">
        <f t="shared" ca="1" si="224"/>
        <v/>
      </c>
      <c r="L2822" s="3">
        <f ca="1">IF(J2821="买",B2822/B2821-1,0)-IF(K2822=1,计算结果!B$17,0)</f>
        <v>0</v>
      </c>
      <c r="M2822" s="2">
        <f t="shared" ca="1" si="223"/>
        <v>4.6537344891271966</v>
      </c>
      <c r="N2822" s="3">
        <f ca="1">1-M2822/MAX(M$2:M2822)</f>
        <v>0.2753883878854021</v>
      </c>
    </row>
    <row r="2823" spans="1:14" x14ac:dyDescent="0.15">
      <c r="A2823" s="1">
        <v>42594</v>
      </c>
      <c r="B2823" s="2">
        <v>3294.23</v>
      </c>
      <c r="C2823" s="3">
        <f t="shared" si="221"/>
        <v>1.8825617933047933E-2</v>
      </c>
      <c r="D2823" s="3">
        <f>1-B2823/MAX(B$2:B2823)</f>
        <v>0.43948989314639619</v>
      </c>
      <c r="E2823" s="4">
        <f>E2822*(计算结果!B$18-1)/(计算结果!B$18+1)+B2823*2/(计算结果!B$18+1)</f>
        <v>3236.0829997214978</v>
      </c>
      <c r="F2823" s="4">
        <f>F2822*(计算结果!B$18-1)/(计算结果!B$18+1)+E2823*2/(计算结果!B$18+1)</f>
        <v>3222.5163526052902</v>
      </c>
      <c r="G2823" s="4">
        <f>G2822*(计算结果!B$18-1)/(计算结果!B$18+1)+F2823*2/(计算结果!B$18+1)</f>
        <v>3217.020584755558</v>
      </c>
      <c r="H2823" s="3">
        <f t="shared" si="222"/>
        <v>3.1070394380825022E-2</v>
      </c>
      <c r="I2823" s="3">
        <f ca="1">IFERROR(AVERAGE(OFFSET(H2823,0,0,-计算结果!B$19,1)),AVERAGE(OFFSET(H2823,0,0,-ROW(),1)))</f>
        <v>0.10531952252371632</v>
      </c>
      <c r="J2823" s="20" t="str">
        <f t="shared" ca="1" si="220"/>
        <v>卖</v>
      </c>
      <c r="K2823" s="4" t="str">
        <f t="shared" ca="1" si="224"/>
        <v/>
      </c>
      <c r="L2823" s="3">
        <f ca="1">IF(J2822="买",B2823/B2822-1,0)-IF(K2823=1,计算结果!B$17,0)</f>
        <v>0</v>
      </c>
      <c r="M2823" s="2">
        <f t="shared" ca="1" si="223"/>
        <v>4.6537344891271966</v>
      </c>
      <c r="N2823" s="3">
        <f ca="1">1-M2823/MAX(M$2:M2823)</f>
        <v>0.2753883878854021</v>
      </c>
    </row>
    <row r="2824" spans="1:14" x14ac:dyDescent="0.15">
      <c r="A2824" s="1">
        <v>42597</v>
      </c>
      <c r="B2824" s="2">
        <v>3393.42</v>
      </c>
      <c r="C2824" s="3">
        <f t="shared" si="221"/>
        <v>3.0110223026321714E-2</v>
      </c>
      <c r="D2824" s="3">
        <f>1-B2824/MAX(B$2:B2824)</f>
        <v>0.42261280882052676</v>
      </c>
      <c r="E2824" s="4">
        <f>E2823*(计算结果!B$18-1)/(计算结果!B$18+1)+B2824*2/(计算结果!B$18+1)</f>
        <v>3260.2886920720366</v>
      </c>
      <c r="F2824" s="4">
        <f>F2823*(计算结果!B$18-1)/(计算结果!B$18+1)+E2824*2/(计算结果!B$18+1)</f>
        <v>3228.3274817540205</v>
      </c>
      <c r="G2824" s="4">
        <f>G2823*(计算结果!B$18-1)/(计算结果!B$18+1)+F2824*2/(计算结果!B$18+1)</f>
        <v>3218.760107370706</v>
      </c>
      <c r="H2824" s="3">
        <f t="shared" si="222"/>
        <v>5.4072473871973614E-2</v>
      </c>
      <c r="I2824" s="3">
        <f ca="1">IFERROR(AVERAGE(OFFSET(H2824,0,0,-计算结果!B$19,1)),AVERAGE(OFFSET(H2824,0,0,-ROW(),1)))</f>
        <v>9.8689322560434944E-2</v>
      </c>
      <c r="J2824" s="20" t="str">
        <f t="shared" ca="1" si="220"/>
        <v>卖</v>
      </c>
      <c r="K2824" s="4" t="str">
        <f t="shared" ca="1" si="224"/>
        <v/>
      </c>
      <c r="L2824" s="3">
        <f ca="1">IF(J2823="买",B2824/B2823-1,0)-IF(K2824=1,计算结果!B$17,0)</f>
        <v>0</v>
      </c>
      <c r="M2824" s="2">
        <f t="shared" ca="1" si="223"/>
        <v>4.6537344891271966</v>
      </c>
      <c r="N2824" s="3">
        <f ca="1">1-M2824/MAX(M$2:M2824)</f>
        <v>0.2753883878854021</v>
      </c>
    </row>
    <row r="2825" spans="1:14" x14ac:dyDescent="0.15">
      <c r="A2825" s="1">
        <v>42598</v>
      </c>
      <c r="B2825" s="2">
        <v>3378.25</v>
      </c>
      <c r="C2825" s="3">
        <f t="shared" si="221"/>
        <v>-4.4704162762051469E-3</v>
      </c>
      <c r="D2825" s="3">
        <f>1-B2825/MAX(B$2:B2825)</f>
        <v>0.4251939699176478</v>
      </c>
      <c r="E2825" s="4">
        <f>E2824*(计算结果!B$18-1)/(计算结果!B$18+1)+B2825*2/(计算结果!B$18+1)</f>
        <v>3278.4365855994156</v>
      </c>
      <c r="F2825" s="4">
        <f>F2824*(计算结果!B$18-1)/(计算结果!B$18+1)+E2825*2/(计算结果!B$18+1)</f>
        <v>3236.0365746533121</v>
      </c>
      <c r="G2825" s="4">
        <f>G2824*(计算结果!B$18-1)/(计算结果!B$18+1)+F2825*2/(计算结果!B$18+1)</f>
        <v>3221.4180254141838</v>
      </c>
      <c r="H2825" s="3">
        <f t="shared" si="222"/>
        <v>8.2575835253810889E-2</v>
      </c>
      <c r="I2825" s="3">
        <f ca="1">IFERROR(AVERAGE(OFFSET(H2825,0,0,-计算结果!B$19,1)),AVERAGE(OFFSET(H2825,0,0,-ROW(),1)))</f>
        <v>9.3208200722240814E-2</v>
      </c>
      <c r="J2825" s="20" t="str">
        <f t="shared" ca="1" si="220"/>
        <v>卖</v>
      </c>
      <c r="K2825" s="4" t="str">
        <f t="shared" ca="1" si="224"/>
        <v/>
      </c>
      <c r="L2825" s="3">
        <f ca="1">IF(J2824="买",B2825/B2824-1,0)-IF(K2825=1,计算结果!B$17,0)</f>
        <v>0</v>
      </c>
      <c r="M2825" s="2">
        <f t="shared" ca="1" si="223"/>
        <v>4.6537344891271966</v>
      </c>
      <c r="N2825" s="3">
        <f ca="1">1-M2825/MAX(M$2:M2825)</f>
        <v>0.2753883878854021</v>
      </c>
    </row>
    <row r="2826" spans="1:14" x14ac:dyDescent="0.15">
      <c r="A2826" s="1">
        <v>42599</v>
      </c>
      <c r="B2826" s="2">
        <v>3373.05</v>
      </c>
      <c r="C2826" s="3">
        <f t="shared" si="221"/>
        <v>-1.5392584918226815E-3</v>
      </c>
      <c r="D2826" s="3">
        <f>1-B2826/MAX(B$2:B2826)</f>
        <v>0.42607874498060294</v>
      </c>
      <c r="E2826" s="4">
        <f>E2825*(计算结果!B$18-1)/(计算结果!B$18+1)+B2826*2/(计算结果!B$18+1)</f>
        <v>3292.9924955071979</v>
      </c>
      <c r="F2826" s="4">
        <f>F2825*(计算结果!B$18-1)/(计算结果!B$18+1)+E2826*2/(计算结果!B$18+1)</f>
        <v>3244.7990240154486</v>
      </c>
      <c r="G2826" s="4">
        <f>G2825*(计算结果!B$18-1)/(计算结果!B$18+1)+F2826*2/(计算结果!B$18+1)</f>
        <v>3225.0151021220704</v>
      </c>
      <c r="H2826" s="3">
        <f t="shared" si="222"/>
        <v>0.11166128330780943</v>
      </c>
      <c r="I2826" s="3">
        <f ca="1">IFERROR(AVERAGE(OFFSET(H2826,0,0,-计算结果!B$19,1)),AVERAGE(OFFSET(H2826,0,0,-ROW(),1)))</f>
        <v>8.9197942759265209E-2</v>
      </c>
      <c r="J2826" s="20" t="str">
        <f t="shared" ca="1" si="220"/>
        <v>买</v>
      </c>
      <c r="K2826" s="4">
        <f t="shared" ca="1" si="224"/>
        <v>1</v>
      </c>
      <c r="L2826" s="3">
        <f ca="1">IF(J2825="买",B2826/B2825-1,0)-IF(K2826=1,计算结果!B$17,0)</f>
        <v>0</v>
      </c>
      <c r="M2826" s="2">
        <f t="shared" ca="1" si="223"/>
        <v>4.6537344891271966</v>
      </c>
      <c r="N2826" s="3">
        <f ca="1">1-M2826/MAX(M$2:M2826)</f>
        <v>0.2753883878854021</v>
      </c>
    </row>
    <row r="2827" spans="1:14" x14ac:dyDescent="0.15">
      <c r="A2827" s="1">
        <v>42600</v>
      </c>
      <c r="B2827" s="2">
        <v>3364.49</v>
      </c>
      <c r="C2827" s="3">
        <f t="shared" si="221"/>
        <v>-2.5377625591083142E-3</v>
      </c>
      <c r="D2827" s="3">
        <f>1-B2827/MAX(B$2:B2827)</f>
        <v>0.42753522085346762</v>
      </c>
      <c r="E2827" s="4">
        <f>E2826*(计算结果!B$18-1)/(计算结果!B$18+1)+B2827*2/(计算结果!B$18+1)</f>
        <v>3303.9921115830134</v>
      </c>
      <c r="F2827" s="4">
        <f>F2826*(计算结果!B$18-1)/(计算结果!B$18+1)+E2827*2/(计算结果!B$18+1)</f>
        <v>3253.9056528719971</v>
      </c>
      <c r="G2827" s="4">
        <f>G2826*(计算结果!B$18-1)/(计算结果!B$18+1)+F2827*2/(计算结果!B$18+1)</f>
        <v>3229.4598022374435</v>
      </c>
      <c r="H2827" s="3">
        <f t="shared" si="222"/>
        <v>0.13781951323106753</v>
      </c>
      <c r="I2827" s="3">
        <f ca="1">IFERROR(AVERAGE(OFFSET(H2827,0,0,-计算结果!B$19,1)),AVERAGE(OFFSET(H2827,0,0,-ROW(),1)))</f>
        <v>8.6637426190529734E-2</v>
      </c>
      <c r="J2827" s="20" t="str">
        <f t="shared" ca="1" si="220"/>
        <v>买</v>
      </c>
      <c r="K2827" s="4" t="str">
        <f t="shared" ca="1" si="224"/>
        <v/>
      </c>
      <c r="L2827" s="3">
        <f ca="1">IF(J2826="买",B2827/B2826-1,0)-IF(K2827=1,计算结果!B$17,0)</f>
        <v>-2.5377625591083142E-3</v>
      </c>
      <c r="M2827" s="2">
        <f t="shared" ca="1" si="223"/>
        <v>4.6419244159806583</v>
      </c>
      <c r="N2827" s="3">
        <f ca="1">1-M2827/MAX(M$2:M2827)</f>
        <v>0.27722728010452169</v>
      </c>
    </row>
    <row r="2828" spans="1:14" x14ac:dyDescent="0.15">
      <c r="A2828" s="1">
        <v>42601</v>
      </c>
      <c r="B2828" s="2">
        <v>3365.02</v>
      </c>
      <c r="C2828" s="3">
        <f t="shared" si="221"/>
        <v>1.5752758961995461E-4</v>
      </c>
      <c r="D2828" s="3">
        <f>1-B2828/MAX(B$2:B2828)</f>
        <v>0.42744504185666643</v>
      </c>
      <c r="E2828" s="4">
        <f>E2827*(计算结果!B$18-1)/(计算结果!B$18+1)+B2828*2/(计算结果!B$18+1)</f>
        <v>3313.3810174933192</v>
      </c>
      <c r="F2828" s="4">
        <f>F2827*(计算结果!B$18-1)/(计算结果!B$18+1)+E2828*2/(计算结果!B$18+1)</f>
        <v>3263.0557089675849</v>
      </c>
      <c r="G2828" s="4">
        <f>G2827*(计算结果!B$18-1)/(计算结果!B$18+1)+F2828*2/(计算结果!B$18+1)</f>
        <v>3234.6284032728495</v>
      </c>
      <c r="H2828" s="3">
        <f t="shared" si="222"/>
        <v>0.16004537451821205</v>
      </c>
      <c r="I2828" s="3">
        <f ca="1">IFERROR(AVERAGE(OFFSET(H2828,0,0,-计算结果!B$19,1)),AVERAGE(OFFSET(H2828,0,0,-ROW(),1)))</f>
        <v>8.5588466660969198E-2</v>
      </c>
      <c r="J2828" s="20" t="str">
        <f t="shared" ca="1" si="220"/>
        <v>买</v>
      </c>
      <c r="K2828" s="4" t="str">
        <f t="shared" ca="1" si="224"/>
        <v/>
      </c>
      <c r="L2828" s="3">
        <f ca="1">IF(J2827="买",B2828/B2827-1,0)-IF(K2828=1,计算结果!B$17,0)</f>
        <v>1.5752758961995461E-4</v>
      </c>
      <c r="M2828" s="2">
        <f t="shared" ca="1" si="223"/>
        <v>4.6426556471451059</v>
      </c>
      <c r="N2828" s="3">
        <f ca="1">1-M2828/MAX(M$2:M2828)</f>
        <v>0.27711342346011347</v>
      </c>
    </row>
    <row r="2829" spans="1:14" x14ac:dyDescent="0.15">
      <c r="A2829" s="1">
        <v>42604</v>
      </c>
      <c r="B2829" s="2">
        <v>3336.79</v>
      </c>
      <c r="C2829" s="3">
        <f t="shared" si="221"/>
        <v>-8.3892517726491533E-3</v>
      </c>
      <c r="D2829" s="3">
        <f>1-B2829/MAX(B$2:B2829)</f>
        <v>0.43224834955420943</v>
      </c>
      <c r="E2829" s="4">
        <f>E2828*(计算结果!B$18-1)/(计算结果!B$18+1)+B2829*2/(计算结果!B$18+1)</f>
        <v>3316.9823994174239</v>
      </c>
      <c r="F2829" s="4">
        <f>F2828*(计算结果!B$18-1)/(计算结果!B$18+1)+E2829*2/(计算结果!B$18+1)</f>
        <v>3271.352122882945</v>
      </c>
      <c r="G2829" s="4">
        <f>G2828*(计算结果!B$18-1)/(计算结果!B$18+1)+F2829*2/(计算结果!B$18+1)</f>
        <v>3240.2782062897877</v>
      </c>
      <c r="H2829" s="3">
        <f t="shared" si="222"/>
        <v>0.1746662154831034</v>
      </c>
      <c r="I2829" s="3">
        <f ca="1">IFERROR(AVERAGE(OFFSET(H2829,0,0,-计算结果!B$19,1)),AVERAGE(OFFSET(H2829,0,0,-ROW(),1)))</f>
        <v>8.5801159277036271E-2</v>
      </c>
      <c r="J2829" s="20" t="str">
        <f t="shared" ca="1" si="220"/>
        <v>买</v>
      </c>
      <c r="K2829" s="4" t="str">
        <f t="shared" ca="1" si="224"/>
        <v/>
      </c>
      <c r="L2829" s="3">
        <f ca="1">IF(J2828="买",B2829/B2828-1,0)-IF(K2829=1,计算结果!B$17,0)</f>
        <v>-8.3892517726491533E-3</v>
      </c>
      <c r="M2829" s="2">
        <f t="shared" ca="1" si="223"/>
        <v>4.6037072400274939</v>
      </c>
      <c r="N2829" s="3">
        <f ca="1">1-M2829/MAX(M$2:M2829)</f>
        <v>0.28317790095377504</v>
      </c>
    </row>
    <row r="2830" spans="1:14" x14ac:dyDescent="0.15">
      <c r="A2830" s="1">
        <v>42605</v>
      </c>
      <c r="B2830" s="2">
        <v>3341.83</v>
      </c>
      <c r="C2830" s="3">
        <f t="shared" si="221"/>
        <v>1.5104336802735929E-3</v>
      </c>
      <c r="D2830" s="3">
        <f>1-B2830/MAX(B$2:B2830)</f>
        <v>0.43139079833934524</v>
      </c>
      <c r="E2830" s="4">
        <f>E2829*(计算结果!B$18-1)/(计算结果!B$18+1)+B2830*2/(计算结果!B$18+1)</f>
        <v>3320.8051071993586</v>
      </c>
      <c r="F2830" s="4">
        <f>F2829*(计算结果!B$18-1)/(计算结果!B$18+1)+E2830*2/(计算结果!B$18+1)</f>
        <v>3278.9602743162391</v>
      </c>
      <c r="G2830" s="4">
        <f>G2829*(计算结果!B$18-1)/(计算结果!B$18+1)+F2830*2/(计算结果!B$18+1)</f>
        <v>3246.2292936784725</v>
      </c>
      <c r="H2830" s="3">
        <f t="shared" si="222"/>
        <v>0.1836597665327917</v>
      </c>
      <c r="I2830" s="3">
        <f ca="1">IFERROR(AVERAGE(OFFSET(H2830,0,0,-计算结果!B$19,1)),AVERAGE(OFFSET(H2830,0,0,-ROW(),1)))</f>
        <v>8.6848597185248469E-2</v>
      </c>
      <c r="J2830" s="20" t="str">
        <f t="shared" ca="1" si="220"/>
        <v>买</v>
      </c>
      <c r="K2830" s="4" t="str">
        <f t="shared" ca="1" si="224"/>
        <v/>
      </c>
      <c r="L2830" s="3">
        <f ca="1">IF(J2829="买",B2830/B2829-1,0)-IF(K2830=1,计算结果!B$17,0)</f>
        <v>1.5104336802735929E-3</v>
      </c>
      <c r="M2830" s="2">
        <f t="shared" ca="1" si="223"/>
        <v>4.6106608344969509</v>
      </c>
      <c r="N2830" s="3">
        <f ca="1">1-M2830/MAX(M$2:M2830)</f>
        <v>0.28209518871261119</v>
      </c>
    </row>
    <row r="2831" spans="1:14" x14ac:dyDescent="0.15">
      <c r="A2831" s="1">
        <v>42606</v>
      </c>
      <c r="B2831" s="2">
        <v>3329.86</v>
      </c>
      <c r="C2831" s="3">
        <f t="shared" si="221"/>
        <v>-3.5818698138444516E-3</v>
      </c>
      <c r="D2831" s="3">
        <f>1-B2831/MAX(B$2:B2831)</f>
        <v>0.4334274824746478</v>
      </c>
      <c r="E2831" s="4">
        <f>E2830*(计算结果!B$18-1)/(计算结果!B$18+1)+B2831*2/(计算结果!B$18+1)</f>
        <v>3322.1981676302266</v>
      </c>
      <c r="F2831" s="4">
        <f>F2830*(计算结果!B$18-1)/(计算结果!B$18+1)+E2831*2/(计算结果!B$18+1)</f>
        <v>3285.6122579030061</v>
      </c>
      <c r="G2831" s="4">
        <f>G2830*(计算结果!B$18-1)/(计算结果!B$18+1)+F2831*2/(计算结果!B$18+1)</f>
        <v>3252.2882112514776</v>
      </c>
      <c r="H2831" s="3">
        <f t="shared" si="222"/>
        <v>0.18664478152556715</v>
      </c>
      <c r="I2831" s="3">
        <f ca="1">IFERROR(AVERAGE(OFFSET(H2831,0,0,-计算结果!B$19,1)),AVERAGE(OFFSET(H2831,0,0,-ROW(),1)))</f>
        <v>8.8641138572763206E-2</v>
      </c>
      <c r="J2831" s="20" t="str">
        <f t="shared" ca="1" si="220"/>
        <v>买</v>
      </c>
      <c r="K2831" s="4" t="str">
        <f t="shared" ca="1" si="224"/>
        <v/>
      </c>
      <c r="L2831" s="3">
        <f ca="1">IF(J2830="买",B2831/B2830-1,0)-IF(K2831=1,计算结果!B$17,0)</f>
        <v>-3.5818698138444516E-3</v>
      </c>
      <c r="M2831" s="2">
        <f t="shared" ca="1" si="223"/>
        <v>4.5941460476319911</v>
      </c>
      <c r="N2831" s="3">
        <f ca="1">1-M2831/MAX(M$2:M2831)</f>
        <v>0.28466663028537531</v>
      </c>
    </row>
    <row r="2832" spans="1:14" x14ac:dyDescent="0.15">
      <c r="A2832" s="1">
        <v>42607</v>
      </c>
      <c r="B2832" s="2">
        <v>3308.97</v>
      </c>
      <c r="C2832" s="3">
        <f t="shared" si="221"/>
        <v>-6.2735370255807554E-3</v>
      </c>
      <c r="D2832" s="3">
        <f>1-B2832/MAX(B$2:B2832)</f>
        <v>0.43698189614101957</v>
      </c>
      <c r="E2832" s="4">
        <f>E2831*(计算结果!B$18-1)/(计算结果!B$18+1)+B2832*2/(计算结果!B$18+1)</f>
        <v>3320.1630649178842</v>
      </c>
      <c r="F2832" s="4">
        <f>F2831*(计算结果!B$18-1)/(计算结果!B$18+1)+E2832*2/(计算结果!B$18+1)</f>
        <v>3290.9277666745256</v>
      </c>
      <c r="G2832" s="4">
        <f>G2831*(计算结果!B$18-1)/(计算结果!B$18+1)+F2832*2/(计算结果!B$18+1)</f>
        <v>3258.2327582396388</v>
      </c>
      <c r="H2832" s="3">
        <f t="shared" si="222"/>
        <v>0.18278044878051286</v>
      </c>
      <c r="I2832" s="3">
        <f ca="1">IFERROR(AVERAGE(OFFSET(H2832,0,0,-计算结果!B$19,1)),AVERAGE(OFFSET(H2832,0,0,-ROW(),1)))</f>
        <v>9.0936036979267221E-2</v>
      </c>
      <c r="J2832" s="20" t="str">
        <f t="shared" ca="1" si="220"/>
        <v>买</v>
      </c>
      <c r="K2832" s="4" t="str">
        <f t="shared" ca="1" si="224"/>
        <v/>
      </c>
      <c r="L2832" s="3">
        <f ca="1">IF(J2831="买",B2832/B2831-1,0)-IF(K2832=1,计算结果!B$17,0)</f>
        <v>-6.2735370255807554E-3</v>
      </c>
      <c r="M2832" s="2">
        <f t="shared" ca="1" si="223"/>
        <v>4.5653245023012463</v>
      </c>
      <c r="N2832" s="3">
        <f ca="1">1-M2832/MAX(M$2:M2832)</f>
        <v>0.28915430066591341</v>
      </c>
    </row>
    <row r="2833" spans="1:14" x14ac:dyDescent="0.15">
      <c r="A2833" s="1">
        <v>42608</v>
      </c>
      <c r="B2833" s="2">
        <v>3307.09</v>
      </c>
      <c r="C2833" s="3">
        <f t="shared" si="221"/>
        <v>-5.6815262755471885E-4</v>
      </c>
      <c r="D2833" s="3">
        <f>1-B2833/MAX(B$2:B2833)</f>
        <v>0.43730177635608791</v>
      </c>
      <c r="E2833" s="4">
        <f>E2832*(计算结果!B$18-1)/(计算结果!B$18+1)+B2833*2/(计算结果!B$18+1)</f>
        <v>3318.1518241612866</v>
      </c>
      <c r="F2833" s="4">
        <f>F2832*(计算结果!B$18-1)/(计算结果!B$18+1)+E2833*2/(计算结果!B$18+1)</f>
        <v>3295.1160832109504</v>
      </c>
      <c r="G2833" s="4">
        <f>G2832*(计算结果!B$18-1)/(计算结果!B$18+1)+F2833*2/(计算结果!B$18+1)</f>
        <v>3263.9071159275327</v>
      </c>
      <c r="H2833" s="3">
        <f t="shared" si="222"/>
        <v>0.17415446068253468</v>
      </c>
      <c r="I2833" s="3">
        <f ca="1">IFERROR(AVERAGE(OFFSET(H2833,0,0,-计算结果!B$19,1)),AVERAGE(OFFSET(H2833,0,0,-ROW(),1)))</f>
        <v>9.3633544711242106E-2</v>
      </c>
      <c r="J2833" s="20" t="str">
        <f t="shared" ca="1" si="220"/>
        <v>买</v>
      </c>
      <c r="K2833" s="4" t="str">
        <f t="shared" ca="1" si="224"/>
        <v/>
      </c>
      <c r="L2833" s="3">
        <f ca="1">IF(J2832="买",B2833/B2832-1,0)-IF(K2833=1,计算结果!B$17,0)</f>
        <v>-5.6815262755471885E-4</v>
      </c>
      <c r="M2833" s="2">
        <f t="shared" ca="1" si="223"/>
        <v>4.5627307011896239</v>
      </c>
      <c r="N2833" s="3">
        <f ca="1">1-M2833/MAX(M$2:M2833)</f>
        <v>0.28955816951777602</v>
      </c>
    </row>
    <row r="2834" spans="1:14" x14ac:dyDescent="0.15">
      <c r="A2834" s="1">
        <v>42611</v>
      </c>
      <c r="B2834" s="2">
        <v>3307.78</v>
      </c>
      <c r="C2834" s="3">
        <f t="shared" si="221"/>
        <v>2.0864264353259721E-4</v>
      </c>
      <c r="D2834" s="3">
        <f>1-B2834/MAX(B$2:B2834)</f>
        <v>0.43718437351119577</v>
      </c>
      <c r="E2834" s="4">
        <f>E2833*(计算结果!B$18-1)/(计算结果!B$18+1)+B2834*2/(计算结果!B$18+1)</f>
        <v>3316.5561589057043</v>
      </c>
      <c r="F2834" s="4">
        <f>F2833*(计算结果!B$18-1)/(计算结果!B$18+1)+E2834*2/(计算结果!B$18+1)</f>
        <v>3298.4145563947591</v>
      </c>
      <c r="G2834" s="4">
        <f>G2833*(计算结果!B$18-1)/(计算结果!B$18+1)+F2834*2/(计算结果!B$18+1)</f>
        <v>3269.2159529224909</v>
      </c>
      <c r="H2834" s="3">
        <f t="shared" si="222"/>
        <v>0.16265282087997157</v>
      </c>
      <c r="I2834" s="3">
        <f ca="1">IFERROR(AVERAGE(OFFSET(H2834,0,0,-计算结果!B$19,1)),AVERAGE(OFFSET(H2834,0,0,-ROW(),1)))</f>
        <v>9.6795746601284136E-2</v>
      </c>
      <c r="J2834" s="20" t="str">
        <f t="shared" ca="1" si="220"/>
        <v>买</v>
      </c>
      <c r="K2834" s="4" t="str">
        <f t="shared" ca="1" si="224"/>
        <v/>
      </c>
      <c r="L2834" s="3">
        <f ca="1">IF(J2833="买",B2834/B2833-1,0)-IF(K2834=1,计算结果!B$17,0)</f>
        <v>2.0864264353259721E-4</v>
      </c>
      <c r="M2834" s="2">
        <f t="shared" ca="1" si="223"/>
        <v>4.5636826813848472</v>
      </c>
      <c r="N2834" s="3">
        <f ca="1">1-M2834/MAX(M$2:M2834)</f>
        <v>0.28940994105618811</v>
      </c>
    </row>
    <row r="2835" spans="1:14" x14ac:dyDescent="0.15">
      <c r="A2835" s="1">
        <v>42612</v>
      </c>
      <c r="B2835" s="2">
        <v>3311.99</v>
      </c>
      <c r="C2835" s="3">
        <f t="shared" si="221"/>
        <v>1.2727569548154349E-3</v>
      </c>
      <c r="D2835" s="3">
        <f>1-B2835/MAX(B$2:B2835)</f>
        <v>0.43646804600830325</v>
      </c>
      <c r="E2835" s="4">
        <f>E2834*(计算结果!B$18-1)/(计算结果!B$18+1)+B2835*2/(计算结果!B$18+1)</f>
        <v>3315.853672920211</v>
      </c>
      <c r="F2835" s="4">
        <f>F2834*(计算结果!B$18-1)/(计算结果!B$18+1)+E2835*2/(计算结果!B$18+1)</f>
        <v>3301.0974973986749</v>
      </c>
      <c r="G2835" s="4">
        <f>G2834*(计算结果!B$18-1)/(计算结果!B$18+1)+F2835*2/(计算结果!B$18+1)</f>
        <v>3274.120805918827</v>
      </c>
      <c r="H2835" s="3">
        <f t="shared" si="222"/>
        <v>0.15003147748472986</v>
      </c>
      <c r="I2835" s="3">
        <f ca="1">IFERROR(AVERAGE(OFFSET(H2835,0,0,-计算结果!B$19,1)),AVERAGE(OFFSET(H2835,0,0,-ROW(),1)))</f>
        <v>0.10037269321306815</v>
      </c>
      <c r="J2835" s="20" t="str">
        <f t="shared" ca="1" si="220"/>
        <v>买</v>
      </c>
      <c r="K2835" s="4" t="str">
        <f t="shared" ca="1" si="224"/>
        <v/>
      </c>
      <c r="L2835" s="3">
        <f ca="1">IF(J2834="买",B2835/B2834-1,0)-IF(K2835=1,计算结果!B$17,0)</f>
        <v>1.2727569548154349E-3</v>
      </c>
      <c r="M2835" s="2">
        <f t="shared" ca="1" si="223"/>
        <v>4.569491140257151</v>
      </c>
      <c r="N2835" s="3">
        <f ca="1">1-M2835/MAX(M$2:M2835)</f>
        <v>0.28850553261664458</v>
      </c>
    </row>
    <row r="2836" spans="1:14" x14ac:dyDescent="0.15">
      <c r="A2836" s="1">
        <v>42613</v>
      </c>
      <c r="B2836" s="2">
        <v>3327.79</v>
      </c>
      <c r="C2836" s="3">
        <f t="shared" si="221"/>
        <v>4.7705458047881955E-3</v>
      </c>
      <c r="D2836" s="3">
        <f>1-B2836/MAX(B$2:B2836)</f>
        <v>0.43377969100932412</v>
      </c>
      <c r="E2836" s="4">
        <f>E2835*(计算结果!B$18-1)/(计算结果!B$18+1)+B2836*2/(计算结果!B$18+1)</f>
        <v>3317.690030932486</v>
      </c>
      <c r="F2836" s="4">
        <f>F2835*(计算结果!B$18-1)/(计算结果!B$18+1)+E2836*2/(计算结果!B$18+1)</f>
        <v>3303.650194865415</v>
      </c>
      <c r="G2836" s="4">
        <f>G2835*(计算结果!B$18-1)/(计算结果!B$18+1)+F2836*2/(计算结果!B$18+1)</f>
        <v>3278.6637888336868</v>
      </c>
      <c r="H2836" s="3">
        <f t="shared" si="222"/>
        <v>0.138754285017435</v>
      </c>
      <c r="I2836" s="3">
        <f ca="1">IFERROR(AVERAGE(OFFSET(H2836,0,0,-计算结果!B$19,1)),AVERAGE(OFFSET(H2836,0,0,-ROW(),1)))</f>
        <v>0.10435727231206737</v>
      </c>
      <c r="J2836" s="20" t="str">
        <f t="shared" ca="1" si="220"/>
        <v>买</v>
      </c>
      <c r="K2836" s="4" t="str">
        <f t="shared" ca="1" si="224"/>
        <v/>
      </c>
      <c r="L2836" s="3">
        <f ca="1">IF(J2835="买",B2836/B2835-1,0)-IF(K2836=1,计算结果!B$17,0)</f>
        <v>4.7705458047881955E-3</v>
      </c>
      <c r="M2836" s="2">
        <f t="shared" ca="1" si="223"/>
        <v>4.5912901070463219</v>
      </c>
      <c r="N2836" s="3">
        <f ca="1">1-M2836/MAX(M$2:M2836)</f>
        <v>0.28511131567013892</v>
      </c>
    </row>
    <row r="2837" spans="1:14" x14ac:dyDescent="0.15">
      <c r="A2837" s="1">
        <v>42614</v>
      </c>
      <c r="B2837" s="2">
        <v>3301.58</v>
      </c>
      <c r="C2837" s="3">
        <f t="shared" si="221"/>
        <v>-7.8760979508923912E-3</v>
      </c>
      <c r="D2837" s="3">
        <f>1-B2837/MAX(B$2:B2837)</f>
        <v>0.43823929762471925</v>
      </c>
      <c r="E2837" s="4">
        <f>E2836*(计算结果!B$18-1)/(计算结果!B$18+1)+B2837*2/(计算结果!B$18+1)</f>
        <v>3315.2115646351804</v>
      </c>
      <c r="F2837" s="4">
        <f>F2836*(计算结果!B$18-1)/(计算结果!B$18+1)+E2837*2/(计算结果!B$18+1)</f>
        <v>3305.4288671376862</v>
      </c>
      <c r="G2837" s="4">
        <f>G2836*(计算结果!B$18-1)/(计算结果!B$18+1)+F2837*2/(计算结果!B$18+1)</f>
        <v>3282.781493188148</v>
      </c>
      <c r="H2837" s="3">
        <f t="shared" si="222"/>
        <v>0.12559093032000157</v>
      </c>
      <c r="I2837" s="3">
        <f ca="1">IFERROR(AVERAGE(OFFSET(H2837,0,0,-计算结果!B$19,1)),AVERAGE(OFFSET(H2837,0,0,-ROW(),1)))</f>
        <v>0.10851484970437171</v>
      </c>
      <c r="J2837" s="20" t="str">
        <f t="shared" ca="1" si="220"/>
        <v>买</v>
      </c>
      <c r="K2837" s="4" t="str">
        <f t="shared" ca="1" si="224"/>
        <v/>
      </c>
      <c r="L2837" s="3">
        <f ca="1">IF(J2836="买",B2837/B2836-1,0)-IF(K2837=1,计算结果!B$17,0)</f>
        <v>-7.8760979508923912E-3</v>
      </c>
      <c r="M2837" s="2">
        <f t="shared" ca="1" si="223"/>
        <v>4.5551286564422622</v>
      </c>
      <c r="N2837" s="3">
        <f ca="1">1-M2837/MAX(M$2:M2837)</f>
        <v>0.29074184897190547</v>
      </c>
    </row>
    <row r="2838" spans="1:14" x14ac:dyDescent="0.15">
      <c r="A2838" s="1">
        <v>42615</v>
      </c>
      <c r="B2838" s="2">
        <v>3314.11</v>
      </c>
      <c r="C2838" s="3">
        <f t="shared" si="221"/>
        <v>3.7951526238952926E-3</v>
      </c>
      <c r="D2838" s="3">
        <f>1-B2838/MAX(B$2:B2838)</f>
        <v>0.43610733002109847</v>
      </c>
      <c r="E2838" s="4">
        <f>E2837*(计算结果!B$18-1)/(计算结果!B$18+1)+B2838*2/(计算结果!B$18+1)</f>
        <v>3315.0420931528452</v>
      </c>
      <c r="F2838" s="4">
        <f>F2837*(计算结果!B$18-1)/(计算结果!B$18+1)+E2838*2/(计算结果!B$18+1)</f>
        <v>3306.9078249861718</v>
      </c>
      <c r="G2838" s="4">
        <f>G2837*(计算结果!B$18-1)/(计算结果!B$18+1)+F2838*2/(计算结果!B$18+1)</f>
        <v>3286.4932365416898</v>
      </c>
      <c r="H2838" s="3">
        <f t="shared" si="222"/>
        <v>0.11306702444996002</v>
      </c>
      <c r="I2838" s="3">
        <f ca="1">IFERROR(AVERAGE(OFFSET(H2838,0,0,-计算结果!B$19,1)),AVERAGE(OFFSET(H2838,0,0,-ROW(),1)))</f>
        <v>0.11272562220631729</v>
      </c>
      <c r="J2838" s="20" t="str">
        <f t="shared" ca="1" si="220"/>
        <v>买</v>
      </c>
      <c r="K2838" s="4" t="str">
        <f t="shared" ca="1" si="224"/>
        <v/>
      </c>
      <c r="L2838" s="3">
        <f ca="1">IF(J2837="买",B2838/B2837-1,0)-IF(K2838=1,计算结果!B$17,0)</f>
        <v>3.7951526238952926E-3</v>
      </c>
      <c r="M2838" s="2">
        <f t="shared" ca="1" si="223"/>
        <v>4.5724160649149397</v>
      </c>
      <c r="N2838" s="3">
        <f ca="1">1-M2838/MAX(M$2:M2838)</f>
        <v>0.28805010603901204</v>
      </c>
    </row>
    <row r="2839" spans="1:14" x14ac:dyDescent="0.15">
      <c r="A2839" s="1">
        <v>42618</v>
      </c>
      <c r="B2839" s="2">
        <v>3319.68</v>
      </c>
      <c r="C2839" s="3">
        <f t="shared" si="221"/>
        <v>1.6806925539585293E-3</v>
      </c>
      <c r="D2839" s="3">
        <f>1-B2839/MAX(B$2:B2839)</f>
        <v>0.43515959980943308</v>
      </c>
      <c r="E2839" s="4">
        <f>E2838*(计算结果!B$18-1)/(计算结果!B$18+1)+B2839*2/(计算结果!B$18+1)</f>
        <v>3315.7556172831764</v>
      </c>
      <c r="F2839" s="4">
        <f>F2838*(计算结果!B$18-1)/(计算结果!B$18+1)+E2839*2/(计算结果!B$18+1)</f>
        <v>3308.2690238010955</v>
      </c>
      <c r="G2839" s="4">
        <f>G2838*(计算结果!B$18-1)/(计算结果!B$18+1)+F2839*2/(计算结果!B$18+1)</f>
        <v>3289.8433576585212</v>
      </c>
      <c r="H2839" s="3">
        <f t="shared" si="222"/>
        <v>0.10193604172320234</v>
      </c>
      <c r="I2839" s="3">
        <f ca="1">IFERROR(AVERAGE(OFFSET(H2839,0,0,-计算结果!B$19,1)),AVERAGE(OFFSET(H2839,0,0,-ROW(),1)))</f>
        <v>0.11676467258932202</v>
      </c>
      <c r="J2839" s="20" t="str">
        <f t="shared" ca="1" si="220"/>
        <v>卖</v>
      </c>
      <c r="K2839" s="4">
        <f t="shared" ca="1" si="224"/>
        <v>1</v>
      </c>
      <c r="L2839" s="3">
        <f ca="1">IF(J2838="买",B2839/B2838-1,0)-IF(K2839=1,计算结果!B$17,0)</f>
        <v>1.6806925539585293E-3</v>
      </c>
      <c r="M2839" s="2">
        <f t="shared" ca="1" si="223"/>
        <v>4.5801008905488425</v>
      </c>
      <c r="N2839" s="3">
        <f ca="1">1-M2839/MAX(M$2:M2839)</f>
        <v>0.2868535371534402</v>
      </c>
    </row>
    <row r="2840" spans="1:14" x14ac:dyDescent="0.15">
      <c r="A2840" s="1">
        <v>42619</v>
      </c>
      <c r="B2840" s="2">
        <v>3342.63</v>
      </c>
      <c r="C2840" s="3">
        <f t="shared" si="221"/>
        <v>6.9133169462116673E-3</v>
      </c>
      <c r="D2840" s="3">
        <f>1-B2840/MAX(B$2:B2840)</f>
        <v>0.43125467909889059</v>
      </c>
      <c r="E2840" s="4">
        <f>E2839*(计算结果!B$18-1)/(计算结果!B$18+1)+B2840*2/(计算结果!B$18+1)</f>
        <v>3319.8901377011489</v>
      </c>
      <c r="F2840" s="4">
        <f>F2839*(计算结果!B$18-1)/(计算结果!B$18+1)+E2840*2/(计算结果!B$18+1)</f>
        <v>3310.056887478027</v>
      </c>
      <c r="G2840" s="4">
        <f>G2839*(计算结果!B$18-1)/(计算结果!B$18+1)+F2840*2/(计算结果!B$18+1)</f>
        <v>3292.9531314769069</v>
      </c>
      <c r="H2840" s="3">
        <f t="shared" si="222"/>
        <v>9.4526501121897352E-2</v>
      </c>
      <c r="I2840" s="3">
        <f ca="1">IFERROR(AVERAGE(OFFSET(H2840,0,0,-计算结果!B$19,1)),AVERAGE(OFFSET(H2840,0,0,-ROW(),1)))</f>
        <v>0.12048999577475021</v>
      </c>
      <c r="J2840" s="20" t="str">
        <f t="shared" ca="1" si="220"/>
        <v>卖</v>
      </c>
      <c r="K2840" s="4" t="str">
        <f t="shared" ca="1" si="224"/>
        <v/>
      </c>
      <c r="L2840" s="3">
        <f ca="1">IF(J2839="买",B2840/B2839-1,0)-IF(K2840=1,计算结果!B$17,0)</f>
        <v>0</v>
      </c>
      <c r="M2840" s="2">
        <f t="shared" ca="1" si="223"/>
        <v>4.5801008905488425</v>
      </c>
      <c r="N2840" s="3">
        <f ca="1">1-M2840/MAX(M$2:M2840)</f>
        <v>0.2868535371534402</v>
      </c>
    </row>
    <row r="2841" spans="1:14" x14ac:dyDescent="0.15">
      <c r="A2841" s="1">
        <v>42620</v>
      </c>
      <c r="B2841" s="2">
        <v>3340.82</v>
      </c>
      <c r="C2841" s="3">
        <f t="shared" si="221"/>
        <v>-5.4148978498969047E-4</v>
      </c>
      <c r="D2841" s="3">
        <f>1-B2841/MAX(B$2:B2841)</f>
        <v>0.43156264888041918</v>
      </c>
      <c r="E2841" s="4">
        <f>E2840*(计算结果!B$18-1)/(计算结果!B$18+1)+B2841*2/(计算结果!B$18+1)</f>
        <v>3323.1101165163573</v>
      </c>
      <c r="F2841" s="4">
        <f>F2840*(计算结果!B$18-1)/(计算结果!B$18+1)+E2841*2/(计算结果!B$18+1)</f>
        <v>3312.065076560847</v>
      </c>
      <c r="G2841" s="4">
        <f>G2840*(计算结果!B$18-1)/(计算结果!B$18+1)+F2841*2/(计算结果!B$18+1)</f>
        <v>3295.8934307205895</v>
      </c>
      <c r="H2841" s="3">
        <f t="shared" si="222"/>
        <v>8.9290649647475032E-2</v>
      </c>
      <c r="I2841" s="3">
        <f ca="1">IFERROR(AVERAGE(OFFSET(H2841,0,0,-计算结果!B$19,1)),AVERAGE(OFFSET(H2841,0,0,-ROW(),1)))</f>
        <v>0.12388898556761699</v>
      </c>
      <c r="J2841" s="20" t="str">
        <f t="shared" ca="1" si="220"/>
        <v>卖</v>
      </c>
      <c r="K2841" s="4" t="str">
        <f t="shared" ca="1" si="224"/>
        <v/>
      </c>
      <c r="L2841" s="3">
        <f ca="1">IF(J2840="买",B2841/B2840-1,0)-IF(K2841=1,计算结果!B$17,0)</f>
        <v>0</v>
      </c>
      <c r="M2841" s="2">
        <f t="shared" ca="1" si="223"/>
        <v>4.5801008905488425</v>
      </c>
      <c r="N2841" s="3">
        <f ca="1">1-M2841/MAX(M$2:M2841)</f>
        <v>0.2868535371534402</v>
      </c>
    </row>
    <row r="2842" spans="1:14" x14ac:dyDescent="0.15">
      <c r="A2842" s="1">
        <v>42621</v>
      </c>
      <c r="B2842" s="2">
        <v>3339.56</v>
      </c>
      <c r="C2842" s="3">
        <f t="shared" si="221"/>
        <v>-3.7715291455397981E-4</v>
      </c>
      <c r="D2842" s="3">
        <f>1-B2842/MAX(B$2:B2842)</f>
        <v>0.43177703668413525</v>
      </c>
      <c r="E2842" s="4">
        <f>E2841*(计算结果!B$18-1)/(计算结果!B$18+1)+B2842*2/(计算结果!B$18+1)</f>
        <v>3325.640867821533</v>
      </c>
      <c r="F2842" s="4">
        <f>F2841*(计算结果!B$18-1)/(计算结果!B$18+1)+E2842*2/(计算结果!B$18+1)</f>
        <v>3314.1536598317221</v>
      </c>
      <c r="G2842" s="4">
        <f>G2841*(计算结果!B$18-1)/(计算结果!B$18+1)+F2842*2/(计算结果!B$18+1)</f>
        <v>3298.7026967376869</v>
      </c>
      <c r="H2842" s="3">
        <f t="shared" si="222"/>
        <v>8.5235341377016133E-2</v>
      </c>
      <c r="I2842" s="3">
        <f ca="1">IFERROR(AVERAGE(OFFSET(H2842,0,0,-计算结果!B$19,1)),AVERAGE(OFFSET(H2842,0,0,-ROW(),1)))</f>
        <v>0.12701178097949486</v>
      </c>
      <c r="J2842" s="20" t="str">
        <f t="shared" ca="1" si="220"/>
        <v>卖</v>
      </c>
      <c r="K2842" s="4" t="str">
        <f t="shared" ca="1" si="224"/>
        <v/>
      </c>
      <c r="L2842" s="3">
        <f ca="1">IF(J2841="买",B2842/B2841-1,0)-IF(K2842=1,计算结果!B$17,0)</f>
        <v>0</v>
      </c>
      <c r="M2842" s="2">
        <f t="shared" ca="1" si="223"/>
        <v>4.5801008905488425</v>
      </c>
      <c r="N2842" s="3">
        <f ca="1">1-M2842/MAX(M$2:M2842)</f>
        <v>0.2868535371534402</v>
      </c>
    </row>
    <row r="2843" spans="1:14" x14ac:dyDescent="0.15">
      <c r="A2843" s="1">
        <v>42622</v>
      </c>
      <c r="B2843" s="2">
        <v>3318.04</v>
      </c>
      <c r="C2843" s="3">
        <f t="shared" si="221"/>
        <v>-6.4439626777179626E-3</v>
      </c>
      <c r="D2843" s="3">
        <f>1-B2843/MAX(B$2:B2843)</f>
        <v>0.43543864425236511</v>
      </c>
      <c r="E2843" s="4">
        <f>E2842*(计算结果!B$18-1)/(计算结果!B$18+1)+B2843*2/(计算结果!B$18+1)</f>
        <v>3324.4715035412969</v>
      </c>
      <c r="F2843" s="4">
        <f>F2842*(计算结果!B$18-1)/(计算结果!B$18+1)+E2843*2/(计算结果!B$18+1)</f>
        <v>3315.7410204024259</v>
      </c>
      <c r="G2843" s="4">
        <f>G2842*(计算结果!B$18-1)/(计算结果!B$18+1)+F2843*2/(计算结果!B$18+1)</f>
        <v>3301.323977301493</v>
      </c>
      <c r="H2843" s="3">
        <f t="shared" si="222"/>
        <v>7.9463983413795708E-2</v>
      </c>
      <c r="I2843" s="3">
        <f ca="1">IFERROR(AVERAGE(OFFSET(H2843,0,0,-计算结果!B$19,1)),AVERAGE(OFFSET(H2843,0,0,-ROW(),1)))</f>
        <v>0.1294314604311434</v>
      </c>
      <c r="J2843" s="20" t="str">
        <f t="shared" ca="1" si="220"/>
        <v>卖</v>
      </c>
      <c r="K2843" s="4" t="str">
        <f t="shared" ca="1" si="224"/>
        <v/>
      </c>
      <c r="L2843" s="3">
        <f ca="1">IF(J2842="买",B2843/B2842-1,0)-IF(K2843=1,计算结果!B$17,0)</f>
        <v>0</v>
      </c>
      <c r="M2843" s="2">
        <f t="shared" ca="1" si="223"/>
        <v>4.5801008905488425</v>
      </c>
      <c r="N2843" s="3">
        <f ca="1">1-M2843/MAX(M$2:M2843)</f>
        <v>0.2868535371534402</v>
      </c>
    </row>
    <row r="2844" spans="1:14" x14ac:dyDescent="0.15">
      <c r="A2844" s="1">
        <v>42625</v>
      </c>
      <c r="B2844" s="2">
        <v>3262.6</v>
      </c>
      <c r="C2844" s="3">
        <f t="shared" si="221"/>
        <v>-1.6708659329001452E-2</v>
      </c>
      <c r="D2844" s="3">
        <f>1-B2844/MAX(B$2:B2844)</f>
        <v>0.44487170761587147</v>
      </c>
      <c r="E2844" s="4">
        <f>E2843*(计算结果!B$18-1)/(计算结果!B$18+1)+B2844*2/(计算结果!B$18+1)</f>
        <v>3314.9528106887897</v>
      </c>
      <c r="F2844" s="4">
        <f>F2843*(计算结果!B$18-1)/(计算结果!B$18+1)+E2844*2/(计算结果!B$18+1)</f>
        <v>3315.619757369559</v>
      </c>
      <c r="G2844" s="4">
        <f>G2843*(计算结果!B$18-1)/(计算结果!B$18+1)+F2844*2/(计算结果!B$18+1)</f>
        <v>3303.5233280811958</v>
      </c>
      <c r="H2844" s="3">
        <f t="shared" si="222"/>
        <v>6.6620264924759268E-2</v>
      </c>
      <c r="I2844" s="3">
        <f ca="1">IFERROR(AVERAGE(OFFSET(H2844,0,0,-计算结果!B$19,1)),AVERAGE(OFFSET(H2844,0,0,-ROW(),1)))</f>
        <v>0.13005884998378267</v>
      </c>
      <c r="J2844" s="20" t="str">
        <f t="shared" ca="1" si="220"/>
        <v>卖</v>
      </c>
      <c r="K2844" s="4" t="str">
        <f t="shared" ca="1" si="224"/>
        <v/>
      </c>
      <c r="L2844" s="3">
        <f ca="1">IF(J2843="买",B2844/B2843-1,0)-IF(K2844=1,计算结果!B$17,0)</f>
        <v>0</v>
      </c>
      <c r="M2844" s="2">
        <f t="shared" ca="1" si="223"/>
        <v>4.5801008905488425</v>
      </c>
      <c r="N2844" s="3">
        <f ca="1">1-M2844/MAX(M$2:M2844)</f>
        <v>0.2868535371534402</v>
      </c>
    </row>
    <row r="2845" spans="1:14" x14ac:dyDescent="0.15">
      <c r="A2845" s="1">
        <v>42626</v>
      </c>
      <c r="B2845" s="2">
        <v>3260.33</v>
      </c>
      <c r="C2845" s="3">
        <f t="shared" si="221"/>
        <v>-6.9576411450988918E-4</v>
      </c>
      <c r="D2845" s="3">
        <f>1-B2845/MAX(B$2:B2845)</f>
        <v>0.44525794596066148</v>
      </c>
      <c r="E2845" s="4">
        <f>E2844*(计算结果!B$18-1)/(计算结果!B$18+1)+B2845*2/(计算结果!B$18+1)</f>
        <v>3306.5493013520527</v>
      </c>
      <c r="F2845" s="4">
        <f>F2844*(计算结果!B$18-1)/(计算结果!B$18+1)+E2845*2/(计算结果!B$18+1)</f>
        <v>3314.224302597635</v>
      </c>
      <c r="G2845" s="4">
        <f>G2844*(计算结果!B$18-1)/(计算结果!B$18+1)+F2845*2/(计算结果!B$18+1)</f>
        <v>3305.1696318529557</v>
      </c>
      <c r="H2845" s="3">
        <f t="shared" si="222"/>
        <v>4.9834785720012924E-2</v>
      </c>
      <c r="I2845" s="3">
        <f ca="1">IFERROR(AVERAGE(OFFSET(H2845,0,0,-计算结果!B$19,1)),AVERAGE(OFFSET(H2845,0,0,-ROW(),1)))</f>
        <v>0.12842179750709276</v>
      </c>
      <c r="J2845" s="20" t="str">
        <f t="shared" ca="1" si="220"/>
        <v>卖</v>
      </c>
      <c r="K2845" s="4" t="str">
        <f t="shared" ca="1" si="224"/>
        <v/>
      </c>
      <c r="L2845" s="3">
        <f ca="1">IF(J2844="买",B2845/B2844-1,0)-IF(K2845=1,计算结果!B$17,0)</f>
        <v>0</v>
      </c>
      <c r="M2845" s="2">
        <f t="shared" ca="1" si="223"/>
        <v>4.5801008905488425</v>
      </c>
      <c r="N2845" s="3">
        <f ca="1">1-M2845/MAX(M$2:M2845)</f>
        <v>0.2868535371534402</v>
      </c>
    </row>
    <row r="2846" spans="1:14" x14ac:dyDescent="0.15">
      <c r="A2846" s="1">
        <v>42627</v>
      </c>
      <c r="B2846" s="2">
        <v>3238.73</v>
      </c>
      <c r="C2846" s="3">
        <f t="shared" si="221"/>
        <v>-6.6250962325898888E-3</v>
      </c>
      <c r="D2846" s="3">
        <f>1-B2846/MAX(B$2:B2846)</f>
        <v>0.44893316545293671</v>
      </c>
      <c r="E2846" s="4">
        <f>E2845*(计算结果!B$18-1)/(计算结果!B$18+1)+B2846*2/(计算结果!B$18+1)</f>
        <v>3296.1155626825062</v>
      </c>
      <c r="F2846" s="4">
        <f>F2845*(计算结果!B$18-1)/(计算结果!B$18+1)+E2846*2/(计算结果!B$18+1)</f>
        <v>3311.4383426106924</v>
      </c>
      <c r="G2846" s="4">
        <f>G2845*(计算结果!B$18-1)/(计算结果!B$18+1)+F2846*2/(计算结果!B$18+1)</f>
        <v>3306.1340488926076</v>
      </c>
      <c r="H2846" s="3">
        <f t="shared" si="222"/>
        <v>2.917904819036958E-2</v>
      </c>
      <c r="I2846" s="3">
        <f ca="1">IFERROR(AVERAGE(OFFSET(H2846,0,0,-计算结果!B$19,1)),AVERAGE(OFFSET(H2846,0,0,-ROW(),1)))</f>
        <v>0.12429768575122077</v>
      </c>
      <c r="J2846" s="20" t="str">
        <f t="shared" ca="1" si="220"/>
        <v>卖</v>
      </c>
      <c r="K2846" s="4" t="str">
        <f t="shared" ca="1" si="224"/>
        <v/>
      </c>
      <c r="L2846" s="3">
        <f ca="1">IF(J2845="买",B2846/B2845-1,0)-IF(K2846=1,计算结果!B$17,0)</f>
        <v>0</v>
      </c>
      <c r="M2846" s="2">
        <f t="shared" ca="1" si="223"/>
        <v>4.5801008905488425</v>
      </c>
      <c r="N2846" s="3">
        <f ca="1">1-M2846/MAX(M$2:M2846)</f>
        <v>0.2868535371534402</v>
      </c>
    </row>
    <row r="2847" spans="1:14" x14ac:dyDescent="0.15">
      <c r="A2847" s="1">
        <v>42632</v>
      </c>
      <c r="B2847" s="2">
        <v>3263.12</v>
      </c>
      <c r="C2847" s="3">
        <f t="shared" si="221"/>
        <v>7.5307296378517297E-3</v>
      </c>
      <c r="D2847" s="3">
        <f>1-B2847/MAX(B$2:B2847)</f>
        <v>0.44478323010957599</v>
      </c>
      <c r="E2847" s="4">
        <f>E2846*(计算结果!B$18-1)/(计算结果!B$18+1)+B2847*2/(计算结果!B$18+1)</f>
        <v>3291.0393222698131</v>
      </c>
      <c r="F2847" s="4">
        <f>F2846*(计算结果!B$18-1)/(计算结果!B$18+1)+E2847*2/(计算结果!B$18+1)</f>
        <v>3308.3000317890187</v>
      </c>
      <c r="G2847" s="4">
        <f>G2846*(计算结果!B$18-1)/(计算结果!B$18+1)+F2847*2/(计算结果!B$18+1)</f>
        <v>3306.4672770305169</v>
      </c>
      <c r="H2847" s="3">
        <f t="shared" si="222"/>
        <v>1.0079087326207718E-2</v>
      </c>
      <c r="I2847" s="3">
        <f ca="1">IFERROR(AVERAGE(OFFSET(H2847,0,0,-计算结果!B$19,1)),AVERAGE(OFFSET(H2847,0,0,-ROW(),1)))</f>
        <v>0.1179106644559778</v>
      </c>
      <c r="J2847" s="20" t="str">
        <f t="shared" ca="1" si="220"/>
        <v>卖</v>
      </c>
      <c r="K2847" s="4" t="str">
        <f t="shared" ca="1" si="224"/>
        <v/>
      </c>
      <c r="L2847" s="3">
        <f ca="1">IF(J2846="买",B2847/B2846-1,0)-IF(K2847=1,计算结果!B$17,0)</f>
        <v>0</v>
      </c>
      <c r="M2847" s="2">
        <f t="shared" ca="1" si="223"/>
        <v>4.5801008905488425</v>
      </c>
      <c r="N2847" s="3">
        <f ca="1">1-M2847/MAX(M$2:M2847)</f>
        <v>0.2868535371534402</v>
      </c>
    </row>
    <row r="2848" spans="1:14" x14ac:dyDescent="0.15">
      <c r="A2848" s="1">
        <v>42633</v>
      </c>
      <c r="B2848" s="2">
        <v>3257.4</v>
      </c>
      <c r="C2848" s="3">
        <f t="shared" si="221"/>
        <v>-1.7529235823383615E-3</v>
      </c>
      <c r="D2848" s="3">
        <f>1-B2848/MAX(B$2:B2848)</f>
        <v>0.44575648267882662</v>
      </c>
      <c r="E2848" s="4">
        <f>E2847*(计算结果!B$18-1)/(计算结果!B$18+1)+B2848*2/(计算结果!B$18+1)</f>
        <v>3285.8640419206113</v>
      </c>
      <c r="F2848" s="4">
        <f>F2847*(计算结果!B$18-1)/(计算结果!B$18+1)+E2848*2/(计算结果!B$18+1)</f>
        <v>3304.8483410400331</v>
      </c>
      <c r="G2848" s="4">
        <f>G2847*(计算结果!B$18-1)/(计算结果!B$18+1)+F2848*2/(计算结果!B$18+1)</f>
        <v>3306.2182099550578</v>
      </c>
      <c r="H2848" s="3">
        <f t="shared" si="222"/>
        <v>-7.5327246451032453E-3</v>
      </c>
      <c r="I2848" s="3">
        <f ca="1">IFERROR(AVERAGE(OFFSET(H2848,0,0,-计算结果!B$19,1)),AVERAGE(OFFSET(H2848,0,0,-ROW(),1)))</f>
        <v>0.10953175949781202</v>
      </c>
      <c r="J2848" s="20" t="str">
        <f t="shared" ca="1" si="220"/>
        <v>卖</v>
      </c>
      <c r="K2848" s="4" t="str">
        <f t="shared" ca="1" si="224"/>
        <v/>
      </c>
      <c r="L2848" s="3">
        <f ca="1">IF(J2847="买",B2848/B2847-1,0)-IF(K2848=1,计算结果!B$17,0)</f>
        <v>0</v>
      </c>
      <c r="M2848" s="2">
        <f t="shared" ca="1" si="223"/>
        <v>4.5801008905488425</v>
      </c>
      <c r="N2848" s="3">
        <f ca="1">1-M2848/MAX(M$2:M2848)</f>
        <v>0.2868535371534402</v>
      </c>
    </row>
    <row r="2849" spans="1:14" x14ac:dyDescent="0.15">
      <c r="A2849" s="1">
        <v>42634</v>
      </c>
      <c r="B2849" s="2">
        <v>3266.64</v>
      </c>
      <c r="C2849" s="3">
        <f t="shared" si="221"/>
        <v>2.8366181617240915E-3</v>
      </c>
      <c r="D2849" s="3">
        <f>1-B2849/MAX(B$2:B2849)</f>
        <v>0.44418430545157561</v>
      </c>
      <c r="E2849" s="4">
        <f>E2848*(计算结果!B$18-1)/(计算结果!B$18+1)+B2849*2/(计算结果!B$18+1)</f>
        <v>3282.9064970097479</v>
      </c>
      <c r="F2849" s="4">
        <f>F2848*(计算结果!B$18-1)/(计算结果!B$18+1)+E2849*2/(计算结果!B$18+1)</f>
        <v>3301.4726727276811</v>
      </c>
      <c r="G2849" s="4">
        <f>G2848*(计算结果!B$18-1)/(计算结果!B$18+1)+F2849*2/(计算结果!B$18+1)</f>
        <v>3305.4881273046917</v>
      </c>
      <c r="H2849" s="3">
        <f t="shared" si="222"/>
        <v>-2.2082107229576403E-2</v>
      </c>
      <c r="I2849" s="3">
        <f ca="1">IFERROR(AVERAGE(OFFSET(H2849,0,0,-计算结果!B$19,1)),AVERAGE(OFFSET(H2849,0,0,-ROW(),1)))</f>
        <v>9.9694343362178056E-2</v>
      </c>
      <c r="J2849" s="20" t="str">
        <f t="shared" ca="1" si="220"/>
        <v>卖</v>
      </c>
      <c r="K2849" s="4" t="str">
        <f t="shared" ca="1" si="224"/>
        <v/>
      </c>
      <c r="L2849" s="3">
        <f ca="1">IF(J2848="买",B2849/B2848-1,0)-IF(K2849=1,计算结果!B$17,0)</f>
        <v>0</v>
      </c>
      <c r="M2849" s="2">
        <f t="shared" ca="1" si="223"/>
        <v>4.5801008905488425</v>
      </c>
      <c r="N2849" s="3">
        <f ca="1">1-M2849/MAX(M$2:M2849)</f>
        <v>0.2868535371534402</v>
      </c>
    </row>
    <row r="2850" spans="1:14" x14ac:dyDescent="0.15">
      <c r="A2850" s="1">
        <v>42635</v>
      </c>
      <c r="B2850" s="2">
        <v>3291.12</v>
      </c>
      <c r="C2850" s="3">
        <f t="shared" si="221"/>
        <v>7.4939387260304358E-3</v>
      </c>
      <c r="D2850" s="3">
        <f>1-B2850/MAX(B$2:B2850)</f>
        <v>0.4400190566936637</v>
      </c>
      <c r="E2850" s="4">
        <f>E2849*(计算结果!B$18-1)/(计算结果!B$18+1)+B2850*2/(计算结果!B$18+1)</f>
        <v>3284.1701128544023</v>
      </c>
      <c r="F2850" s="4">
        <f>F2849*(计算结果!B$18-1)/(计算结果!B$18+1)+E2850*2/(计算结果!B$18+1)</f>
        <v>3298.8107404394846</v>
      </c>
      <c r="G2850" s="4">
        <f>G2849*(计算结果!B$18-1)/(计算结果!B$18+1)+F2850*2/(计算结果!B$18+1)</f>
        <v>3304.4608370177366</v>
      </c>
      <c r="H2850" s="3">
        <f t="shared" si="222"/>
        <v>-3.1078323303274979E-2</v>
      </c>
      <c r="I2850" s="3">
        <f ca="1">IFERROR(AVERAGE(OFFSET(H2850,0,0,-计算结果!B$19,1)),AVERAGE(OFFSET(H2850,0,0,-ROW(),1)))</f>
        <v>8.8957438870374717E-2</v>
      </c>
      <c r="J2850" s="20" t="str">
        <f t="shared" ca="1" si="220"/>
        <v>卖</v>
      </c>
      <c r="K2850" s="4" t="str">
        <f t="shared" ca="1" si="224"/>
        <v/>
      </c>
      <c r="L2850" s="3">
        <f ca="1">IF(J2849="买",B2850/B2849-1,0)-IF(K2850=1,计算结果!B$17,0)</f>
        <v>0</v>
      </c>
      <c r="M2850" s="2">
        <f t="shared" ca="1" si="223"/>
        <v>4.5801008905488425</v>
      </c>
      <c r="N2850" s="3">
        <f ca="1">1-M2850/MAX(M$2:M2850)</f>
        <v>0.2868535371534402</v>
      </c>
    </row>
    <row r="2851" spans="1:14" x14ac:dyDescent="0.15">
      <c r="A2851" s="1">
        <v>42636</v>
      </c>
      <c r="B2851" s="2">
        <v>3275.67</v>
      </c>
      <c r="C2851" s="3">
        <f t="shared" si="221"/>
        <v>-4.6944505214030485E-3</v>
      </c>
      <c r="D2851" s="3">
        <f>1-B2851/MAX(B$2:B2851)</f>
        <v>0.44264785952494379</v>
      </c>
      <c r="E2851" s="4">
        <f>E2850*(计算结果!B$18-1)/(计算结果!B$18+1)+B2851*2/(计算结果!B$18+1)</f>
        <v>3282.8624031844943</v>
      </c>
      <c r="F2851" s="4">
        <f>F2850*(计算结果!B$18-1)/(计算结果!B$18+1)+E2851*2/(计算结果!B$18+1)</f>
        <v>3296.3571500925627</v>
      </c>
      <c r="G2851" s="4">
        <f>G2850*(计算结果!B$18-1)/(计算结果!B$18+1)+F2851*2/(计算结果!B$18+1)</f>
        <v>3303.2141159523253</v>
      </c>
      <c r="H2851" s="3">
        <f t="shared" si="222"/>
        <v>-3.7728426115543078E-2</v>
      </c>
      <c r="I2851" s="3">
        <f ca="1">IFERROR(AVERAGE(OFFSET(H2851,0,0,-计算结果!B$19,1)),AVERAGE(OFFSET(H2851,0,0,-ROW(),1)))</f>
        <v>7.7738778488319199E-2</v>
      </c>
      <c r="J2851" s="20" t="str">
        <f t="shared" ca="1" si="220"/>
        <v>卖</v>
      </c>
      <c r="K2851" s="4" t="str">
        <f t="shared" ca="1" si="224"/>
        <v/>
      </c>
      <c r="L2851" s="3">
        <f ca="1">IF(J2850="买",B2851/B2850-1,0)-IF(K2851=1,计算结果!B$17,0)</f>
        <v>0</v>
      </c>
      <c r="M2851" s="2">
        <f t="shared" ca="1" si="223"/>
        <v>4.5801008905488425</v>
      </c>
      <c r="N2851" s="3">
        <f ca="1">1-M2851/MAX(M$2:M2851)</f>
        <v>0.2868535371534402</v>
      </c>
    </row>
    <row r="2852" spans="1:14" x14ac:dyDescent="0.15">
      <c r="A2852" s="1">
        <v>42639</v>
      </c>
      <c r="B2852" s="2">
        <v>3220.28</v>
      </c>
      <c r="C2852" s="3">
        <f t="shared" si="221"/>
        <v>-1.6909517747514258E-2</v>
      </c>
      <c r="D2852" s="3">
        <f>1-B2852/MAX(B$2:B2852)</f>
        <v>0.4520724154359218</v>
      </c>
      <c r="E2852" s="4">
        <f>E2851*(计算结果!B$18-1)/(计算结果!B$18+1)+B2852*2/(计算结果!B$18+1)</f>
        <v>3273.2343411561105</v>
      </c>
      <c r="F2852" s="4">
        <f>F2851*(计算结果!B$18-1)/(计算结果!B$18+1)+E2852*2/(计算结果!B$18+1)</f>
        <v>3292.7997948715702</v>
      </c>
      <c r="G2852" s="4">
        <f>G2851*(计算结果!B$18-1)/(计算结果!B$18+1)+F2852*2/(计算结果!B$18+1)</f>
        <v>3301.6119127091324</v>
      </c>
      <c r="H2852" s="3">
        <f t="shared" si="222"/>
        <v>-4.8504371407693925E-2</v>
      </c>
      <c r="I2852" s="3">
        <f ca="1">IFERROR(AVERAGE(OFFSET(H2852,0,0,-计算结果!B$19,1)),AVERAGE(OFFSET(H2852,0,0,-ROW(),1)))</f>
        <v>6.6174537478908863E-2</v>
      </c>
      <c r="J2852" s="20" t="str">
        <f t="shared" ca="1" si="220"/>
        <v>卖</v>
      </c>
      <c r="K2852" s="4" t="str">
        <f t="shared" ca="1" si="224"/>
        <v/>
      </c>
      <c r="L2852" s="3">
        <f ca="1">IF(J2851="买",B2852/B2851-1,0)-IF(K2852=1,计算结果!B$17,0)</f>
        <v>0</v>
      </c>
      <c r="M2852" s="2">
        <f t="shared" ca="1" si="223"/>
        <v>4.5801008905488425</v>
      </c>
      <c r="N2852" s="3">
        <f ca="1">1-M2852/MAX(M$2:M2852)</f>
        <v>0.2868535371534402</v>
      </c>
    </row>
    <row r="2853" spans="1:14" x14ac:dyDescent="0.15">
      <c r="A2853" s="1">
        <v>42640</v>
      </c>
      <c r="B2853" s="2">
        <v>3240.75</v>
      </c>
      <c r="C2853" s="3">
        <f t="shared" si="221"/>
        <v>6.3565901101767519E-3</v>
      </c>
      <c r="D2853" s="3">
        <f>1-B2853/MAX(B$2:B2853)</f>
        <v>0.44858946437078884</v>
      </c>
      <c r="E2853" s="4">
        <f>E2852*(计算结果!B$18-1)/(计算结果!B$18+1)+B2853*2/(计算结果!B$18+1)</f>
        <v>3268.2367502090165</v>
      </c>
      <c r="F2853" s="4">
        <f>F2852*(计算结果!B$18-1)/(计算结果!B$18+1)+E2853*2/(计算结果!B$18+1)</f>
        <v>3289.0208649234851</v>
      </c>
      <c r="G2853" s="4">
        <f>G2852*(计算结果!B$18-1)/(计算结果!B$18+1)+F2853*2/(计算结果!B$18+1)</f>
        <v>3299.6748284344176</v>
      </c>
      <c r="H2853" s="3">
        <f t="shared" si="222"/>
        <v>-5.8670865199458376E-2</v>
      </c>
      <c r="I2853" s="3">
        <f ca="1">IFERROR(AVERAGE(OFFSET(H2853,0,0,-计算结果!B$19,1)),AVERAGE(OFFSET(H2853,0,0,-ROW(),1)))</f>
        <v>5.4533271184809204E-2</v>
      </c>
      <c r="J2853" s="20" t="str">
        <f t="shared" ca="1" si="220"/>
        <v>卖</v>
      </c>
      <c r="K2853" s="4" t="str">
        <f t="shared" ca="1" si="224"/>
        <v/>
      </c>
      <c r="L2853" s="3">
        <f ca="1">IF(J2852="买",B2853/B2852-1,0)-IF(K2853=1,计算结果!B$17,0)</f>
        <v>0</v>
      </c>
      <c r="M2853" s="2">
        <f t="shared" ca="1" si="223"/>
        <v>4.5801008905488425</v>
      </c>
      <c r="N2853" s="3">
        <f ca="1">1-M2853/MAX(M$2:M2853)</f>
        <v>0.2868535371534402</v>
      </c>
    </row>
    <row r="2854" spans="1:14" x14ac:dyDescent="0.15">
      <c r="A2854" s="1">
        <v>42641</v>
      </c>
      <c r="B2854" s="2">
        <v>3230.89</v>
      </c>
      <c r="C2854" s="3">
        <f t="shared" si="221"/>
        <v>-3.0425055928412492E-3</v>
      </c>
      <c r="D2854" s="3">
        <f>1-B2854/MAX(B$2:B2854)</f>
        <v>0.45026713400939222</v>
      </c>
      <c r="E2854" s="4">
        <f>E2853*(计算结果!B$18-1)/(计算结果!B$18+1)+B2854*2/(计算结果!B$18+1)</f>
        <v>3262.4910963307061</v>
      </c>
      <c r="F2854" s="4">
        <f>F2853*(计算结果!B$18-1)/(计算结果!B$18+1)+E2854*2/(计算结果!B$18+1)</f>
        <v>3284.9393620630576</v>
      </c>
      <c r="G2854" s="4">
        <f>G2853*(计算结果!B$18-1)/(计算结果!B$18+1)+F2854*2/(计算结果!B$18+1)</f>
        <v>3297.4078336080543</v>
      </c>
      <c r="H2854" s="3">
        <f t="shared" si="222"/>
        <v>-6.8703582753908116E-2</v>
      </c>
      <c r="I2854" s="3">
        <f ca="1">IFERROR(AVERAGE(OFFSET(H2854,0,0,-计算结果!B$19,1)),AVERAGE(OFFSET(H2854,0,0,-ROW(),1)))</f>
        <v>4.2965451003115211E-2</v>
      </c>
      <c r="J2854" s="20" t="str">
        <f t="shared" ca="1" si="220"/>
        <v>卖</v>
      </c>
      <c r="K2854" s="4" t="str">
        <f t="shared" ca="1" si="224"/>
        <v/>
      </c>
      <c r="L2854" s="3">
        <f ca="1">IF(J2853="买",B2854/B2853-1,0)-IF(K2854=1,计算结果!B$17,0)</f>
        <v>0</v>
      </c>
      <c r="M2854" s="2">
        <f t="shared" ca="1" si="223"/>
        <v>4.5801008905488425</v>
      </c>
      <c r="N2854" s="3">
        <f ca="1">1-M2854/MAX(M$2:M2854)</f>
        <v>0.2868535371534402</v>
      </c>
    </row>
    <row r="2855" spans="1:14" x14ac:dyDescent="0.15">
      <c r="A2855" s="1">
        <v>42642</v>
      </c>
      <c r="B2855" s="2">
        <v>3244.39</v>
      </c>
      <c r="C2855" s="3">
        <f t="shared" si="221"/>
        <v>4.1784152354304993E-3</v>
      </c>
      <c r="D2855" s="3">
        <f>1-B2855/MAX(B$2:B2855)</f>
        <v>0.44797012182672025</v>
      </c>
      <c r="E2855" s="4">
        <f>E2854*(计算结果!B$18-1)/(计算结果!B$18+1)+B2855*2/(计算结果!B$18+1)</f>
        <v>3259.7063122798281</v>
      </c>
      <c r="F2855" s="4">
        <f>F2854*(计算结果!B$18-1)/(计算结果!B$18+1)+E2855*2/(计算结果!B$18+1)</f>
        <v>3281.057354404099</v>
      </c>
      <c r="G2855" s="4">
        <f>G2854*(计算结果!B$18-1)/(计算结果!B$18+1)+F2855*2/(计算结果!B$18+1)</f>
        <v>3294.8923752689843</v>
      </c>
      <c r="H2855" s="3">
        <f t="shared" si="222"/>
        <v>-7.6285933254349667E-2</v>
      </c>
      <c r="I2855" s="3">
        <f ca="1">IFERROR(AVERAGE(OFFSET(H2855,0,0,-计算结果!B$19,1)),AVERAGE(OFFSET(H2855,0,0,-ROW(),1)))</f>
        <v>3.1649580466161245E-2</v>
      </c>
      <c r="J2855" s="20" t="str">
        <f t="shared" ca="1" si="220"/>
        <v>卖</v>
      </c>
      <c r="K2855" s="4" t="str">
        <f t="shared" ca="1" si="224"/>
        <v/>
      </c>
      <c r="L2855" s="3">
        <f ca="1">IF(J2854="买",B2855/B2854-1,0)-IF(K2855=1,计算结果!B$17,0)</f>
        <v>0</v>
      </c>
      <c r="M2855" s="2">
        <f t="shared" ca="1" si="223"/>
        <v>4.5801008905488425</v>
      </c>
      <c r="N2855" s="3">
        <f ca="1">1-M2855/MAX(M$2:M2855)</f>
        <v>0.2868535371534402</v>
      </c>
    </row>
    <row r="2856" spans="1:14" x14ac:dyDescent="0.15">
      <c r="A2856" s="1">
        <v>42643</v>
      </c>
      <c r="B2856" s="2">
        <v>3253.28</v>
      </c>
      <c r="C2856" s="3">
        <f t="shared" si="221"/>
        <v>2.7401144745238248E-3</v>
      </c>
      <c r="D2856" s="3">
        <f>1-B2856/MAX(B$2:B2856)</f>
        <v>0.44645749676716795</v>
      </c>
      <c r="E2856" s="4">
        <f>E2855*(计算结果!B$18-1)/(计算结果!B$18+1)+B2856*2/(计算结果!B$18+1)</f>
        <v>3258.7176488521623</v>
      </c>
      <c r="F2856" s="4">
        <f>F2855*(计算结果!B$18-1)/(计算结果!B$18+1)+E2856*2/(计算结果!B$18+1)</f>
        <v>3277.6204766268779</v>
      </c>
      <c r="G2856" s="4">
        <f>G2855*(计算结果!B$18-1)/(计算结果!B$18+1)+F2856*2/(计算结果!B$18+1)</f>
        <v>3292.2351600932752</v>
      </c>
      <c r="H2856" s="3">
        <f t="shared" si="222"/>
        <v>-8.0646493817333603E-2</v>
      </c>
      <c r="I2856" s="3">
        <f ca="1">IFERROR(AVERAGE(OFFSET(H2856,0,0,-计算结果!B$19,1)),AVERAGE(OFFSET(H2856,0,0,-ROW(),1)))</f>
        <v>2.0679541524422813E-2</v>
      </c>
      <c r="J2856" s="20" t="str">
        <f t="shared" ca="1" si="220"/>
        <v>卖</v>
      </c>
      <c r="K2856" s="4" t="str">
        <f t="shared" ca="1" si="224"/>
        <v/>
      </c>
      <c r="L2856" s="3">
        <f ca="1">IF(J2855="买",B2856/B2855-1,0)-IF(K2856=1,计算结果!B$17,0)</f>
        <v>0</v>
      </c>
      <c r="M2856" s="2">
        <f t="shared" ca="1" si="223"/>
        <v>4.5801008905488425</v>
      </c>
      <c r="N2856" s="3">
        <f ca="1">1-M2856/MAX(M$2:M2856)</f>
        <v>0.2868535371534402</v>
      </c>
    </row>
    <row r="2857" spans="1:14" x14ac:dyDescent="0.15">
      <c r="A2857" s="1">
        <v>42653</v>
      </c>
      <c r="B2857" s="2">
        <v>3293.87</v>
      </c>
      <c r="C2857" s="3">
        <f t="shared" si="221"/>
        <v>1.2476638961294251E-2</v>
      </c>
      <c r="D2857" s="3">
        <f>1-B2857/MAX(B$2:B2857)</f>
        <v>0.43955114680460083</v>
      </c>
      <c r="E2857" s="4">
        <f>E2856*(计算结果!B$18-1)/(计算结果!B$18+1)+B2857*2/(计算结果!B$18+1)</f>
        <v>3264.125702874906</v>
      </c>
      <c r="F2857" s="4">
        <f>F2856*(计算结果!B$18-1)/(计算结果!B$18+1)+E2857*2/(计算结果!B$18+1)</f>
        <v>3275.5443575881131</v>
      </c>
      <c r="G2857" s="4">
        <f>G2856*(计算结果!B$18-1)/(计算结果!B$18+1)+F2857*2/(计算结果!B$18+1)</f>
        <v>3289.6673443232503</v>
      </c>
      <c r="H2857" s="3">
        <f t="shared" si="222"/>
        <v>-7.7996122547703578E-2</v>
      </c>
      <c r="I2857" s="3">
        <f ca="1">IFERROR(AVERAGE(OFFSET(H2857,0,0,-计算结果!B$19,1)),AVERAGE(OFFSET(H2857,0,0,-ROW(),1)))</f>
        <v>1.0500188881037549E-2</v>
      </c>
      <c r="J2857" s="20" t="str">
        <f t="shared" ca="1" si="220"/>
        <v>卖</v>
      </c>
      <c r="K2857" s="4" t="str">
        <f t="shared" ca="1" si="224"/>
        <v/>
      </c>
      <c r="L2857" s="3">
        <f ca="1">IF(J2856="买",B2857/B2856-1,0)-IF(K2857=1,计算结果!B$17,0)</f>
        <v>0</v>
      </c>
      <c r="M2857" s="2">
        <f t="shared" ca="1" si="223"/>
        <v>4.5801008905488425</v>
      </c>
      <c r="N2857" s="3">
        <f ca="1">1-M2857/MAX(M$2:M2857)</f>
        <v>0.2868535371534402</v>
      </c>
    </row>
    <row r="2858" spans="1:14" x14ac:dyDescent="0.15">
      <c r="A2858" s="1">
        <v>42654</v>
      </c>
      <c r="B2858" s="2">
        <v>3306.56</v>
      </c>
      <c r="C2858" s="3">
        <f t="shared" si="221"/>
        <v>3.8526110623673393E-3</v>
      </c>
      <c r="D2858" s="3">
        <f>1-B2858/MAX(B$2:B2858)</f>
        <v>0.43739195535288911</v>
      </c>
      <c r="E2858" s="4">
        <f>E2857*(计算结果!B$18-1)/(计算结果!B$18+1)+B2858*2/(计算结果!B$18+1)</f>
        <v>3270.6540562787663</v>
      </c>
      <c r="F2858" s="4">
        <f>F2857*(计算结果!B$18-1)/(计算结果!B$18+1)+E2858*2/(计算结果!B$18+1)</f>
        <v>3274.7920035405214</v>
      </c>
      <c r="G2858" s="4">
        <f>G2857*(计算结果!B$18-1)/(计算结果!B$18+1)+F2858*2/(计算结果!B$18+1)</f>
        <v>3287.3788303566766</v>
      </c>
      <c r="H2858" s="3">
        <f t="shared" si="222"/>
        <v>-6.9566729004462258E-2</v>
      </c>
      <c r="I2858" s="3">
        <f ca="1">IFERROR(AVERAGE(OFFSET(H2858,0,0,-计算结果!B$19,1)),AVERAGE(OFFSET(H2858,0,0,-ROW(),1)))</f>
        <v>1.3685012083164388E-3</v>
      </c>
      <c r="J2858" s="20" t="str">
        <f t="shared" ca="1" si="220"/>
        <v>卖</v>
      </c>
      <c r="K2858" s="4" t="str">
        <f t="shared" ca="1" si="224"/>
        <v/>
      </c>
      <c r="L2858" s="3">
        <f ca="1">IF(J2857="买",B2858/B2857-1,0)-IF(K2858=1,计算结果!B$17,0)</f>
        <v>0</v>
      </c>
      <c r="M2858" s="2">
        <f t="shared" ca="1" si="223"/>
        <v>4.5801008905488425</v>
      </c>
      <c r="N2858" s="3">
        <f ca="1">1-M2858/MAX(M$2:M2858)</f>
        <v>0.2868535371534402</v>
      </c>
    </row>
    <row r="2859" spans="1:14" x14ac:dyDescent="0.15">
      <c r="A2859" s="1">
        <v>42655</v>
      </c>
      <c r="B2859" s="2">
        <v>3300.01</v>
      </c>
      <c r="C2859" s="3">
        <f t="shared" si="221"/>
        <v>-1.9809106745377614E-3</v>
      </c>
      <c r="D2859" s="3">
        <f>1-B2859/MAX(B$2:B2859)</f>
        <v>0.4385064316341114</v>
      </c>
      <c r="E2859" s="4">
        <f>E2858*(计算结果!B$18-1)/(计算结果!B$18+1)+B2859*2/(计算结果!B$18+1)</f>
        <v>3275.1703553128023</v>
      </c>
      <c r="F2859" s="4">
        <f>F2858*(计算结果!B$18-1)/(计算结果!B$18+1)+E2859*2/(计算结果!B$18+1)</f>
        <v>3274.8502115054876</v>
      </c>
      <c r="G2859" s="4">
        <f>G2858*(计算结果!B$18-1)/(计算结果!B$18+1)+F2859*2/(计算结果!B$18+1)</f>
        <v>3285.4513505334171</v>
      </c>
      <c r="H2859" s="3">
        <f t="shared" si="222"/>
        <v>-5.8632726032685947E-2</v>
      </c>
      <c r="I2859" s="3">
        <f ca="1">IFERROR(AVERAGE(OFFSET(H2859,0,0,-计算结果!B$19,1)),AVERAGE(OFFSET(H2859,0,0,-ROW(),1)))</f>
        <v>-6.6599371794779675E-3</v>
      </c>
      <c r="J2859" s="20" t="str">
        <f t="shared" ca="1" si="220"/>
        <v>卖</v>
      </c>
      <c r="K2859" s="4" t="str">
        <f t="shared" ca="1" si="224"/>
        <v/>
      </c>
      <c r="L2859" s="3">
        <f ca="1">IF(J2858="买",B2859/B2858-1,0)-IF(K2859=1,计算结果!B$17,0)</f>
        <v>0</v>
      </c>
      <c r="M2859" s="2">
        <f t="shared" ca="1" si="223"/>
        <v>4.5801008905488425</v>
      </c>
      <c r="N2859" s="3">
        <f ca="1">1-M2859/MAX(M$2:M2859)</f>
        <v>0.2868535371534402</v>
      </c>
    </row>
    <row r="2860" spans="1:14" x14ac:dyDescent="0.15">
      <c r="A2860" s="1">
        <v>42656</v>
      </c>
      <c r="B2860" s="2">
        <v>3302.65</v>
      </c>
      <c r="C2860" s="3">
        <f t="shared" si="221"/>
        <v>7.9999757576487696E-4</v>
      </c>
      <c r="D2860" s="3">
        <f>1-B2860/MAX(B$2:B2860)</f>
        <v>0.43805723814061115</v>
      </c>
      <c r="E2860" s="4">
        <f>E2859*(计算结果!B$18-1)/(计算结果!B$18+1)+B2860*2/(计算结果!B$18+1)</f>
        <v>3279.3979929569864</v>
      </c>
      <c r="F2860" s="4">
        <f>F2859*(计算结果!B$18-1)/(计算结果!B$18+1)+E2860*2/(计算结果!B$18+1)</f>
        <v>3275.5498701903339</v>
      </c>
      <c r="G2860" s="4">
        <f>G2859*(计算结果!B$18-1)/(计算结果!B$18+1)+F2860*2/(计算结果!B$18+1)</f>
        <v>3283.9280458652506</v>
      </c>
      <c r="H2860" s="3">
        <f t="shared" si="222"/>
        <v>-4.6365156736201708E-2</v>
      </c>
      <c r="I2860" s="3">
        <f ca="1">IFERROR(AVERAGE(OFFSET(H2860,0,0,-计算结果!B$19,1)),AVERAGE(OFFSET(H2860,0,0,-ROW(),1)))</f>
        <v>-1.3704520072382927E-2</v>
      </c>
      <c r="J2860" s="20" t="str">
        <f t="shared" ca="1" si="220"/>
        <v>卖</v>
      </c>
      <c r="K2860" s="4" t="str">
        <f t="shared" ca="1" si="224"/>
        <v/>
      </c>
      <c r="L2860" s="3">
        <f ca="1">IF(J2859="买",B2860/B2859-1,0)-IF(K2860=1,计算结果!B$17,0)</f>
        <v>0</v>
      </c>
      <c r="M2860" s="2">
        <f t="shared" ca="1" si="223"/>
        <v>4.5801008905488425</v>
      </c>
      <c r="N2860" s="3">
        <f ca="1">1-M2860/MAX(M$2:M2860)</f>
        <v>0.2868535371534402</v>
      </c>
    </row>
    <row r="2861" spans="1:14" x14ac:dyDescent="0.15">
      <c r="A2861" s="1">
        <v>42657</v>
      </c>
      <c r="B2861" s="2">
        <v>3305.85</v>
      </c>
      <c r="C2861" s="3">
        <f t="shared" si="221"/>
        <v>9.6891889846029144E-4</v>
      </c>
      <c r="D2861" s="3">
        <f>1-B2861/MAX(B$2:B2861)</f>
        <v>0.43751276117879268</v>
      </c>
      <c r="E2861" s="4">
        <f>E2860*(计算结果!B$18-1)/(计算结果!B$18+1)+B2861*2/(计算结果!B$18+1)</f>
        <v>3283.4675325020658</v>
      </c>
      <c r="F2861" s="4">
        <f>F2860*(计算结果!B$18-1)/(计算结果!B$18+1)+E2861*2/(计算结果!B$18+1)</f>
        <v>3276.7679720844462</v>
      </c>
      <c r="G2861" s="4">
        <f>G2860*(计算结果!B$18-1)/(计算结果!B$18+1)+F2861*2/(计算结果!B$18+1)</f>
        <v>3282.8264960528195</v>
      </c>
      <c r="H2861" s="3">
        <f t="shared" si="222"/>
        <v>-3.3543664691986087E-2</v>
      </c>
      <c r="I2861" s="3">
        <f ca="1">IFERROR(AVERAGE(OFFSET(H2861,0,0,-计算结果!B$19,1)),AVERAGE(OFFSET(H2861,0,0,-ROW(),1)))</f>
        <v>-1.9846235789355984E-2</v>
      </c>
      <c r="J2861" s="20" t="str">
        <f t="shared" ca="1" si="220"/>
        <v>卖</v>
      </c>
      <c r="K2861" s="4" t="str">
        <f t="shared" ca="1" si="224"/>
        <v/>
      </c>
      <c r="L2861" s="3">
        <f ca="1">IF(J2860="买",B2861/B2860-1,0)-IF(K2861=1,计算结果!B$17,0)</f>
        <v>0</v>
      </c>
      <c r="M2861" s="2">
        <f t="shared" ca="1" si="223"/>
        <v>4.5801008905488425</v>
      </c>
      <c r="N2861" s="3">
        <f ca="1">1-M2861/MAX(M$2:M2861)</f>
        <v>0.2868535371534402</v>
      </c>
    </row>
    <row r="2862" spans="1:14" x14ac:dyDescent="0.15">
      <c r="A2862" s="1">
        <v>42660</v>
      </c>
      <c r="B2862" s="2">
        <v>3277.88</v>
      </c>
      <c r="C2862" s="3">
        <f t="shared" si="221"/>
        <v>-8.460758957605452E-3</v>
      </c>
      <c r="D2862" s="3">
        <f>1-B2862/MAX(B$2:B2862)</f>
        <v>0.44227183012318783</v>
      </c>
      <c r="E2862" s="4">
        <f>E2861*(计算结果!B$18-1)/(计算结果!B$18+1)+B2862*2/(计算结果!B$18+1)</f>
        <v>3282.6079121171329</v>
      </c>
      <c r="F2862" s="4">
        <f>F2861*(计算结果!B$18-1)/(计算结果!B$18+1)+E2862*2/(计算结果!B$18+1)</f>
        <v>3277.6664243971672</v>
      </c>
      <c r="G2862" s="4">
        <f>G2861*(计算结果!B$18-1)/(计算结果!B$18+1)+F2862*2/(计算结果!B$18+1)</f>
        <v>3282.0326388750268</v>
      </c>
      <c r="H2862" s="3">
        <f t="shared" si="222"/>
        <v>-2.4182124116129813E-2</v>
      </c>
      <c r="I2862" s="3">
        <f ca="1">IFERROR(AVERAGE(OFFSET(H2862,0,0,-计算结果!B$19,1)),AVERAGE(OFFSET(H2862,0,0,-ROW(),1)))</f>
        <v>-2.5317109064013282E-2</v>
      </c>
      <c r="J2862" s="20" t="str">
        <f t="shared" ca="1" si="220"/>
        <v>买</v>
      </c>
      <c r="K2862" s="4">
        <f t="shared" ca="1" si="224"/>
        <v>1</v>
      </c>
      <c r="L2862" s="3">
        <f ca="1">IF(J2861="买",B2862/B2861-1,0)-IF(K2862=1,计算结果!B$17,0)</f>
        <v>0</v>
      </c>
      <c r="M2862" s="2">
        <f t="shared" ca="1" si="223"/>
        <v>4.5801008905488425</v>
      </c>
      <c r="N2862" s="3">
        <f ca="1">1-M2862/MAX(M$2:M2862)</f>
        <v>0.2868535371534402</v>
      </c>
    </row>
    <row r="2863" spans="1:14" x14ac:dyDescent="0.15">
      <c r="A2863" s="1">
        <v>42661</v>
      </c>
      <c r="B2863" s="2">
        <v>3321.33</v>
      </c>
      <c r="C2863" s="3">
        <f t="shared" si="221"/>
        <v>1.3255518810938671E-2</v>
      </c>
      <c r="D2863" s="3">
        <f>1-B2863/MAX(B$2:B2863)</f>
        <v>0.43487885387599534</v>
      </c>
      <c r="E2863" s="4">
        <f>E2862*(计算结果!B$18-1)/(计算结果!B$18+1)+B2863*2/(计算结果!B$18+1)</f>
        <v>3288.5651564068048</v>
      </c>
      <c r="F2863" s="4">
        <f>F2862*(计算结果!B$18-1)/(计算结果!B$18+1)+E2863*2/(计算结果!B$18+1)</f>
        <v>3279.3431523986501</v>
      </c>
      <c r="G2863" s="4">
        <f>G2862*(计算结果!B$18-1)/(计算结果!B$18+1)+F2863*2/(计算结果!B$18+1)</f>
        <v>3281.6188717248151</v>
      </c>
      <c r="H2863" s="3">
        <f t="shared" si="222"/>
        <v>-1.2607039470318099E-2</v>
      </c>
      <c r="I2863" s="3">
        <f ca="1">IFERROR(AVERAGE(OFFSET(H2863,0,0,-计算结果!B$19,1)),AVERAGE(OFFSET(H2863,0,0,-ROW(),1)))</f>
        <v>-2.9920660208218968E-2</v>
      </c>
      <c r="J2863" s="20" t="str">
        <f t="shared" ca="1" si="220"/>
        <v>买</v>
      </c>
      <c r="K2863" s="4" t="str">
        <f t="shared" ca="1" si="224"/>
        <v/>
      </c>
      <c r="L2863" s="3">
        <f ca="1">IF(J2862="买",B2863/B2862-1,0)-IF(K2863=1,计算结果!B$17,0)</f>
        <v>1.3255518810938671E-2</v>
      </c>
      <c r="M2863" s="2">
        <f t="shared" ca="1" si="223"/>
        <v>4.6408125040595101</v>
      </c>
      <c r="N2863" s="3">
        <f ca="1">1-M2863/MAX(M$2:M2863)</f>
        <v>0.27740041080022326</v>
      </c>
    </row>
    <row r="2864" spans="1:14" x14ac:dyDescent="0.15">
      <c r="A2864" s="1">
        <v>42662</v>
      </c>
      <c r="B2864" s="2">
        <v>3316.24</v>
      </c>
      <c r="C2864" s="3">
        <f t="shared" si="221"/>
        <v>-1.5325185994767843E-3</v>
      </c>
      <c r="D2864" s="3">
        <f>1-B2864/MAX(B$2:B2864)</f>
        <v>0.43574491254338799</v>
      </c>
      <c r="E2864" s="4">
        <f>E2863*(计算结果!B$18-1)/(计算结果!B$18+1)+B2864*2/(计算结果!B$18+1)</f>
        <v>3292.8228246519116</v>
      </c>
      <c r="F2864" s="4">
        <f>F2863*(计算结果!B$18-1)/(计算结果!B$18+1)+E2864*2/(计算结果!B$18+1)</f>
        <v>3281.4169481299214</v>
      </c>
      <c r="G2864" s="4">
        <f>G2863*(计算结果!B$18-1)/(计算结果!B$18+1)+F2864*2/(计算结果!B$18+1)</f>
        <v>3281.5878065563702</v>
      </c>
      <c r="H2864" s="3">
        <f t="shared" si="222"/>
        <v>-9.4664157110308899E-4</v>
      </c>
      <c r="I2864" s="3">
        <f ca="1">IFERROR(AVERAGE(OFFSET(H2864,0,0,-计算结果!B$19,1)),AVERAGE(OFFSET(H2864,0,0,-ROW(),1)))</f>
        <v>-3.3299005533012092E-2</v>
      </c>
      <c r="J2864" s="20" t="str">
        <f t="shared" ca="1" si="220"/>
        <v>买</v>
      </c>
      <c r="K2864" s="4" t="str">
        <f t="shared" ca="1" si="224"/>
        <v/>
      </c>
      <c r="L2864" s="3">
        <f ca="1">IF(J2863="买",B2864/B2863-1,0)-IF(K2864=1,计算结果!B$17,0)</f>
        <v>-1.5325185994767843E-3</v>
      </c>
      <c r="M2864" s="2">
        <f t="shared" ca="1" si="223"/>
        <v>4.6337003725803543</v>
      </c>
      <c r="N2864" s="3">
        <f ca="1">1-M2864/MAX(M$2:M2864)</f>
        <v>0.27850780811064624</v>
      </c>
    </row>
    <row r="2865" spans="1:14" x14ac:dyDescent="0.15">
      <c r="A2865" s="1">
        <v>42663</v>
      </c>
      <c r="B2865" s="2">
        <v>3318.6</v>
      </c>
      <c r="C2865" s="3">
        <f t="shared" si="221"/>
        <v>7.1164933780432094E-4</v>
      </c>
      <c r="D2865" s="3">
        <f>1-B2865/MAX(B$2:B2865)</f>
        <v>0.43534336078404678</v>
      </c>
      <c r="E2865" s="4">
        <f>E2864*(计算结果!B$18-1)/(计算结果!B$18+1)+B2865*2/(计算结果!B$18+1)</f>
        <v>3296.7885439362331</v>
      </c>
      <c r="F2865" s="4">
        <f>F2864*(计算结果!B$18-1)/(计算结果!B$18+1)+E2865*2/(计算结果!B$18+1)</f>
        <v>3283.7818090232004</v>
      </c>
      <c r="G2865" s="4">
        <f>G2864*(计算结果!B$18-1)/(计算结果!B$18+1)+F2865*2/(计算结果!B$18+1)</f>
        <v>3281.9253453974206</v>
      </c>
      <c r="H2865" s="3">
        <f t="shared" si="222"/>
        <v>1.0285839079974272E-2</v>
      </c>
      <c r="I2865" s="3">
        <f ca="1">IFERROR(AVERAGE(OFFSET(H2865,0,0,-计算结果!B$19,1)),AVERAGE(OFFSET(H2865,0,0,-ROW(),1)))</f>
        <v>-3.5276452865014025E-2</v>
      </c>
      <c r="J2865" s="20" t="str">
        <f t="shared" ca="1" si="220"/>
        <v>买</v>
      </c>
      <c r="K2865" s="4" t="str">
        <f t="shared" ca="1" si="224"/>
        <v/>
      </c>
      <c r="L2865" s="3">
        <f ca="1">IF(J2864="买",B2865/B2864-1,0)-IF(K2865=1,计算结果!B$17,0)</f>
        <v>7.1164933780432094E-4</v>
      </c>
      <c r="M2865" s="2">
        <f t="shared" ca="1" si="223"/>
        <v>4.6369979423820844</v>
      </c>
      <c r="N2865" s="3">
        <f ca="1">1-M2865/MAX(M$2:M2865)</f>
        <v>0.27799435867005717</v>
      </c>
    </row>
    <row r="2866" spans="1:14" x14ac:dyDescent="0.15">
      <c r="A2866" s="1">
        <v>42664</v>
      </c>
      <c r="B2866" s="2">
        <v>3327.74</v>
      </c>
      <c r="C2866" s="3">
        <f t="shared" si="221"/>
        <v>2.7541734466340895E-3</v>
      </c>
      <c r="D2866" s="3">
        <f>1-B2866/MAX(B$2:B2866)</f>
        <v>0.43378819846185257</v>
      </c>
      <c r="E2866" s="4">
        <f>E2865*(计算结果!B$18-1)/(计算结果!B$18+1)+B2866*2/(计算结果!B$18+1)</f>
        <v>3301.550306407582</v>
      </c>
      <c r="F2866" s="4">
        <f>F2865*(计算结果!B$18-1)/(计算结果!B$18+1)+E2866*2/(计算结果!B$18+1)</f>
        <v>3286.515424005413</v>
      </c>
      <c r="G2866" s="4">
        <f>G2865*(计算结果!B$18-1)/(计算结果!B$18+1)+F2866*2/(计算结果!B$18+1)</f>
        <v>3282.631511337112</v>
      </c>
      <c r="H2866" s="3">
        <f t="shared" si="222"/>
        <v>2.1516819103812774E-2</v>
      </c>
      <c r="I2866" s="3">
        <f ca="1">IFERROR(AVERAGE(OFFSET(H2866,0,0,-计算结果!B$19,1)),AVERAGE(OFFSET(H2866,0,0,-ROW(),1)))</f>
        <v>-3.565956431934187E-2</v>
      </c>
      <c r="J2866" s="20" t="str">
        <f t="shared" ca="1" si="220"/>
        <v>买</v>
      </c>
      <c r="K2866" s="4" t="str">
        <f t="shared" ca="1" si="224"/>
        <v/>
      </c>
      <c r="L2866" s="3">
        <f ca="1">IF(J2865="买",B2866/B2865-1,0)-IF(K2866=1,计算结果!B$17,0)</f>
        <v>2.7541734466340895E-3</v>
      </c>
      <c r="M2866" s="2">
        <f t="shared" ca="1" si="223"/>
        <v>4.64976903898709</v>
      </c>
      <c r="N2866" s="3">
        <f ca="1">1-M2866/MAX(M$2:M2866)</f>
        <v>0.27600582990438627</v>
      </c>
    </row>
    <row r="2867" spans="1:14" x14ac:dyDescent="0.15">
      <c r="A2867" s="1">
        <v>42667</v>
      </c>
      <c r="B2867" s="2">
        <v>3367.58</v>
      </c>
      <c r="C2867" s="3">
        <f t="shared" si="221"/>
        <v>1.197208916561987E-2</v>
      </c>
      <c r="D2867" s="3">
        <f>1-B2867/MAX(B$2:B2867)</f>
        <v>0.42700946028721154</v>
      </c>
      <c r="E2867" s="4">
        <f>E2866*(计算结果!B$18-1)/(计算结果!B$18+1)+B2867*2/(计算结果!B$18+1)</f>
        <v>3311.7087208064154</v>
      </c>
      <c r="F2867" s="4">
        <f>F2866*(计算结果!B$18-1)/(计算结果!B$18+1)+E2867*2/(计算结果!B$18+1)</f>
        <v>3290.3913158209516</v>
      </c>
      <c r="G2867" s="4">
        <f>G2866*(计算结果!B$18-1)/(计算结果!B$18+1)+F2867*2/(计算结果!B$18+1)</f>
        <v>3283.8253274115486</v>
      </c>
      <c r="H2867" s="3">
        <f t="shared" si="222"/>
        <v>3.6367654130949896E-2</v>
      </c>
      <c r="I2867" s="3">
        <f ca="1">IFERROR(AVERAGE(OFFSET(H2867,0,0,-计算结果!B$19,1)),AVERAGE(OFFSET(H2867,0,0,-ROW(),1)))</f>
        <v>-3.4345135979104754E-2</v>
      </c>
      <c r="J2867" s="20" t="str">
        <f t="shared" ca="1" si="220"/>
        <v>买</v>
      </c>
      <c r="K2867" s="4" t="str">
        <f t="shared" ca="1" si="224"/>
        <v/>
      </c>
      <c r="L2867" s="3">
        <f ca="1">IF(J2866="买",B2867/B2866-1,0)-IF(K2867=1,计算结果!B$17,0)</f>
        <v>1.197208916561987E-2</v>
      </c>
      <c r="M2867" s="2">
        <f t="shared" ca="1" si="223"/>
        <v>4.7054364885213822</v>
      </c>
      <c r="N2867" s="3">
        <f ca="1">1-M2867/MAX(M$2:M2867)</f>
        <v>0.26733810714461259</v>
      </c>
    </row>
    <row r="2868" spans="1:14" x14ac:dyDescent="0.15">
      <c r="A2868" s="1">
        <v>42668</v>
      </c>
      <c r="B2868" s="2">
        <v>3367.45</v>
      </c>
      <c r="C2868" s="3">
        <f t="shared" si="221"/>
        <v>-3.8603388783697845E-5</v>
      </c>
      <c r="D2868" s="3">
        <f>1-B2868/MAX(B$2:B2868)</f>
        <v>0.42703157966378547</v>
      </c>
      <c r="E2868" s="4">
        <f>E2867*(计算结果!B$18-1)/(计算结果!B$18+1)+B2868*2/(计算结果!B$18+1)</f>
        <v>3320.2843022208126</v>
      </c>
      <c r="F2868" s="4">
        <f>F2867*(计算结果!B$18-1)/(计算结果!B$18+1)+E2868*2/(计算结果!B$18+1)</f>
        <v>3294.9902368055459</v>
      </c>
      <c r="G2868" s="4">
        <f>G2867*(计算结果!B$18-1)/(计算结果!B$18+1)+F2868*2/(计算结果!B$18+1)</f>
        <v>3285.5430057798562</v>
      </c>
      <c r="H2868" s="3">
        <f t="shared" si="222"/>
        <v>5.2307239181370702E-2</v>
      </c>
      <c r="I2868" s="3">
        <f ca="1">IFERROR(AVERAGE(OFFSET(H2868,0,0,-计算结果!B$19,1)),AVERAGE(OFFSET(H2868,0,0,-ROW(),1)))</f>
        <v>-3.1353137787781059E-2</v>
      </c>
      <c r="J2868" s="20" t="str">
        <f t="shared" ca="1" si="220"/>
        <v>买</v>
      </c>
      <c r="K2868" s="4" t="str">
        <f t="shared" ca="1" si="224"/>
        <v/>
      </c>
      <c r="L2868" s="3">
        <f ca="1">IF(J2867="买",B2868/B2867-1,0)-IF(K2868=1,计算结果!B$17,0)</f>
        <v>-3.8603388783697845E-5</v>
      </c>
      <c r="M2868" s="2">
        <f t="shared" ca="1" si="223"/>
        <v>4.7052548427272187</v>
      </c>
      <c r="N2868" s="3">
        <f ca="1">1-M2868/MAX(M$2:M2868)</f>
        <v>0.26736639037650956</v>
      </c>
    </row>
    <row r="2869" spans="1:14" x14ac:dyDescent="0.15">
      <c r="A2869" s="1">
        <v>42669</v>
      </c>
      <c r="B2869" s="2">
        <v>3354.8</v>
      </c>
      <c r="C2869" s="3">
        <f t="shared" si="221"/>
        <v>-3.756551693417709E-3</v>
      </c>
      <c r="D2869" s="3">
        <f>1-B2869/MAX(B$2:B2869)</f>
        <v>0.42918396515347434</v>
      </c>
      <c r="E2869" s="4">
        <f>E2868*(计算结果!B$18-1)/(计算结果!B$18+1)+B2869*2/(计算结果!B$18+1)</f>
        <v>3325.5944095714572</v>
      </c>
      <c r="F2869" s="4">
        <f>F2868*(计算结果!B$18-1)/(计算结果!B$18+1)+E2869*2/(计算结果!B$18+1)</f>
        <v>3299.6985710772251</v>
      </c>
      <c r="G2869" s="4">
        <f>G2868*(计算结果!B$18-1)/(计算结果!B$18+1)+F2869*2/(计算结果!B$18+1)</f>
        <v>3287.720785056375</v>
      </c>
      <c r="H2869" s="3">
        <f t="shared" si="222"/>
        <v>6.6283694131766796E-2</v>
      </c>
      <c r="I2869" s="3">
        <f ca="1">IFERROR(AVERAGE(OFFSET(H2869,0,0,-计算结果!B$19,1)),AVERAGE(OFFSET(H2869,0,0,-ROW(),1)))</f>
        <v>-2.6934847719713901E-2</v>
      </c>
      <c r="J2869" s="20" t="str">
        <f t="shared" ca="1" si="220"/>
        <v>买</v>
      </c>
      <c r="K2869" s="4" t="str">
        <f t="shared" ca="1" si="224"/>
        <v/>
      </c>
      <c r="L2869" s="3">
        <f ca="1">IF(J2868="买",B2869/B2868-1,0)-IF(K2869=1,计算结果!B$17,0)</f>
        <v>-3.756551693417709E-3</v>
      </c>
      <c r="M2869" s="2">
        <f t="shared" ca="1" si="223"/>
        <v>4.6875793096798102</v>
      </c>
      <c r="N2869" s="3">
        <f ca="1">1-M2869/MAX(M$2:M2869)</f>
        <v>0.27011856640339527</v>
      </c>
    </row>
    <row r="2870" spans="1:14" x14ac:dyDescent="0.15">
      <c r="A2870" s="1">
        <v>42670</v>
      </c>
      <c r="B2870" s="2">
        <v>3345.7</v>
      </c>
      <c r="C2870" s="3">
        <f t="shared" si="221"/>
        <v>-2.7125312984381811E-3</v>
      </c>
      <c r="D2870" s="3">
        <f>1-B2870/MAX(B$2:B2870)</f>
        <v>0.43073232151364593</v>
      </c>
      <c r="E2870" s="4">
        <f>E2869*(计算结果!B$18-1)/(计算结果!B$18+1)+B2870*2/(计算结果!B$18+1)</f>
        <v>3328.6875773296947</v>
      </c>
      <c r="F2870" s="4">
        <f>F2869*(计算结果!B$18-1)/(计算结果!B$18+1)+E2870*2/(计算结果!B$18+1)</f>
        <v>3304.1584181929893</v>
      </c>
      <c r="G2870" s="4">
        <f>G2869*(计算结果!B$18-1)/(计算结果!B$18+1)+F2870*2/(计算结果!B$18+1)</f>
        <v>3290.2496516927777</v>
      </c>
      <c r="H2870" s="3">
        <f t="shared" si="222"/>
        <v>7.691853419843532E-2</v>
      </c>
      <c r="I2870" s="3">
        <f ca="1">IFERROR(AVERAGE(OFFSET(H2870,0,0,-计算结果!B$19,1)),AVERAGE(OFFSET(H2870,0,0,-ROW(),1)))</f>
        <v>-2.1535004844628385E-2</v>
      </c>
      <c r="J2870" s="20" t="str">
        <f t="shared" ca="1" si="220"/>
        <v>买</v>
      </c>
      <c r="K2870" s="4" t="str">
        <f t="shared" ca="1" si="224"/>
        <v/>
      </c>
      <c r="L2870" s="3">
        <f ca="1">IF(J2869="买",B2870/B2869-1,0)-IF(K2870=1,计算结果!B$17,0)</f>
        <v>-2.7125312984381811E-3</v>
      </c>
      <c r="M2870" s="2">
        <f t="shared" ca="1" si="223"/>
        <v>4.6748641040883925</v>
      </c>
      <c r="N2870" s="3">
        <f ca="1">1-M2870/MAX(M$2:M2870)</f>
        <v>0.27209839263617508</v>
      </c>
    </row>
    <row r="2871" spans="1:14" x14ac:dyDescent="0.15">
      <c r="A2871" s="1">
        <v>42671</v>
      </c>
      <c r="B2871" s="2">
        <v>3340.13</v>
      </c>
      <c r="C2871" s="3">
        <f t="shared" si="221"/>
        <v>-1.6648235047971305E-3</v>
      </c>
      <c r="D2871" s="3">
        <f>1-B2871/MAX(B$2:B2871)</f>
        <v>0.43168005172531132</v>
      </c>
      <c r="E2871" s="4">
        <f>E2870*(计算结果!B$18-1)/(计算结果!B$18+1)+B2871*2/(计算结果!B$18+1)</f>
        <v>3330.447950048203</v>
      </c>
      <c r="F2871" s="4">
        <f>F2870*(计算结果!B$18-1)/(计算结果!B$18+1)+E2871*2/(计算结果!B$18+1)</f>
        <v>3308.2029615553297</v>
      </c>
      <c r="G2871" s="4">
        <f>G2870*(计算结果!B$18-1)/(计算结果!B$18+1)+F2871*2/(计算结果!B$18+1)</f>
        <v>3293.0116993639394</v>
      </c>
      <c r="H2871" s="3">
        <f t="shared" si="222"/>
        <v>8.3946446730592442E-2</v>
      </c>
      <c r="I2871" s="3">
        <f ca="1">IFERROR(AVERAGE(OFFSET(H2871,0,0,-计算结果!B$19,1)),AVERAGE(OFFSET(H2871,0,0,-ROW(),1)))</f>
        <v>-1.5451261202321612E-2</v>
      </c>
      <c r="J2871" s="20" t="str">
        <f t="shared" ca="1" si="220"/>
        <v>买</v>
      </c>
      <c r="K2871" s="4" t="str">
        <f t="shared" ca="1" si="224"/>
        <v/>
      </c>
      <c r="L2871" s="3">
        <f ca="1">IF(J2870="买",B2871/B2870-1,0)-IF(K2871=1,计算结果!B$17,0)</f>
        <v>-1.6648235047971305E-3</v>
      </c>
      <c r="M2871" s="2">
        <f t="shared" ca="1" si="223"/>
        <v>4.6670812804461734</v>
      </c>
      <c r="N2871" s="3">
        <f ca="1">1-M2871/MAX(M$2:M2871)</f>
        <v>0.27331022034129393</v>
      </c>
    </row>
    <row r="2872" spans="1:14" x14ac:dyDescent="0.15">
      <c r="A2872" s="1">
        <v>42674</v>
      </c>
      <c r="B2872" s="2">
        <v>3336.28</v>
      </c>
      <c r="C2872" s="3">
        <f t="shared" si="221"/>
        <v>-1.1526497471655572E-3</v>
      </c>
      <c r="D2872" s="3">
        <f>1-B2872/MAX(B$2:B2872)</f>
        <v>0.43233512556999931</v>
      </c>
      <c r="E2872" s="4">
        <f>E2871*(计算结果!B$18-1)/(计算结果!B$18+1)+B2872*2/(计算结果!B$18+1)</f>
        <v>3331.3451885023255</v>
      </c>
      <c r="F2872" s="4">
        <f>F2871*(计算结果!B$18-1)/(计算结果!B$18+1)+E2872*2/(计算结果!B$18+1)</f>
        <v>3311.7633041625595</v>
      </c>
      <c r="G2872" s="4">
        <f>G2871*(计算结果!B$18-1)/(计算结果!B$18+1)+F2872*2/(计算结果!B$18+1)</f>
        <v>3295.8965616406499</v>
      </c>
      <c r="H2872" s="3">
        <f t="shared" si="222"/>
        <v>8.760558844257034E-2</v>
      </c>
      <c r="I2872" s="3">
        <f ca="1">IFERROR(AVERAGE(OFFSET(H2872,0,0,-计算结果!B$19,1)),AVERAGE(OFFSET(H2872,0,0,-ROW(),1)))</f>
        <v>-8.6457632098083988E-3</v>
      </c>
      <c r="J2872" s="20" t="str">
        <f t="shared" ca="1" si="220"/>
        <v>买</v>
      </c>
      <c r="K2872" s="4" t="str">
        <f t="shared" ca="1" si="224"/>
        <v/>
      </c>
      <c r="L2872" s="3">
        <f ca="1">IF(J2871="买",B2872/B2871-1,0)-IF(K2872=1,计算结果!B$17,0)</f>
        <v>-1.1526497471655572E-3</v>
      </c>
      <c r="M2872" s="2">
        <f t="shared" ca="1" si="223"/>
        <v>4.6617017703882659</v>
      </c>
      <c r="N2872" s="3">
        <f ca="1">1-M2872/MAX(M$2:M2872)</f>
        <v>0.2741478391320854</v>
      </c>
    </row>
    <row r="2873" spans="1:14" x14ac:dyDescent="0.15">
      <c r="A2873" s="1">
        <v>42675</v>
      </c>
      <c r="B2873" s="2">
        <v>3359.05</v>
      </c>
      <c r="C2873" s="3">
        <f t="shared" si="221"/>
        <v>6.8249667294111305E-3</v>
      </c>
      <c r="D2873" s="3">
        <f>1-B2873/MAX(B$2:B2873)</f>
        <v>0.42846083168855909</v>
      </c>
      <c r="E2873" s="4">
        <f>E2872*(计算结果!B$18-1)/(计算结果!B$18+1)+B2873*2/(计算结果!B$18+1)</f>
        <v>3335.6074671942756</v>
      </c>
      <c r="F2873" s="4">
        <f>F2872*(计算结果!B$18-1)/(计算结果!B$18+1)+E2873*2/(计算结果!B$18+1)</f>
        <v>3315.4316369366697</v>
      </c>
      <c r="G2873" s="4">
        <f>G2872*(计算结果!B$18-1)/(计算结果!B$18+1)+F2873*2/(计算结果!B$18+1)</f>
        <v>3298.9019578400375</v>
      </c>
      <c r="H2873" s="3">
        <f t="shared" si="222"/>
        <v>9.1185998807304491E-2</v>
      </c>
      <c r="I2873" s="3">
        <f ca="1">IFERROR(AVERAGE(OFFSET(H2873,0,0,-计算结果!B$19,1)),AVERAGE(OFFSET(H2873,0,0,-ROW(),1)))</f>
        <v>-1.1529200094702479E-3</v>
      </c>
      <c r="J2873" s="20" t="str">
        <f t="shared" ca="1" si="220"/>
        <v>买</v>
      </c>
      <c r="K2873" s="4" t="str">
        <f t="shared" ca="1" si="224"/>
        <v/>
      </c>
      <c r="L2873" s="3">
        <f ca="1">IF(J2872="买",B2873/B2872-1,0)-IF(K2873=1,计算结果!B$17,0)</f>
        <v>6.8249667294111305E-3</v>
      </c>
      <c r="M2873" s="2">
        <f t="shared" ca="1" si="223"/>
        <v>4.6935177298736024</v>
      </c>
      <c r="N2873" s="3">
        <f ca="1">1-M2873/MAX(M$2:M2873)</f>
        <v>0.26919392228369077</v>
      </c>
    </row>
    <row r="2874" spans="1:14" x14ac:dyDescent="0.15">
      <c r="A2874" s="1">
        <v>42676</v>
      </c>
      <c r="B2874" s="2">
        <v>3333.35</v>
      </c>
      <c r="C2874" s="3">
        <f t="shared" si="221"/>
        <v>-7.650972745270268E-3</v>
      </c>
      <c r="D2874" s="3">
        <f>1-B2874/MAX(B$2:B2874)</f>
        <v>0.43283366228816444</v>
      </c>
      <c r="E2874" s="4">
        <f>E2873*(计算结果!B$18-1)/(计算结果!B$18+1)+B2874*2/(计算结果!B$18+1)</f>
        <v>3335.2601645490022</v>
      </c>
      <c r="F2874" s="4">
        <f>F2873*(计算结果!B$18-1)/(计算结果!B$18+1)+E2874*2/(计算结果!B$18+1)</f>
        <v>3318.4821796462593</v>
      </c>
      <c r="G2874" s="4">
        <f>G2873*(计算结果!B$18-1)/(计算结果!B$18+1)+F2874*2/(计算结果!B$18+1)</f>
        <v>3301.9142996563796</v>
      </c>
      <c r="H2874" s="3">
        <f t="shared" si="222"/>
        <v>9.1313468991798208E-2</v>
      </c>
      <c r="I2874" s="3">
        <f ca="1">IFERROR(AVERAGE(OFFSET(H2874,0,0,-计算结果!B$19,1)),AVERAGE(OFFSET(H2874,0,0,-ROW(),1)))</f>
        <v>6.8479325778150659E-3</v>
      </c>
      <c r="J2874" s="20" t="str">
        <f t="shared" ca="1" si="220"/>
        <v>买</v>
      </c>
      <c r="K2874" s="4" t="str">
        <f t="shared" ca="1" si="224"/>
        <v/>
      </c>
      <c r="L2874" s="3">
        <f ca="1">IF(J2873="买",B2874/B2873-1,0)-IF(K2874=1,计算结果!B$17,0)</f>
        <v>-7.650972745270268E-3</v>
      </c>
      <c r="M2874" s="2">
        <f t="shared" ca="1" si="223"/>
        <v>4.657607753642897</v>
      </c>
      <c r="N2874" s="3">
        <f ca="1">1-M2874/MAX(M$2:M2874)</f>
        <v>0.2747852996663761</v>
      </c>
    </row>
    <row r="2875" spans="1:14" x14ac:dyDescent="0.15">
      <c r="A2875" s="1">
        <v>42677</v>
      </c>
      <c r="B2875" s="2">
        <v>3365.08</v>
      </c>
      <c r="C2875" s="3">
        <f t="shared" si="221"/>
        <v>9.5189524052379237E-3</v>
      </c>
      <c r="D2875" s="3">
        <f>1-B2875/MAX(B$2:B2875)</f>
        <v>0.42743483291363238</v>
      </c>
      <c r="E2875" s="4">
        <f>E2874*(计算结果!B$18-1)/(计算结果!B$18+1)+B2875*2/(计算结果!B$18+1)</f>
        <v>3339.8478315414632</v>
      </c>
      <c r="F2875" s="4">
        <f>F2874*(计算结果!B$18-1)/(计算结果!B$18+1)+E2875*2/(计算结果!B$18+1)</f>
        <v>3321.7692030147518</v>
      </c>
      <c r="G2875" s="4">
        <f>G2874*(计算结果!B$18-1)/(计算结果!B$18+1)+F2875*2/(计算结果!B$18+1)</f>
        <v>3304.9689001730521</v>
      </c>
      <c r="H2875" s="3">
        <f t="shared" si="222"/>
        <v>9.2509987827073259E-2</v>
      </c>
      <c r="I2875" s="3">
        <f ca="1">IFERROR(AVERAGE(OFFSET(H2875,0,0,-计算结果!B$19,1)),AVERAGE(OFFSET(H2875,0,0,-ROW(),1)))</f>
        <v>1.5287728631886216E-2</v>
      </c>
      <c r="J2875" s="20" t="str">
        <f t="shared" ca="1" si="220"/>
        <v>买</v>
      </c>
      <c r="K2875" s="4" t="str">
        <f t="shared" ca="1" si="224"/>
        <v/>
      </c>
      <c r="L2875" s="3">
        <f ca="1">IF(J2874="买",B2875/B2874-1,0)-IF(K2875=1,计算结果!B$17,0)</f>
        <v>9.5189524052379237E-3</v>
      </c>
      <c r="M2875" s="2">
        <f t="shared" ca="1" si="223"/>
        <v>4.7019433001720907</v>
      </c>
      <c r="N2875" s="3">
        <f ca="1">1-M2875/MAX(M$2:M2875)</f>
        <v>0.26788201545032142</v>
      </c>
    </row>
    <row r="2876" spans="1:14" x14ac:dyDescent="0.15">
      <c r="A2876" s="1">
        <v>42678</v>
      </c>
      <c r="B2876" s="2">
        <v>3354.17</v>
      </c>
      <c r="C2876" s="3">
        <f t="shared" si="221"/>
        <v>-3.2421220297882414E-3</v>
      </c>
      <c r="D2876" s="3">
        <f>1-B2876/MAX(B$2:B2876)</f>
        <v>0.42929115905533244</v>
      </c>
      <c r="E2876" s="4">
        <f>E2875*(计算结果!B$18-1)/(计算结果!B$18+1)+B2876*2/(计算结果!B$18+1)</f>
        <v>3342.0512420735458</v>
      </c>
      <c r="F2876" s="4">
        <f>F2875*(计算结果!B$18-1)/(计算结果!B$18+1)+E2876*2/(计算结果!B$18+1)</f>
        <v>3324.8895167161049</v>
      </c>
      <c r="G2876" s="4">
        <f>G2875*(计算结果!B$18-1)/(计算结果!B$18+1)+F2876*2/(计算结果!B$18+1)</f>
        <v>3308.0336104104445</v>
      </c>
      <c r="H2876" s="3">
        <f t="shared" si="222"/>
        <v>9.2730380525875664E-2</v>
      </c>
      <c r="I2876" s="3">
        <f ca="1">IFERROR(AVERAGE(OFFSET(H2876,0,0,-计算结果!B$19,1)),AVERAGE(OFFSET(H2876,0,0,-ROW(),1)))</f>
        <v>2.3956572349046676E-2</v>
      </c>
      <c r="J2876" s="20" t="str">
        <f t="shared" ca="1" si="220"/>
        <v>买</v>
      </c>
      <c r="K2876" s="4" t="str">
        <f t="shared" ca="1" si="224"/>
        <v/>
      </c>
      <c r="L2876" s="3">
        <f ca="1">IF(J2875="买",B2876/B2875-1,0)-IF(K2876=1,计算结果!B$17,0)</f>
        <v>-3.2421220297882414E-3</v>
      </c>
      <c r="M2876" s="2">
        <f t="shared" ca="1" si="223"/>
        <v>4.6866990262157877</v>
      </c>
      <c r="N2876" s="3">
        <f ca="1">1-M2876/MAX(M$2:M2876)</f>
        <v>0.27025563129643415</v>
      </c>
    </row>
    <row r="2877" spans="1:14" x14ac:dyDescent="0.15">
      <c r="A2877" s="1">
        <v>42681</v>
      </c>
      <c r="B2877" s="2">
        <v>3356.59</v>
      </c>
      <c r="C2877" s="3">
        <f t="shared" si="221"/>
        <v>7.2148996622112271E-4</v>
      </c>
      <c r="D2877" s="3">
        <f>1-B2877/MAX(B$2:B2877)</f>
        <v>0.42887939835295719</v>
      </c>
      <c r="E2877" s="4">
        <f>E2876*(计算结果!B$18-1)/(计算结果!B$18+1)+B2877*2/(计算结果!B$18+1)</f>
        <v>3344.2879740622311</v>
      </c>
      <c r="F2877" s="4">
        <f>F2876*(计算结果!B$18-1)/(计算结果!B$18+1)+E2877*2/(计算结果!B$18+1)</f>
        <v>3327.873894769355</v>
      </c>
      <c r="G2877" s="4">
        <f>G2876*(计算结果!B$18-1)/(计算结果!B$18+1)+F2877*2/(计算结果!B$18+1)</f>
        <v>3311.0859618502768</v>
      </c>
      <c r="H2877" s="3">
        <f t="shared" si="222"/>
        <v>9.2270871439351657E-2</v>
      </c>
      <c r="I2877" s="3">
        <f ca="1">IFERROR(AVERAGE(OFFSET(H2877,0,0,-计算结果!B$19,1)),AVERAGE(OFFSET(H2877,0,0,-ROW(),1)))</f>
        <v>3.2469922048399442E-2</v>
      </c>
      <c r="J2877" s="20" t="str">
        <f t="shared" ca="1" si="220"/>
        <v>买</v>
      </c>
      <c r="K2877" s="4" t="str">
        <f t="shared" ca="1" si="224"/>
        <v/>
      </c>
      <c r="L2877" s="3">
        <f ca="1">IF(J2876="买",B2877/B2876-1,0)-IF(K2877=1,计算结果!B$17,0)</f>
        <v>7.2148996622112271E-4</v>
      </c>
      <c r="M2877" s="2">
        <f t="shared" ca="1" si="223"/>
        <v>4.6900804325379006</v>
      </c>
      <c r="N2877" s="3">
        <f ca="1">1-M2877/MAX(M$2:M2877)</f>
        <v>0.26972912805650817</v>
      </c>
    </row>
    <row r="2878" spans="1:14" x14ac:dyDescent="0.15">
      <c r="A2878" s="1">
        <v>42682</v>
      </c>
      <c r="B2878" s="2">
        <v>3371.12</v>
      </c>
      <c r="C2878" s="3">
        <f t="shared" si="221"/>
        <v>4.3287979765178619E-3</v>
      </c>
      <c r="D2878" s="3">
        <f>1-B2878/MAX(B$2:B2878)</f>
        <v>0.42640713264819985</v>
      </c>
      <c r="E2878" s="4">
        <f>E2877*(计算结果!B$18-1)/(计算结果!B$18+1)+B2878*2/(计算结果!B$18+1)</f>
        <v>3348.415978052657</v>
      </c>
      <c r="F2878" s="4">
        <f>F2877*(计算结果!B$18-1)/(计算结果!B$18+1)+E2878*2/(计算结果!B$18+1)</f>
        <v>3331.0342152744784</v>
      </c>
      <c r="G2878" s="4">
        <f>G2877*(计算结果!B$18-1)/(计算结果!B$18+1)+F2878*2/(计算结果!B$18+1)</f>
        <v>3314.1549239155383</v>
      </c>
      <c r="H2878" s="3">
        <f t="shared" si="222"/>
        <v>9.2687477782864791E-2</v>
      </c>
      <c r="I2878" s="3">
        <f ca="1">IFERROR(AVERAGE(OFFSET(H2878,0,0,-计算结果!B$19,1)),AVERAGE(OFFSET(H2878,0,0,-ROW(),1)))</f>
        <v>4.0582632387765792E-2</v>
      </c>
      <c r="J2878" s="20" t="str">
        <f t="shared" ca="1" si="220"/>
        <v>买</v>
      </c>
      <c r="K2878" s="4" t="str">
        <f t="shared" ca="1" si="224"/>
        <v/>
      </c>
      <c r="L2878" s="3">
        <f ca="1">IF(J2877="买",B2878/B2877-1,0)-IF(K2878=1,计算结果!B$17,0)</f>
        <v>4.3287979765178619E-3</v>
      </c>
      <c r="M2878" s="2">
        <f t="shared" ca="1" si="223"/>
        <v>4.7103828432239769</v>
      </c>
      <c r="N2878" s="3">
        <f ca="1">1-M2878/MAX(M$2:M2878)</f>
        <v>0.26656793298372916</v>
      </c>
    </row>
    <row r="2879" spans="1:14" x14ac:dyDescent="0.15">
      <c r="A2879" s="1">
        <v>42683</v>
      </c>
      <c r="B2879" s="2">
        <v>3353.05</v>
      </c>
      <c r="C2879" s="3">
        <f t="shared" si="221"/>
        <v>-5.3602363606159997E-3</v>
      </c>
      <c r="D2879" s="3">
        <f>1-B2879/MAX(B$2:B2879)</f>
        <v>0.42948172599196888</v>
      </c>
      <c r="E2879" s="4">
        <f>E2878*(计算结果!B$18-1)/(计算结果!B$18+1)+B2879*2/(计算结果!B$18+1)</f>
        <v>3349.1289045060948</v>
      </c>
      <c r="F2879" s="4">
        <f>F2878*(计算结果!B$18-1)/(计算结果!B$18+1)+E2879*2/(计算结果!B$18+1)</f>
        <v>3333.8180136178044</v>
      </c>
      <c r="G2879" s="4">
        <f>G2878*(计算结果!B$18-1)/(计算结果!B$18+1)+F2879*2/(计算结果!B$18+1)</f>
        <v>3317.1800146389637</v>
      </c>
      <c r="H2879" s="3">
        <f t="shared" si="222"/>
        <v>9.1277891132842515E-2</v>
      </c>
      <c r="I2879" s="3">
        <f ca="1">IFERROR(AVERAGE(OFFSET(H2879,0,0,-计算结果!B$19,1)),AVERAGE(OFFSET(H2879,0,0,-ROW(),1)))</f>
        <v>4.8078163246042208E-2</v>
      </c>
      <c r="J2879" s="20" t="str">
        <f t="shared" ca="1" si="220"/>
        <v>买</v>
      </c>
      <c r="K2879" s="4" t="str">
        <f t="shared" ca="1" si="224"/>
        <v/>
      </c>
      <c r="L2879" s="3">
        <f ca="1">IF(J2878="买",B2879/B2878-1,0)-IF(K2879=1,计算结果!B$17,0)</f>
        <v>-5.3602363606159997E-3</v>
      </c>
      <c r="M2879" s="2">
        <f t="shared" ca="1" si="223"/>
        <v>4.6851340778353059</v>
      </c>
      <c r="N2879" s="3">
        <f ca="1">1-M2879/MAX(M$2:M2879)</f>
        <v>0.2704993022173916</v>
      </c>
    </row>
    <row r="2880" spans="1:14" x14ac:dyDescent="0.15">
      <c r="A2880" s="1">
        <v>42684</v>
      </c>
      <c r="B2880" s="2">
        <v>3390.61</v>
      </c>
      <c r="C2880" s="3">
        <f t="shared" si="221"/>
        <v>1.1201741697857148E-2</v>
      </c>
      <c r="D2880" s="3">
        <f>1-B2880/MAX(B$2:B2880)</f>
        <v>0.42309092765262368</v>
      </c>
      <c r="E2880" s="4">
        <f>E2879*(计算结果!B$18-1)/(计算结果!B$18+1)+B2880*2/(计算结果!B$18+1)</f>
        <v>3355.5106115051567</v>
      </c>
      <c r="F2880" s="4">
        <f>F2879*(计算结果!B$18-1)/(计算结果!B$18+1)+E2880*2/(计算结果!B$18+1)</f>
        <v>3337.1553363697049</v>
      </c>
      <c r="G2880" s="4">
        <f>G2879*(计算结果!B$18-1)/(计算结果!B$18+1)+F2880*2/(计算结果!B$18+1)</f>
        <v>3320.2531410590782</v>
      </c>
      <c r="H2880" s="3">
        <f t="shared" si="222"/>
        <v>9.2642738909330807E-2</v>
      </c>
      <c r="I2880" s="3">
        <f ca="1">IFERROR(AVERAGE(OFFSET(H2880,0,0,-计算结果!B$19,1)),AVERAGE(OFFSET(H2880,0,0,-ROW(),1)))</f>
        <v>5.5028558028318832E-2</v>
      </c>
      <c r="J2880" s="20" t="str">
        <f t="shared" ca="1" si="220"/>
        <v>买</v>
      </c>
      <c r="K2880" s="4" t="str">
        <f t="shared" ca="1" si="224"/>
        <v/>
      </c>
      <c r="L2880" s="3">
        <f ca="1">IF(J2879="买",B2880/B2879-1,0)-IF(K2880=1,计算结果!B$17,0)</f>
        <v>1.1201741697857148E-2</v>
      </c>
      <c r="M2880" s="2">
        <f t="shared" ca="1" si="223"/>
        <v>4.7376157395950456</v>
      </c>
      <c r="N2880" s="3">
        <f ca="1">1-M2880/MAX(M$2:M2880)</f>
        <v>0.26232762383242414</v>
      </c>
    </row>
    <row r="2881" spans="1:14" x14ac:dyDescent="0.15">
      <c r="A2881" s="1">
        <v>42685</v>
      </c>
      <c r="B2881" s="2">
        <v>3417.22</v>
      </c>
      <c r="C2881" s="3">
        <f t="shared" si="221"/>
        <v>7.8481453189838124E-3</v>
      </c>
      <c r="D2881" s="3">
        <f>1-B2881/MAX(B$2:B2881)</f>
        <v>0.41856326141700129</v>
      </c>
      <c r="E2881" s="4">
        <f>E2880*(计算结果!B$18-1)/(计算结果!B$18+1)+B2881*2/(计算结果!B$18+1)</f>
        <v>3365.0043635812863</v>
      </c>
      <c r="F2881" s="4">
        <f>F2880*(计算结果!B$18-1)/(计算结果!B$18+1)+E2881*2/(计算结果!B$18+1)</f>
        <v>3341.4398020945632</v>
      </c>
      <c r="G2881" s="4">
        <f>G2880*(计算结果!B$18-1)/(计算结果!B$18+1)+F2881*2/(计算结果!B$18+1)</f>
        <v>3323.5126273722303</v>
      </c>
      <c r="H2881" s="3">
        <f t="shared" si="222"/>
        <v>9.8169813405023773E-2</v>
      </c>
      <c r="I2881" s="3">
        <f ca="1">IFERROR(AVERAGE(OFFSET(H2881,0,0,-计算结果!B$19,1)),AVERAGE(OFFSET(H2881,0,0,-ROW(),1)))</f>
        <v>6.1614231933169325E-2</v>
      </c>
      <c r="J2881" s="20" t="str">
        <f t="shared" ca="1" si="220"/>
        <v>买</v>
      </c>
      <c r="K2881" s="4" t="str">
        <f t="shared" ca="1" si="224"/>
        <v/>
      </c>
      <c r="L2881" s="3">
        <f ca="1">IF(J2880="买",B2881/B2880-1,0)-IF(K2881=1,计算结果!B$17,0)</f>
        <v>7.8481453189838124E-3</v>
      </c>
      <c r="M2881" s="2">
        <f t="shared" ca="1" si="223"/>
        <v>4.7747972363848925</v>
      </c>
      <c r="N2881" s="3">
        <f ca="1">1-M2881/MAX(M$2:M2881)</f>
        <v>0.25653826382646094</v>
      </c>
    </row>
    <row r="2882" spans="1:14" x14ac:dyDescent="0.15">
      <c r="A2882" s="1">
        <v>42688</v>
      </c>
      <c r="B2882" s="2">
        <v>3430.25</v>
      </c>
      <c r="C2882" s="3">
        <f t="shared" si="221"/>
        <v>3.8130410099437295E-3</v>
      </c>
      <c r="D2882" s="3">
        <f>1-B2882/MAX(B$2:B2882)</f>
        <v>0.41634621928809634</v>
      </c>
      <c r="E2882" s="4">
        <f>E2881*(计算结果!B$18-1)/(计算结果!B$18+1)+B2882*2/(计算结果!B$18+1)</f>
        <v>3375.0421537995499</v>
      </c>
      <c r="F2882" s="4">
        <f>F2881*(计算结果!B$18-1)/(计算结果!B$18+1)+E2882*2/(计算结果!B$18+1)</f>
        <v>3346.609394664561</v>
      </c>
      <c r="G2882" s="4">
        <f>G2881*(计算结果!B$18-1)/(计算结果!B$18+1)+F2882*2/(计算结果!B$18+1)</f>
        <v>3327.0659761864349</v>
      </c>
      <c r="H2882" s="3">
        <f t="shared" si="222"/>
        <v>0.10691546001478788</v>
      </c>
      <c r="I2882" s="3">
        <f ca="1">IFERROR(AVERAGE(OFFSET(H2882,0,0,-计算结果!B$19,1)),AVERAGE(OFFSET(H2882,0,0,-ROW(),1)))</f>
        <v>6.8169111139715216E-2</v>
      </c>
      <c r="J2882" s="20" t="str">
        <f t="shared" ca="1" si="220"/>
        <v>买</v>
      </c>
      <c r="K2882" s="4" t="str">
        <f t="shared" ca="1" si="224"/>
        <v/>
      </c>
      <c r="L2882" s="3">
        <f ca="1">IF(J2881="买",B2882/B2881-1,0)-IF(K2882=1,计算结果!B$17,0)</f>
        <v>3.8130410099437295E-3</v>
      </c>
      <c r="M2882" s="2">
        <f t="shared" ca="1" si="223"/>
        <v>4.7930037340613945</v>
      </c>
      <c r="N2882" s="3">
        <f ca="1">1-M2882/MAX(M$2:M2882)</f>
        <v>0.25370341373710714</v>
      </c>
    </row>
    <row r="2883" spans="1:14" x14ac:dyDescent="0.15">
      <c r="A2883" s="1">
        <v>42689</v>
      </c>
      <c r="B2883" s="2">
        <v>3429.87</v>
      </c>
      <c r="C2883" s="3">
        <f t="shared" si="221"/>
        <v>-1.1077909773338224E-4</v>
      </c>
      <c r="D2883" s="3">
        <f>1-B2883/MAX(B$2:B2883)</f>
        <v>0.4164108759273123</v>
      </c>
      <c r="E2883" s="4">
        <f>E2882*(计算结果!B$18-1)/(计算结果!B$18+1)+B2883*2/(计算结果!B$18+1)</f>
        <v>3383.4772070611575</v>
      </c>
      <c r="F2883" s="4">
        <f>F2882*(计算结果!B$18-1)/(计算结果!B$18+1)+E2883*2/(计算结果!B$18+1)</f>
        <v>3352.2813658024988</v>
      </c>
      <c r="G2883" s="4">
        <f>G2882*(计算结果!B$18-1)/(计算结果!B$18+1)+F2883*2/(计算结果!B$18+1)</f>
        <v>3330.9452668965987</v>
      </c>
      <c r="H2883" s="3">
        <f t="shared" si="222"/>
        <v>0.11659794960274053</v>
      </c>
      <c r="I2883" s="3">
        <f ca="1">IFERROR(AVERAGE(OFFSET(H2883,0,0,-计算结果!B$19,1)),AVERAGE(OFFSET(H2883,0,0,-ROW(),1)))</f>
        <v>7.4629360593368138E-2</v>
      </c>
      <c r="J2883" s="20" t="str">
        <f t="shared" ref="J2883:J2946" ca="1" si="225">IF(H2883&gt;I2883,"买","卖")</f>
        <v>买</v>
      </c>
      <c r="K2883" s="4" t="str">
        <f t="shared" ca="1" si="224"/>
        <v/>
      </c>
      <c r="L2883" s="3">
        <f ca="1">IF(J2882="买",B2883/B2882-1,0)-IF(K2883=1,计算结果!B$17,0)</f>
        <v>-1.1077909773338224E-4</v>
      </c>
      <c r="M2883" s="2">
        <f t="shared" ca="1" si="223"/>
        <v>4.7924727694323028</v>
      </c>
      <c r="N2883" s="3">
        <f ca="1">1-M2883/MAX(M$2:M2883)</f>
        <v>0.25378608779957479</v>
      </c>
    </row>
    <row r="2884" spans="1:14" x14ac:dyDescent="0.15">
      <c r="A2884" s="1">
        <v>42690</v>
      </c>
      <c r="B2884" s="2">
        <v>3429.59</v>
      </c>
      <c r="C2884" s="3">
        <f t="shared" ref="C2884:C2891" si="226">B2884/B2883-1</f>
        <v>-8.1635747127384306E-5</v>
      </c>
      <c r="D2884" s="3">
        <f>1-B2884/MAX(B$2:B2884)</f>
        <v>0.41645851766147146</v>
      </c>
      <c r="E2884" s="4">
        <f>E2883*(计算结果!B$18-1)/(计算结果!B$18+1)+B2884*2/(计算结果!B$18+1)</f>
        <v>3390.5714828979026</v>
      </c>
      <c r="F2884" s="4">
        <f>F2883*(计算结果!B$18-1)/(计算结果!B$18+1)+E2884*2/(计算结果!B$18+1)</f>
        <v>3358.1721530479454</v>
      </c>
      <c r="G2884" s="4">
        <f>G2883*(计算结果!B$18-1)/(计算结果!B$18+1)+F2884*2/(计算结果!B$18+1)</f>
        <v>3335.1340186121906</v>
      </c>
      <c r="H2884" s="3">
        <f t="shared" ref="H2884:H2891" si="227">(G2884-G2883)/G2883*100</f>
        <v>0.12575264316770185</v>
      </c>
      <c r="I2884" s="3">
        <f ca="1">IFERROR(AVERAGE(OFFSET(H2884,0,0,-计算结果!B$19,1)),AVERAGE(OFFSET(H2884,0,0,-ROW(),1)))</f>
        <v>8.0964324830308382E-2</v>
      </c>
      <c r="J2884" s="20" t="str">
        <f t="shared" ca="1" si="225"/>
        <v>买</v>
      </c>
      <c r="K2884" s="4" t="str">
        <f t="shared" ca="1" si="224"/>
        <v/>
      </c>
      <c r="L2884" s="3">
        <f ca="1">IF(J2883="买",B2884/B2883-1,0)-IF(K2884=1,计算结果!B$17,0)</f>
        <v>-8.1635747127384306E-5</v>
      </c>
      <c r="M2884" s="2">
        <f t="shared" ref="M2884:M2891" ca="1" si="228">IFERROR(M2883*(1+L2884),M2883)</f>
        <v>4.7920815323371828</v>
      </c>
      <c r="N2884" s="3">
        <f ca="1">1-M2884/MAX(M$2:M2884)</f>
        <v>0.2538470055298141</v>
      </c>
    </row>
    <row r="2885" spans="1:14" x14ac:dyDescent="0.15">
      <c r="A2885" s="1">
        <v>42691</v>
      </c>
      <c r="B2885" s="2">
        <v>3436.53</v>
      </c>
      <c r="C2885" s="3">
        <f t="shared" si="226"/>
        <v>2.0235654990830021E-3</v>
      </c>
      <c r="D2885" s="3">
        <f>1-B2885/MAX(B$2:B2885)</f>
        <v>0.41527768325052739</v>
      </c>
      <c r="E2885" s="4">
        <f>E2884*(计算结果!B$18-1)/(计算结果!B$18+1)+B2885*2/(计算结果!B$18+1)</f>
        <v>3397.6420239905333</v>
      </c>
      <c r="F2885" s="4">
        <f>F2884*(计算结果!B$18-1)/(计算结果!B$18+1)+E2885*2/(计算结果!B$18+1)</f>
        <v>3364.2444408852666</v>
      </c>
      <c r="G2885" s="4">
        <f>G2884*(计算结果!B$18-1)/(计算结果!B$18+1)+F2885*2/(计算结果!B$18+1)</f>
        <v>3339.6125451157413</v>
      </c>
      <c r="H2885" s="3">
        <f t="shared" si="227"/>
        <v>0.13428325454262574</v>
      </c>
      <c r="I2885" s="3">
        <f ca="1">IFERROR(AVERAGE(OFFSET(H2885,0,0,-计算结果!B$19,1)),AVERAGE(OFFSET(H2885,0,0,-ROW(),1)))</f>
        <v>8.7164195603440964E-2</v>
      </c>
      <c r="J2885" s="20" t="str">
        <f t="shared" ca="1" si="225"/>
        <v>买</v>
      </c>
      <c r="K2885" s="4" t="str">
        <f t="shared" ref="K2885:K2891" ca="1" si="229">IF(J2884&lt;&gt;J2885,1,"")</f>
        <v/>
      </c>
      <c r="L2885" s="3">
        <f ca="1">IF(J2884="买",B2885/B2884-1,0)-IF(K2885=1,计算结果!B$17,0)</f>
        <v>2.0235654990830021E-3</v>
      </c>
      <c r="M2885" s="2">
        <f t="shared" ca="1" si="228"/>
        <v>4.8017786231948127</v>
      </c>
      <c r="N2885" s="3">
        <f ca="1">1-M2885/MAX(M$2:M2885)</f>
        <v>0.25233711607316689</v>
      </c>
    </row>
    <row r="2886" spans="1:14" x14ac:dyDescent="0.15">
      <c r="A2886" s="1">
        <v>42692</v>
      </c>
      <c r="B2886" s="2">
        <v>3417.46</v>
      </c>
      <c r="C2886" s="3">
        <f t="shared" si="226"/>
        <v>-5.5492022476161251E-3</v>
      </c>
      <c r="D2886" s="3">
        <f>1-B2886/MAX(B$2:B2886)</f>
        <v>0.41852242564486486</v>
      </c>
      <c r="E2886" s="4">
        <f>E2885*(计算结果!B$18-1)/(计算结果!B$18+1)+B2886*2/(计算结果!B$18+1)</f>
        <v>3400.690943376605</v>
      </c>
      <c r="F2886" s="4">
        <f>F2885*(计算结果!B$18-1)/(计算结果!B$18+1)+E2886*2/(计算结果!B$18+1)</f>
        <v>3369.8515951147037</v>
      </c>
      <c r="G2886" s="4">
        <f>G2885*(计算结果!B$18-1)/(计算结果!B$18+1)+F2886*2/(计算结果!B$18+1)</f>
        <v>3344.2647066540439</v>
      </c>
      <c r="H2886" s="3">
        <f t="shared" si="227"/>
        <v>0.13930243330492031</v>
      </c>
      <c r="I2886" s="3">
        <f ca="1">IFERROR(AVERAGE(OFFSET(H2886,0,0,-计算结果!B$19,1)),AVERAGE(OFFSET(H2886,0,0,-ROW(),1)))</f>
        <v>9.3053476313496336E-2</v>
      </c>
      <c r="J2886" s="20" t="str">
        <f t="shared" ca="1" si="225"/>
        <v>买</v>
      </c>
      <c r="K2886" s="4" t="str">
        <f t="shared" ca="1" si="229"/>
        <v/>
      </c>
      <c r="L2886" s="3">
        <f ca="1">IF(J2885="买",B2886/B2885-1,0)-IF(K2886=1,计算结果!B$17,0)</f>
        <v>-5.5492022476161251E-3</v>
      </c>
      <c r="M2886" s="2">
        <f t="shared" ca="1" si="228"/>
        <v>4.7751325824664255</v>
      </c>
      <c r="N2886" s="3">
        <f ca="1">1-M2886/MAX(M$2:M2886)</f>
        <v>0.25648604862911273</v>
      </c>
    </row>
    <row r="2887" spans="1:14" x14ac:dyDescent="0.15">
      <c r="A2887" s="1">
        <v>42695</v>
      </c>
      <c r="B2887" s="2">
        <v>3441.11</v>
      </c>
      <c r="C2887" s="3">
        <f t="shared" si="226"/>
        <v>6.9203443493119909E-3</v>
      </c>
      <c r="D2887" s="3">
        <f>1-B2887/MAX(B$2:B2887)</f>
        <v>0.41449840059892462</v>
      </c>
      <c r="E2887" s="4">
        <f>E2886*(计算结果!B$18-1)/(计算结果!B$18+1)+B2887*2/(计算结果!B$18+1)</f>
        <v>3406.9092597802046</v>
      </c>
      <c r="F2887" s="4">
        <f>F2886*(计算结果!B$18-1)/(计算结果!B$18+1)+E2887*2/(计算结果!B$18+1)</f>
        <v>3375.5527742940112</v>
      </c>
      <c r="G2887" s="4">
        <f>G2886*(计算结果!B$18-1)/(计算结果!B$18+1)+F2887*2/(计算结果!B$18+1)</f>
        <v>3349.0782555217311</v>
      </c>
      <c r="H2887" s="3">
        <f t="shared" si="227"/>
        <v>0.14393444568277358</v>
      </c>
      <c r="I2887" s="3">
        <f ca="1">IFERROR(AVERAGE(OFFSET(H2887,0,0,-计算结果!B$19,1)),AVERAGE(OFFSET(H2887,0,0,-ROW(),1)))</f>
        <v>9.8431815891087515E-2</v>
      </c>
      <c r="J2887" s="20" t="str">
        <f t="shared" ca="1" si="225"/>
        <v>买</v>
      </c>
      <c r="K2887" s="4" t="str">
        <f t="shared" ca="1" si="229"/>
        <v/>
      </c>
      <c r="L2887" s="3">
        <f ca="1">IF(J2886="买",B2887/B2886-1,0)-IF(K2887=1,计算结果!B$17,0)</f>
        <v>6.9203443493119909E-3</v>
      </c>
      <c r="M2887" s="2">
        <f t="shared" ca="1" si="228"/>
        <v>4.8081781442507125</v>
      </c>
      <c r="N2887" s="3">
        <f ca="1">1-M2887/MAX(M$2:M2887)</f>
        <v>0.25134067605710853</v>
      </c>
    </row>
    <row r="2888" spans="1:14" x14ac:dyDescent="0.15">
      <c r="A2888" s="1">
        <v>42696</v>
      </c>
      <c r="B2888" s="2">
        <v>3468.36</v>
      </c>
      <c r="C2888" s="3">
        <f t="shared" si="226"/>
        <v>7.9189563832600118E-3</v>
      </c>
      <c r="D2888" s="3">
        <f>1-B2888/MAX(B$2:B2888)</f>
        <v>0.40986183897093853</v>
      </c>
      <c r="E2888" s="4">
        <f>E2887*(计算结果!B$18-1)/(计算结果!B$18+1)+B2888*2/(计算结果!B$18+1)</f>
        <v>3416.363219814019</v>
      </c>
      <c r="F2888" s="4">
        <f>F2887*(计算结果!B$18-1)/(计算结果!B$18+1)+E2888*2/(计算结果!B$18+1)</f>
        <v>3381.8313043740122</v>
      </c>
      <c r="G2888" s="4">
        <f>G2887*(计算结果!B$18-1)/(计算结果!B$18+1)+F2888*2/(计算结果!B$18+1)</f>
        <v>3354.1171861143894</v>
      </c>
      <c r="H2888" s="3">
        <f t="shared" si="227"/>
        <v>0.1504572365351704</v>
      </c>
      <c r="I2888" s="3">
        <f ca="1">IFERROR(AVERAGE(OFFSET(H2888,0,0,-计算结果!B$19,1)),AVERAGE(OFFSET(H2888,0,0,-ROW(),1)))</f>
        <v>0.1033393157587775</v>
      </c>
      <c r="J2888" s="20" t="str">
        <f t="shared" ca="1" si="225"/>
        <v>买</v>
      </c>
      <c r="K2888" s="4" t="str">
        <f t="shared" ca="1" si="229"/>
        <v/>
      </c>
      <c r="L2888" s="3">
        <f ca="1">IF(J2887="买",B2888/B2887-1,0)-IF(K2888=1,计算结果!B$17,0)</f>
        <v>7.9189563832600118E-3</v>
      </c>
      <c r="M2888" s="2">
        <f t="shared" ca="1" si="228"/>
        <v>4.8462538972579781</v>
      </c>
      <c r="N2888" s="3">
        <f ca="1">1-M2888/MAX(M$2:M2888)</f>
        <v>0.24541207552488387</v>
      </c>
    </row>
    <row r="2889" spans="1:14" x14ac:dyDescent="0.15">
      <c r="A2889" s="1">
        <v>42697</v>
      </c>
      <c r="B2889" s="2">
        <v>3474.73</v>
      </c>
      <c r="C2889" s="3">
        <f t="shared" si="226"/>
        <v>1.8366028901266596E-3</v>
      </c>
      <c r="D2889" s="3">
        <f>1-B2889/MAX(B$2:B2889)</f>
        <v>0.4087779895188185</v>
      </c>
      <c r="E2889" s="4">
        <f>E2888*(计算结果!B$18-1)/(计算结果!B$18+1)+B2889*2/(计算结果!B$18+1)</f>
        <v>3425.3427244580162</v>
      </c>
      <c r="F2889" s="4">
        <f>F2888*(计算结果!B$18-1)/(计算结果!B$18+1)+E2889*2/(计算结果!B$18+1)</f>
        <v>3388.5253690023201</v>
      </c>
      <c r="G2889" s="4">
        <f>G2888*(计算结果!B$18-1)/(计算结果!B$18+1)+F2889*2/(计算结果!B$18+1)</f>
        <v>3359.4107527125325</v>
      </c>
      <c r="H2889" s="3">
        <f t="shared" si="227"/>
        <v>0.1578229472738101</v>
      </c>
      <c r="I2889" s="3">
        <f ca="1">IFERROR(AVERAGE(OFFSET(H2889,0,0,-计算结果!B$19,1)),AVERAGE(OFFSET(H2889,0,0,-ROW(),1)))</f>
        <v>0.10791627841587967</v>
      </c>
      <c r="J2889" s="20" t="str">
        <f t="shared" ca="1" si="225"/>
        <v>买</v>
      </c>
      <c r="K2889" s="4" t="str">
        <f t="shared" ca="1" si="229"/>
        <v/>
      </c>
      <c r="L2889" s="3">
        <f ca="1">IF(J2888="买",B2889/B2888-1,0)-IF(K2889=1,计算结果!B$17,0)</f>
        <v>1.8366028901266596E-3</v>
      </c>
      <c r="M2889" s="2">
        <f t="shared" ca="1" si="228"/>
        <v>4.8551545411719692</v>
      </c>
      <c r="N2889" s="3">
        <f ca="1">1-M2889/MAX(M$2:M2889)</f>
        <v>0.2440261971619383</v>
      </c>
    </row>
    <row r="2890" spans="1:14" x14ac:dyDescent="0.15">
      <c r="A2890" s="1">
        <v>42698</v>
      </c>
      <c r="B2890" s="2">
        <v>3488.74</v>
      </c>
      <c r="C2890" s="3">
        <f t="shared" si="226"/>
        <v>4.0319679514666529E-3</v>
      </c>
      <c r="D2890" s="3">
        <f>1-B2890/MAX(B$2:B2890)</f>
        <v>0.40639420132035664</v>
      </c>
      <c r="E2890" s="4">
        <f>E2889*(计算结果!B$18-1)/(计算结果!B$18+1)+B2890*2/(计算结果!B$18+1)</f>
        <v>3435.096151464475</v>
      </c>
      <c r="F2890" s="4">
        <f>F2889*(计算结果!B$18-1)/(计算结果!B$18+1)+E2890*2/(计算结果!B$18+1)</f>
        <v>3395.6901047657284</v>
      </c>
      <c r="G2890" s="4">
        <f>G2889*(计算结果!B$18-1)/(计算结果!B$18+1)+F2890*2/(计算结果!B$18+1)</f>
        <v>3364.9921914899473</v>
      </c>
      <c r="H2890" s="3">
        <f t="shared" si="227"/>
        <v>0.16614338609555759</v>
      </c>
      <c r="I2890" s="3">
        <f ca="1">IFERROR(AVERAGE(OFFSET(H2890,0,0,-计算结果!B$19,1)),AVERAGE(OFFSET(H2890,0,0,-ROW(),1)))</f>
        <v>0.1123775210107358</v>
      </c>
      <c r="J2890" s="20" t="str">
        <f t="shared" ca="1" si="225"/>
        <v>买</v>
      </c>
      <c r="K2890" s="4" t="str">
        <f t="shared" ca="1" si="229"/>
        <v/>
      </c>
      <c r="L2890" s="3">
        <f ca="1">IF(J2889="买",B2890/B2889-1,0)-IF(K2890=1,计算结果!B$17,0)</f>
        <v>4.0319679514666529E-3</v>
      </c>
      <c r="M2890" s="2">
        <f t="shared" ca="1" si="228"/>
        <v>4.8747303686813925</v>
      </c>
      <c r="N2890" s="3">
        <f ca="1">1-M2890/MAX(M$2:M2890)</f>
        <v>0.24097813501674681</v>
      </c>
    </row>
    <row r="2891" spans="1:14" x14ac:dyDescent="0.15">
      <c r="A2891" s="1">
        <v>42699</v>
      </c>
      <c r="B2891" s="2">
        <v>3521.3</v>
      </c>
      <c r="C2891" s="3">
        <f t="shared" si="226"/>
        <v>9.3328823586740217E-3</v>
      </c>
      <c r="D2891" s="3">
        <f>1-B2891/MAX(B$2:B2891)</f>
        <v>0.40085414823385279</v>
      </c>
      <c r="E2891" s="4">
        <f>E2890*(计算结果!B$18-1)/(计算结果!B$18+1)+B2891*2/(计算结果!B$18+1)</f>
        <v>3448.3582820084021</v>
      </c>
      <c r="F2891" s="4">
        <f>F2890*(计算结果!B$18-1)/(计算结果!B$18+1)+E2891*2/(计算结果!B$18+1)</f>
        <v>3403.7929012646014</v>
      </c>
      <c r="G2891" s="4">
        <f>G2890*(计算结果!B$18-1)/(计算结果!B$18+1)+F2891*2/(计算结果!B$18+1)</f>
        <v>3370.9615314552784</v>
      </c>
      <c r="H2891" s="3">
        <f t="shared" si="227"/>
        <v>0.17739535861115852</v>
      </c>
      <c r="I2891" s="3">
        <f ca="1">IFERROR(AVERAGE(OFFSET(H2891,0,0,-计算结果!B$19,1)),AVERAGE(OFFSET(H2891,0,0,-ROW(),1)))</f>
        <v>0.11704996660476411</v>
      </c>
      <c r="J2891" s="20" t="str">
        <f t="shared" ca="1" si="225"/>
        <v>买</v>
      </c>
      <c r="K2891" s="4" t="str">
        <f t="shared" ca="1" si="229"/>
        <v/>
      </c>
      <c r="L2891" s="3">
        <f ca="1">IF(J2890="买",B2891/B2890-1,0)-IF(K2891=1,计算结果!B$17,0)</f>
        <v>9.3328823586740217E-3</v>
      </c>
      <c r="M2891" s="2">
        <f t="shared" ca="1" si="228"/>
        <v>4.9202256537425519</v>
      </c>
      <c r="N2891" s="3">
        <f ca="1">1-M2891/MAX(M$2:M2891)</f>
        <v>0.23389427324319667</v>
      </c>
    </row>
    <row r="2892" spans="1:14" x14ac:dyDescent="0.15">
      <c r="J2892" s="4"/>
    </row>
  </sheetData>
  <autoFilter ref="A1:N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8"/>
  <sheetViews>
    <sheetView tabSelected="1" topLeftCell="A5" workbookViewId="0">
      <selection activeCell="G10" sqref="G10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4.25" customWidth="1"/>
    <col min="5" max="18" width="9.125" customWidth="1"/>
  </cols>
  <sheetData>
    <row r="2" spans="1:17" ht="27" customHeight="1" x14ac:dyDescent="0.15">
      <c r="A2" s="1">
        <v>38356</v>
      </c>
      <c r="B2" s="4">
        <f>VLOOKUP(A2,'000300'!A:B,2,FALSE)</f>
        <v>982.79</v>
      </c>
      <c r="C2" s="2">
        <f>VLOOKUP(A2,'000300'!A:M,13,FALSE)</f>
        <v>1</v>
      </c>
      <c r="D2" s="5"/>
      <c r="E2" s="12" t="s">
        <v>6</v>
      </c>
      <c r="F2" s="21" t="s">
        <v>28</v>
      </c>
      <c r="G2" s="21" t="s">
        <v>30</v>
      </c>
      <c r="H2" s="13" t="s">
        <v>32</v>
      </c>
      <c r="I2" s="21" t="s">
        <v>34</v>
      </c>
      <c r="J2" s="22" t="s">
        <v>36</v>
      </c>
      <c r="K2" s="22" t="s">
        <v>38</v>
      </c>
      <c r="L2" s="22" t="s">
        <v>40</v>
      </c>
      <c r="M2" s="22" t="s">
        <v>42</v>
      </c>
      <c r="N2" s="22" t="s">
        <v>44</v>
      </c>
      <c r="O2" s="13">
        <v>10</v>
      </c>
      <c r="P2" s="16">
        <v>0.01</v>
      </c>
      <c r="Q2" s="5"/>
    </row>
    <row r="3" spans="1:17" x14ac:dyDescent="0.15">
      <c r="A3" s="1">
        <v>38716</v>
      </c>
      <c r="B3" s="4">
        <f>VLOOKUP(A3,'000300'!A:B,2,FALSE)</f>
        <v>923.45</v>
      </c>
      <c r="C3" s="2">
        <f ca="1">VLOOKUP(A3,'000300'!A:M,13,FALSE)</f>
        <v>0.90888631817963395</v>
      </c>
      <c r="D3" s="6">
        <f>A3</f>
        <v>38716</v>
      </c>
      <c r="E3" s="7">
        <f>B3/B2-1</f>
        <v>-6.0379124736718803E-2</v>
      </c>
      <c r="F3" s="7">
        <v>-7.0229108137267349E-2</v>
      </c>
      <c r="G3" s="7">
        <v>-8.4365108063995997E-2</v>
      </c>
      <c r="H3" s="7">
        <v>-0.1708342978375208</v>
      </c>
      <c r="I3" s="7">
        <v>-8.1968015829369634E-2</v>
      </c>
      <c r="J3" s="7">
        <v>-9.1113681820366055E-2</v>
      </c>
      <c r="K3" s="7">
        <v>-3.5721468943249457E-2</v>
      </c>
      <c r="L3" s="7">
        <v>-9.8624429213605813E-2</v>
      </c>
      <c r="M3" s="7">
        <v>-0.103720617515764</v>
      </c>
      <c r="N3" s="7">
        <v>-1.0636572975923464E-2</v>
      </c>
      <c r="O3" s="7">
        <f t="shared" ref="O3:O14" ca="1" si="0">$C3/$C2-1</f>
        <v>-9.1113681820366055E-2</v>
      </c>
      <c r="P3" s="7">
        <f t="shared" ref="P3" ca="1" si="1">$C3/$C2-1</f>
        <v>-9.1113681820366055E-2</v>
      </c>
      <c r="Q3" s="14">
        <f t="shared" ref="Q3:Q14" ca="1" si="2">$C3/$C2-1</f>
        <v>-9.1113681820366055E-2</v>
      </c>
    </row>
    <row r="4" spans="1:17" x14ac:dyDescent="0.15">
      <c r="A4" s="1">
        <v>39080</v>
      </c>
      <c r="B4" s="4">
        <f>VLOOKUP(A4,'000300'!A:B,2,FALSE)</f>
        <v>2041.05</v>
      </c>
      <c r="C4" s="2">
        <f ca="1">VLOOKUP(A4,'000300'!A:M,13,FALSE)</f>
        <v>1.9247384175138305</v>
      </c>
      <c r="D4" s="6">
        <f t="shared" ref="D4:D14" si="3">A4</f>
        <v>39080</v>
      </c>
      <c r="E4" s="7">
        <f t="shared" ref="E4:E14" si="4">B4/B3-1</f>
        <v>1.2102441929720071</v>
      </c>
      <c r="F4" s="7">
        <v>0.74244367075908624</v>
      </c>
      <c r="G4" s="7">
        <v>1.0937481511212899</v>
      </c>
      <c r="H4" s="7">
        <v>1.1402546383535221</v>
      </c>
      <c r="I4" s="7">
        <v>0.96648141976885005</v>
      </c>
      <c r="J4" s="7">
        <v>1.1176888451449014</v>
      </c>
      <c r="K4" s="7">
        <v>1.0318883847071927</v>
      </c>
      <c r="L4" s="7">
        <v>1.0491950699322583</v>
      </c>
      <c r="M4" s="7">
        <v>0.92605767831419339</v>
      </c>
      <c r="N4" s="7">
        <v>1.0230166722239873</v>
      </c>
      <c r="O4" s="7">
        <f t="shared" ca="1" si="0"/>
        <v>1.1176888451449014</v>
      </c>
      <c r="P4" s="7">
        <f t="shared" ref="P4" ca="1" si="5">$C4/$C3-1</f>
        <v>1.1176888451449014</v>
      </c>
      <c r="Q4" s="14">
        <f t="shared" ca="1" si="2"/>
        <v>1.1176888451449014</v>
      </c>
    </row>
    <row r="5" spans="1:17" x14ac:dyDescent="0.15">
      <c r="A5" s="1">
        <v>39444</v>
      </c>
      <c r="B5" s="4">
        <f>VLOOKUP(A5,'000300'!A:B,2,FALSE)</f>
        <v>5338.27</v>
      </c>
      <c r="C5" s="2">
        <f ca="1">VLOOKUP(A5,'000300'!A:M,13,FALSE)</f>
        <v>4.0162981451034643</v>
      </c>
      <c r="D5" s="6">
        <f t="shared" si="3"/>
        <v>39444</v>
      </c>
      <c r="E5" s="7">
        <f t="shared" si="4"/>
        <v>1.6154528306508906</v>
      </c>
      <c r="F5" s="7">
        <v>0.74396822880155455</v>
      </c>
      <c r="G5" s="7">
        <v>1.0095589356702286</v>
      </c>
      <c r="H5" s="7">
        <v>1.0936786049736744</v>
      </c>
      <c r="I5" s="7">
        <v>0.71971131329686089</v>
      </c>
      <c r="J5" s="7">
        <v>1.0866721984441319</v>
      </c>
      <c r="K5" s="7">
        <v>0.92474873921177236</v>
      </c>
      <c r="L5" s="7">
        <v>0.97271818376212349</v>
      </c>
      <c r="M5" s="7">
        <v>1.0387169813228203</v>
      </c>
      <c r="N5" s="7">
        <v>0.98229932894165106</v>
      </c>
      <c r="O5" s="7">
        <f t="shared" ca="1" si="0"/>
        <v>1.0866721984441319</v>
      </c>
      <c r="P5" s="7">
        <f t="shared" ref="P5" ca="1" si="6">$C5/$C4-1</f>
        <v>1.0866721984441319</v>
      </c>
      <c r="Q5" s="14">
        <f t="shared" ca="1" si="2"/>
        <v>1.0866721984441319</v>
      </c>
    </row>
    <row r="6" spans="1:17" x14ac:dyDescent="0.15">
      <c r="A6" s="1">
        <v>39813</v>
      </c>
      <c r="B6" s="4">
        <f>VLOOKUP(A6,'000300'!A:B,2,FALSE)</f>
        <v>1817.72</v>
      </c>
      <c r="C6" s="2">
        <f ca="1">VLOOKUP(A6,'000300'!A:M,13,FALSE)</f>
        <v>2.1430475222620107</v>
      </c>
      <c r="D6" s="6">
        <f t="shared" si="3"/>
        <v>39813</v>
      </c>
      <c r="E6" s="7">
        <f t="shared" si="4"/>
        <v>-0.65949268208614398</v>
      </c>
      <c r="F6" s="7">
        <v>-0.40301829691163182</v>
      </c>
      <c r="G6" s="7">
        <v>-0.43991329888915964</v>
      </c>
      <c r="H6" s="7">
        <v>-0.42799014319074391</v>
      </c>
      <c r="I6" s="7">
        <v>-0.34856277697852112</v>
      </c>
      <c r="J6" s="7">
        <v>-0.46641224211037668</v>
      </c>
      <c r="K6" s="7">
        <v>-0.41596936008179963</v>
      </c>
      <c r="L6" s="7">
        <v>-0.38523086116853711</v>
      </c>
      <c r="M6" s="7">
        <v>-0.50228405065751325</v>
      </c>
      <c r="N6" s="7">
        <v>-0.4744747686961801</v>
      </c>
      <c r="O6" s="7">
        <f t="shared" ca="1" si="0"/>
        <v>-0.46641224211037668</v>
      </c>
      <c r="P6" s="7">
        <f t="shared" ref="P6" ca="1" si="7">$C6/$C5-1</f>
        <v>-0.46641224211037668</v>
      </c>
      <c r="Q6" s="14">
        <f t="shared" ca="1" si="2"/>
        <v>-0.46641224211037668</v>
      </c>
    </row>
    <row r="7" spans="1:17" x14ac:dyDescent="0.15">
      <c r="A7" s="1">
        <v>40178</v>
      </c>
      <c r="B7" s="4">
        <f>VLOOKUP(A7,'000300'!A:B,2,FALSE)</f>
        <v>3575.68</v>
      </c>
      <c r="C7" s="2">
        <f ca="1">VLOOKUP(A7,'000300'!A:M,13,FALSE)</f>
        <v>3.1281239629364488</v>
      </c>
      <c r="D7" s="6">
        <f t="shared" si="3"/>
        <v>40178</v>
      </c>
      <c r="E7" s="7">
        <f t="shared" si="4"/>
        <v>0.96712364940694928</v>
      </c>
      <c r="F7" s="7">
        <v>0.6648200980972192</v>
      </c>
      <c r="G7" s="7">
        <v>0.49118141049024056</v>
      </c>
      <c r="H7" s="7">
        <v>0.42143937571767554</v>
      </c>
      <c r="I7" s="7">
        <v>0.51049472697019183</v>
      </c>
      <c r="J7" s="7">
        <v>0.45966150094267566</v>
      </c>
      <c r="K7" s="7">
        <v>0.41930933608551268</v>
      </c>
      <c r="L7" s="7">
        <v>0.57214766790665483</v>
      </c>
      <c r="M7" s="7">
        <v>0.3837030048690333</v>
      </c>
      <c r="N7" s="7">
        <v>0.49154052940895299</v>
      </c>
      <c r="O7" s="7">
        <f t="shared" ca="1" si="0"/>
        <v>0.45966150094267566</v>
      </c>
      <c r="P7" s="7">
        <f t="shared" ref="P7" ca="1" si="8">$C7/$C6-1</f>
        <v>0.45966150094267566</v>
      </c>
      <c r="Q7" s="14">
        <f t="shared" ca="1" si="2"/>
        <v>0.45966150094267566</v>
      </c>
    </row>
    <row r="8" spans="1:17" x14ac:dyDescent="0.15">
      <c r="A8" s="1">
        <v>40543</v>
      </c>
      <c r="B8" s="4">
        <f>VLOOKUP(A8,'000300'!A:B,2,FALSE)</f>
        <v>3128.26</v>
      </c>
      <c r="C8" s="2">
        <f ca="1">VLOOKUP(A8,'000300'!A:M,13,FALSE)</f>
        <v>2.9964777264324152</v>
      </c>
      <c r="D8" s="6">
        <f t="shared" si="3"/>
        <v>40543</v>
      </c>
      <c r="E8" s="7">
        <f t="shared" si="4"/>
        <v>-0.12512864685877922</v>
      </c>
      <c r="F8" s="7">
        <v>-0.13000426650004659</v>
      </c>
      <c r="G8" s="7">
        <v>-5.0118322501924162E-3</v>
      </c>
      <c r="H8" s="7">
        <v>2.0899360983071213E-2</v>
      </c>
      <c r="I8" s="7">
        <v>-8.8443297116167274E-2</v>
      </c>
      <c r="J8" s="7">
        <v>-4.2084724922619055E-2</v>
      </c>
      <c r="K8" s="7">
        <v>-2.9599035049152622E-2</v>
      </c>
      <c r="L8" s="7">
        <v>-2.507594006156133E-2</v>
      </c>
      <c r="M8" s="7">
        <v>-6.0261718460188796E-2</v>
      </c>
      <c r="N8" s="7">
        <v>7.4172417670634871E-3</v>
      </c>
      <c r="O8" s="7">
        <f t="shared" ca="1" si="0"/>
        <v>-4.2084724922619055E-2</v>
      </c>
      <c r="P8" s="7">
        <f t="shared" ref="P8" ca="1" si="9">$C8/$C7-1</f>
        <v>-4.2084724922619055E-2</v>
      </c>
      <c r="Q8" s="14">
        <f t="shared" ca="1" si="2"/>
        <v>-4.2084724922619055E-2</v>
      </c>
    </row>
    <row r="9" spans="1:17" x14ac:dyDescent="0.15">
      <c r="A9" s="1">
        <v>40907</v>
      </c>
      <c r="B9" s="4">
        <f>VLOOKUP(A9,'000300'!A:B,2,FALSE)</f>
        <v>2345.7399999999998</v>
      </c>
      <c r="C9" s="2">
        <f ca="1">VLOOKUP(A9,'000300'!A:M,13,FALSE)</f>
        <v>2.8920239079321757</v>
      </c>
      <c r="D9" s="6">
        <f t="shared" si="3"/>
        <v>40907</v>
      </c>
      <c r="E9" s="7">
        <f t="shared" si="4"/>
        <v>-0.2501454482683666</v>
      </c>
      <c r="F9" s="7">
        <v>-5.8581271342675878E-2</v>
      </c>
      <c r="G9" s="7">
        <v>-8.2717478022160118E-2</v>
      </c>
      <c r="H9" s="7">
        <v>-7.5540309358663293E-2</v>
      </c>
      <c r="I9" s="7">
        <v>-2.3442644615372821E-2</v>
      </c>
      <c r="J9" s="7">
        <v>-3.4858866988676573E-2</v>
      </c>
      <c r="K9" s="7">
        <v>-5.1770363727367541E-2</v>
      </c>
      <c r="L9" s="7">
        <v>-0.12085157116659784</v>
      </c>
      <c r="M9" s="7">
        <v>-7.8263692121594786E-2</v>
      </c>
      <c r="N9" s="7">
        <v>-8.915912151062011E-2</v>
      </c>
      <c r="O9" s="7">
        <f t="shared" ca="1" si="0"/>
        <v>-3.4858866988676573E-2</v>
      </c>
      <c r="P9" s="7">
        <f t="shared" ref="P9" ca="1" si="10">$C9/$C8-1</f>
        <v>-3.4858866988676573E-2</v>
      </c>
      <c r="Q9" s="14">
        <f t="shared" ca="1" si="2"/>
        <v>-3.4858866988676573E-2</v>
      </c>
    </row>
    <row r="10" spans="1:17" x14ac:dyDescent="0.15">
      <c r="A10" s="1">
        <v>41274</v>
      </c>
      <c r="B10" s="4">
        <f>VLOOKUP(A10,'000300'!A:B,2,FALSE)</f>
        <v>2522.9499999999998</v>
      </c>
      <c r="C10" s="2">
        <f ca="1">VLOOKUP(A10,'000300'!A:M,13,FALSE)</f>
        <v>3.0936951279352929</v>
      </c>
      <c r="D10" s="6">
        <f t="shared" si="3"/>
        <v>41274</v>
      </c>
      <c r="E10" s="7">
        <f t="shared" si="4"/>
        <v>7.5545456870752981E-2</v>
      </c>
      <c r="F10" s="7">
        <v>7.3018246927883945E-2</v>
      </c>
      <c r="G10" s="7">
        <v>0.14043134507520283</v>
      </c>
      <c r="H10" s="7">
        <v>9.1372844676462339E-2</v>
      </c>
      <c r="I10" s="7">
        <v>0.17652198175510891</v>
      </c>
      <c r="J10" s="7">
        <v>6.9733593643530378E-2</v>
      </c>
      <c r="K10" s="7">
        <v>9.0242112251951223E-2</v>
      </c>
      <c r="L10" s="7">
        <v>0.14214738765897028</v>
      </c>
      <c r="M10" s="7">
        <v>9.964963026009066E-2</v>
      </c>
      <c r="N10" s="7">
        <v>9.4312660643119717E-2</v>
      </c>
      <c r="O10" s="7">
        <f t="shared" ca="1" si="0"/>
        <v>6.9733593643530378E-2</v>
      </c>
      <c r="P10" s="7">
        <f t="shared" ref="P10" ca="1" si="11">$C10/$C9-1</f>
        <v>6.9733593643530378E-2</v>
      </c>
      <c r="Q10" s="14">
        <f t="shared" ca="1" si="2"/>
        <v>6.9733593643530378E-2</v>
      </c>
    </row>
    <row r="11" spans="1:17" x14ac:dyDescent="0.15">
      <c r="A11" s="1">
        <v>41639</v>
      </c>
      <c r="B11" s="4">
        <f>VLOOKUP(A11,'000300'!A:B,2,FALSE)</f>
        <v>2330.0300000000002</v>
      </c>
      <c r="C11" s="2">
        <f ca="1">VLOOKUP(A11,'000300'!A:M,13,FALSE)</f>
        <v>3.1492945350976109</v>
      </c>
      <c r="D11" s="6">
        <f t="shared" si="3"/>
        <v>41639</v>
      </c>
      <c r="E11" s="7">
        <f t="shared" si="4"/>
        <v>-7.6466041736855561E-2</v>
      </c>
      <c r="F11" s="7">
        <v>5.0144035751698013E-4</v>
      </c>
      <c r="G11" s="7">
        <v>-1.5118738115623476E-2</v>
      </c>
      <c r="H11" s="7">
        <v>-1.1068495741440754E-2</v>
      </c>
      <c r="I11" s="7">
        <v>-6.2809005939154616E-2</v>
      </c>
      <c r="J11" s="7">
        <v>1.7971844303683815E-2</v>
      </c>
      <c r="K11" s="7">
        <v>3.2946252712960034E-2</v>
      </c>
      <c r="L11" s="7">
        <v>-5.0411855735878919E-2</v>
      </c>
      <c r="M11" s="7">
        <v>8.3656331050308008E-3</v>
      </c>
      <c r="N11" s="7">
        <v>7.0823749784619805E-2</v>
      </c>
      <c r="O11" s="7">
        <f t="shared" ca="1" si="0"/>
        <v>1.7971844303683815E-2</v>
      </c>
      <c r="P11" s="7">
        <f t="shared" ref="P11" ca="1" si="12">$C11/$C10-1</f>
        <v>1.7971844303683815E-2</v>
      </c>
      <c r="Q11" s="14">
        <f t="shared" ca="1" si="2"/>
        <v>1.7971844303683815E-2</v>
      </c>
    </row>
    <row r="12" spans="1:17" x14ac:dyDescent="0.15">
      <c r="A12" s="1">
        <v>42004</v>
      </c>
      <c r="B12" s="4">
        <f>VLOOKUP(A12,'000300'!A:B,2,FALSE)</f>
        <v>3533.71</v>
      </c>
      <c r="C12" s="2">
        <f ca="1">VLOOKUP(A12,'000300'!A:M,13,FALSE)</f>
        <v>4.6861490031385333</v>
      </c>
      <c r="D12" s="6">
        <f t="shared" si="3"/>
        <v>42004</v>
      </c>
      <c r="E12" s="7">
        <f t="shared" si="4"/>
        <v>0.51659420694154146</v>
      </c>
      <c r="F12" s="7">
        <v>0.31531669018448283</v>
      </c>
      <c r="G12" s="7">
        <v>0.37057330211083217</v>
      </c>
      <c r="H12" s="7">
        <v>0.53890851870612377</v>
      </c>
      <c r="I12" s="7">
        <v>0.3038254368431943</v>
      </c>
      <c r="J12" s="7">
        <v>0.48799959829520634</v>
      </c>
      <c r="K12" s="7">
        <v>0.48082106260664914</v>
      </c>
      <c r="L12" s="7">
        <v>0.38492439600629669</v>
      </c>
      <c r="M12" s="7">
        <v>0.51667500862387317</v>
      </c>
      <c r="N12" s="7">
        <v>0.44834144184063462</v>
      </c>
      <c r="O12" s="7">
        <f t="shared" ca="1" si="0"/>
        <v>0.48799959829520634</v>
      </c>
      <c r="P12" s="7">
        <f t="shared" ref="P12" ca="1" si="13">$C12/$C11-1</f>
        <v>0.48799959829520634</v>
      </c>
      <c r="Q12" s="14">
        <f t="shared" ca="1" si="2"/>
        <v>0.48799959829520634</v>
      </c>
    </row>
    <row r="13" spans="1:17" x14ac:dyDescent="0.15">
      <c r="A13" s="1">
        <v>42369</v>
      </c>
      <c r="B13" s="4">
        <f>VLOOKUP(A13,'000300'!A:B,2,FALSE)</f>
        <v>3731</v>
      </c>
      <c r="C13" s="2">
        <f ca="1">VLOOKUP(A13,'000300'!A:M,13,FALSE)</f>
        <v>4.6316526239508438</v>
      </c>
      <c r="D13" s="6">
        <f t="shared" si="3"/>
        <v>42369</v>
      </c>
      <c r="E13" s="7">
        <f t="shared" si="4"/>
        <v>5.5830840674531812E-2</v>
      </c>
      <c r="F13" s="7">
        <v>9.0421826500525881E-2</v>
      </c>
      <c r="G13" s="7">
        <v>5.977804481647242E-2</v>
      </c>
      <c r="H13" s="7">
        <v>-4.8736576307817692E-2</v>
      </c>
      <c r="I13" s="7">
        <v>0.20190345680810284</v>
      </c>
      <c r="J13" s="7">
        <v>-1.1629245922652243E-2</v>
      </c>
      <c r="K13" s="7">
        <v>-3.6451341335601017E-2</v>
      </c>
      <c r="L13" s="7">
        <v>0.12508830954467554</v>
      </c>
      <c r="M13" s="7">
        <v>9.6895396463108074E-2</v>
      </c>
      <c r="N13" s="7">
        <v>-5.3137616579630786E-2</v>
      </c>
      <c r="O13" s="7">
        <f t="shared" ca="1" si="0"/>
        <v>-1.1629245922652243E-2</v>
      </c>
      <c r="P13" s="7">
        <f t="shared" ref="P13" ca="1" si="14">$C13/$C12-1</f>
        <v>-1.1629245922652243E-2</v>
      </c>
      <c r="Q13" s="14">
        <f t="shared" ca="1" si="2"/>
        <v>-1.1629245922652243E-2</v>
      </c>
    </row>
    <row r="14" spans="1:17" x14ac:dyDescent="0.15">
      <c r="A14" s="1">
        <v>42699</v>
      </c>
      <c r="B14" s="4">
        <f>VLOOKUP(A14,'000300'!A:B,2,FALSE)</f>
        <v>3521.3</v>
      </c>
      <c r="C14" s="2">
        <f ca="1">VLOOKUP(A14,'000300'!A:M,13,FALSE)</f>
        <v>4.9202256537425519</v>
      </c>
      <c r="D14" s="6">
        <f t="shared" si="3"/>
        <v>42699</v>
      </c>
      <c r="E14" s="7">
        <f t="shared" si="4"/>
        <v>-5.6204770838917173E-2</v>
      </c>
      <c r="F14" s="7">
        <v>7.8332173957098572E-2</v>
      </c>
      <c r="G14" s="7">
        <v>5.0125754131888689E-2</v>
      </c>
      <c r="H14" s="7">
        <v>8.3457815540022295E-3</v>
      </c>
      <c r="I14" s="7">
        <v>8.0066074625387174E-2</v>
      </c>
      <c r="J14" s="7">
        <v>6.2304549417083077E-2</v>
      </c>
      <c r="K14" s="7">
        <v>2.2553547244752004E-2</v>
      </c>
      <c r="L14" s="7">
        <v>7.7459738914144483E-2</v>
      </c>
      <c r="M14" s="7">
        <v>1.8129667412669637E-2</v>
      </c>
      <c r="N14" s="7">
        <v>-7.147746970509794E-3</v>
      </c>
      <c r="O14" s="7">
        <f t="shared" ca="1" si="0"/>
        <v>6.2304549417083077E-2</v>
      </c>
      <c r="P14" s="7">
        <f t="shared" ref="P14" ca="1" si="15">$C14/$C13-1</f>
        <v>6.2304549417083077E-2</v>
      </c>
      <c r="Q14" s="14">
        <f t="shared" ca="1" si="2"/>
        <v>6.2304549417083077E-2</v>
      </c>
    </row>
    <row r="15" spans="1:17" x14ac:dyDescent="0.15">
      <c r="D15" s="5" t="s">
        <v>2</v>
      </c>
      <c r="E15" s="7">
        <f>B14/B2-1</f>
        <v>2.5829627896091742</v>
      </c>
      <c r="F15" s="7">
        <v>2.8185968070418022</v>
      </c>
      <c r="G15" s="7">
        <v>4.0311331886798767</v>
      </c>
      <c r="H15" s="7">
        <v>3.5423647074635367</v>
      </c>
      <c r="I15" s="7">
        <v>4.0750923267639925</v>
      </c>
      <c r="J15" s="7">
        <v>3.9202256537425519</v>
      </c>
      <c r="K15" s="7">
        <v>3.7262511579167183</v>
      </c>
      <c r="L15" s="7">
        <v>4.4962146243788306</v>
      </c>
      <c r="M15" s="7">
        <v>2.9431281914416774</v>
      </c>
      <c r="N15" s="7">
        <v>3.5530973601754523</v>
      </c>
      <c r="O15" s="7">
        <f t="shared" ref="O15" ca="1" si="16">$C14/$C2-1</f>
        <v>3.9202256537425519</v>
      </c>
      <c r="P15" s="7">
        <f t="shared" ref="P15" ca="1" si="17">$C14/$C2-1</f>
        <v>3.9202256537425519</v>
      </c>
      <c r="Q15" s="14">
        <f t="shared" ref="Q15" ca="1" si="18">$C14/$C2-1</f>
        <v>3.9202256537425519</v>
      </c>
    </row>
    <row r="16" spans="1:17" x14ac:dyDescent="0.15">
      <c r="A16" t="s">
        <v>11</v>
      </c>
      <c r="B16" s="15">
        <f>(A14-A2)/365.25</f>
        <v>11.890485968514716</v>
      </c>
      <c r="C16" s="4">
        <v>11.8904859685147</v>
      </c>
      <c r="D16" s="5" t="s">
        <v>3</v>
      </c>
      <c r="E16" s="7">
        <f>(1+E15)^(1/$B16)-1</f>
        <v>0.11330010348123976</v>
      </c>
      <c r="F16" s="7">
        <v>0.1192796447930784</v>
      </c>
      <c r="G16" s="7">
        <v>0.14554114551210651</v>
      </c>
      <c r="H16" s="7">
        <v>0.13573752772792802</v>
      </c>
      <c r="I16" s="7">
        <v>0.1463795679413058</v>
      </c>
      <c r="J16" s="7">
        <v>0.1433956346693932</v>
      </c>
      <c r="K16" s="7">
        <v>0.13953439256084077</v>
      </c>
      <c r="L16" s="14">
        <v>0.15409081930602486</v>
      </c>
      <c r="M16" s="7">
        <v>0.12230455873240809</v>
      </c>
      <c r="N16" s="7">
        <v>0.13596296928642992</v>
      </c>
      <c r="O16" s="7">
        <f t="shared" ref="O16" ca="1" si="19">(1+O15)^(1/$B16)-1</f>
        <v>0.1433956346693932</v>
      </c>
      <c r="P16" s="7">
        <f t="shared" ref="P16" ca="1" si="20">(1+P15)^(1/$B16)-1</f>
        <v>0.1433956346693932</v>
      </c>
      <c r="Q16" s="14">
        <f t="shared" ref="Q16" ca="1" si="21">(1+Q15)^(1/$B16)-1</f>
        <v>0.1433956346693932</v>
      </c>
    </row>
    <row r="17" spans="1:17" x14ac:dyDescent="0.15">
      <c r="A17" t="s">
        <v>16</v>
      </c>
      <c r="B17" s="18">
        <v>0</v>
      </c>
      <c r="C17" s="3">
        <v>1E-3</v>
      </c>
      <c r="D17" s="5" t="s">
        <v>4</v>
      </c>
      <c r="E17" s="7">
        <f>MAX('000300'!D:D)</f>
        <v>0.72303818144694754</v>
      </c>
      <c r="F17" s="7">
        <v>0.4821689549180953</v>
      </c>
      <c r="G17" s="7">
        <v>0.52727119356898888</v>
      </c>
      <c r="H17" s="7">
        <v>0.4879972733100828</v>
      </c>
      <c r="I17" s="7">
        <v>0.47333292573078678</v>
      </c>
      <c r="J17" s="7">
        <v>0.52870849907099848</v>
      </c>
      <c r="K17" s="7">
        <v>0.46334824616513648</v>
      </c>
      <c r="L17" s="7">
        <v>0.49787248570614229</v>
      </c>
      <c r="M17" s="7">
        <v>0.54657464327552185</v>
      </c>
      <c r="N17" s="7">
        <v>0.51149218907014649</v>
      </c>
      <c r="O17" s="7">
        <f ca="1">MAX('000300'!$N:$N)</f>
        <v>0.52870849907099848</v>
      </c>
      <c r="P17" s="7">
        <f ca="1">MAX('000300'!$N:$N)</f>
        <v>0.52870849907099848</v>
      </c>
      <c r="Q17" s="14">
        <f ca="1">MAX('000300'!$N:$N)</f>
        <v>0.52870849907099848</v>
      </c>
    </row>
    <row r="18" spans="1:17" x14ac:dyDescent="0.15">
      <c r="A18" t="s">
        <v>45</v>
      </c>
      <c r="B18" s="19">
        <v>12</v>
      </c>
      <c r="C18">
        <v>12</v>
      </c>
      <c r="D18" s="9" t="s">
        <v>9</v>
      </c>
      <c r="E18" s="10">
        <f>(E16-4%)/STDEV('000300'!C:C)/SQRT(250)</f>
        <v>0.25111046800729003</v>
      </c>
      <c r="F18" s="10">
        <v>0.40690945433615799</v>
      </c>
      <c r="G18" s="10">
        <v>0.53864404044441339</v>
      </c>
      <c r="H18" s="10">
        <v>0.49589875165169672</v>
      </c>
      <c r="I18" s="10">
        <v>0.55498413373504607</v>
      </c>
      <c r="J18" s="10">
        <v>0.52988300590271842</v>
      </c>
      <c r="K18" s="10">
        <v>0.52085655615057358</v>
      </c>
      <c r="L18" s="10">
        <v>0.59308155252520711</v>
      </c>
      <c r="M18" s="10">
        <v>0.42848010051515417</v>
      </c>
      <c r="N18" s="10">
        <v>0.49386852989663299</v>
      </c>
      <c r="O18" s="10">
        <f ca="1">(O16-4%)/STDEV('000300'!$L:$L)/SQRT(250)</f>
        <v>0.52988300590271842</v>
      </c>
      <c r="P18" s="10">
        <f ca="1">(P16-4%)/STDEV('000300'!$L:$L)/SQRT(250)</f>
        <v>0.52988300590271842</v>
      </c>
      <c r="Q18" s="17">
        <f ca="1">(Q16-4%)/STDEV('000300'!$L:$L)/SQRT(250)</f>
        <v>0.52988300590271842</v>
      </c>
    </row>
    <row r="19" spans="1:17" x14ac:dyDescent="0.15">
      <c r="A19" s="8" t="s">
        <v>46</v>
      </c>
      <c r="B19" s="19">
        <v>20</v>
      </c>
      <c r="C19">
        <v>20</v>
      </c>
      <c r="D19" s="9" t="s">
        <v>13</v>
      </c>
      <c r="E19" s="5"/>
      <c r="F19" s="10">
        <v>14.801749942436105</v>
      </c>
      <c r="G19" s="10">
        <v>11.605917568501036</v>
      </c>
      <c r="H19" s="10">
        <v>9.7556988256965234</v>
      </c>
      <c r="I19" s="10">
        <v>12.278724384066313</v>
      </c>
      <c r="J19" s="10">
        <v>9.7556988256965234</v>
      </c>
      <c r="K19" s="10">
        <v>8.5782868984572875</v>
      </c>
      <c r="L19" s="10">
        <v>11.269514160718398</v>
      </c>
      <c r="M19" s="10">
        <v>9.0828920101312463</v>
      </c>
      <c r="N19" s="10">
        <v>8.0736817867833306</v>
      </c>
      <c r="O19" s="10">
        <f ca="1">SUM('000300'!$K:$K)/$B16</f>
        <v>9.7556988256965234</v>
      </c>
      <c r="P19" s="10">
        <f ca="1">SUM('000300'!$K:$K)/$B16</f>
        <v>9.7556988256965234</v>
      </c>
      <c r="Q19" s="17">
        <f ca="1">SUM('000300'!$K:$K)/$B16</f>
        <v>9.7556988256965234</v>
      </c>
    </row>
    <row r="20" spans="1:17" x14ac:dyDescent="0.15">
      <c r="A20" s="8"/>
    </row>
    <row r="21" spans="1:17" x14ac:dyDescent="0.15">
      <c r="A21" s="8"/>
      <c r="D21" s="5"/>
      <c r="E21" s="12" t="s">
        <v>18</v>
      </c>
      <c r="F21" s="13" t="s">
        <v>27</v>
      </c>
      <c r="G21" s="13" t="s">
        <v>29</v>
      </c>
      <c r="H21" s="13" t="s">
        <v>31</v>
      </c>
      <c r="I21" s="13" t="s">
        <v>33</v>
      </c>
      <c r="J21" s="13" t="s">
        <v>35</v>
      </c>
      <c r="K21" s="13" t="s">
        <v>37</v>
      </c>
      <c r="L21" s="13" t="s">
        <v>39</v>
      </c>
      <c r="M21" s="13" t="s">
        <v>41</v>
      </c>
      <c r="N21" s="13" t="s">
        <v>43</v>
      </c>
    </row>
    <row r="22" spans="1:17" x14ac:dyDescent="0.15">
      <c r="A22" s="8"/>
      <c r="D22" s="6">
        <v>38716</v>
      </c>
      <c r="E22" s="7">
        <v>-6.0379124736718803E-2</v>
      </c>
      <c r="F22" s="7">
        <v>-7.0229108137267349E-2</v>
      </c>
      <c r="G22" s="7">
        <v>-8.4365108063995997E-2</v>
      </c>
      <c r="H22" s="7">
        <v>-0.1708342978375208</v>
      </c>
      <c r="I22" s="7">
        <v>-8.1968015829369634E-2</v>
      </c>
      <c r="J22" s="7">
        <v>-9.1113681820366055E-2</v>
      </c>
      <c r="K22" s="7">
        <v>-3.5721468943249457E-2</v>
      </c>
      <c r="L22" s="7">
        <v>-9.8624429213605813E-2</v>
      </c>
      <c r="M22" s="7">
        <v>-0.103720617515764</v>
      </c>
      <c r="N22" s="7">
        <v>-1.0636572975923464E-2</v>
      </c>
    </row>
    <row r="23" spans="1:17" x14ac:dyDescent="0.15">
      <c r="D23" s="6">
        <v>39080</v>
      </c>
      <c r="E23" s="7">
        <v>1.2102441929720071</v>
      </c>
      <c r="F23" s="7">
        <v>0.74244367075908624</v>
      </c>
      <c r="G23" s="7">
        <v>1.0937481511212899</v>
      </c>
      <c r="H23" s="7">
        <v>1.1402546383535221</v>
      </c>
      <c r="I23" s="7">
        <v>0.96648141976885005</v>
      </c>
      <c r="J23" s="7">
        <v>1.1176888451449014</v>
      </c>
      <c r="K23" s="7">
        <v>1.0318883847071927</v>
      </c>
      <c r="L23" s="7">
        <v>1.0491950699322583</v>
      </c>
      <c r="M23" s="7">
        <v>0.92605767831419339</v>
      </c>
      <c r="N23" s="7">
        <v>1.0230166722239873</v>
      </c>
    </row>
    <row r="24" spans="1:17" x14ac:dyDescent="0.15">
      <c r="D24" s="6">
        <v>39444</v>
      </c>
      <c r="E24" s="7">
        <v>1.6154528306508906</v>
      </c>
      <c r="F24" s="7">
        <v>0.74396822880155455</v>
      </c>
      <c r="G24" s="7">
        <v>1.0095589356702286</v>
      </c>
      <c r="H24" s="7">
        <v>1.0936786049736744</v>
      </c>
      <c r="I24" s="7">
        <v>0.71971131329686089</v>
      </c>
      <c r="J24" s="7">
        <v>1.0866721984441319</v>
      </c>
      <c r="K24" s="7">
        <v>0.92474873921177236</v>
      </c>
      <c r="L24" s="7">
        <v>0.97271818376212349</v>
      </c>
      <c r="M24" s="7">
        <v>1.0387169813228203</v>
      </c>
      <c r="N24" s="7">
        <v>0.98229932894165106</v>
      </c>
    </row>
    <row r="25" spans="1:17" x14ac:dyDescent="0.15">
      <c r="D25" s="6">
        <v>39813</v>
      </c>
      <c r="E25" s="7">
        <v>-0.65949268208614398</v>
      </c>
      <c r="F25" s="7">
        <v>-0.40301829691163182</v>
      </c>
      <c r="G25" s="7">
        <v>-0.43991329888915964</v>
      </c>
      <c r="H25" s="7">
        <v>-0.42799014319074391</v>
      </c>
      <c r="I25" s="7">
        <v>-0.34856277697852112</v>
      </c>
      <c r="J25" s="7">
        <v>-0.46641224211037668</v>
      </c>
      <c r="K25" s="7">
        <v>-0.41596936008179963</v>
      </c>
      <c r="L25" s="7">
        <v>-0.38523086116853711</v>
      </c>
      <c r="M25" s="7">
        <v>-0.50228405065751325</v>
      </c>
      <c r="N25" s="7">
        <v>-0.4744747686961801</v>
      </c>
    </row>
    <row r="26" spans="1:17" x14ac:dyDescent="0.15">
      <c r="D26" s="6">
        <v>40178</v>
      </c>
      <c r="E26" s="7">
        <v>0.96712364940694928</v>
      </c>
      <c r="F26" s="7">
        <v>0.6648200980972192</v>
      </c>
      <c r="G26" s="7">
        <v>0.49118141049024056</v>
      </c>
      <c r="H26" s="7">
        <v>0.42143937571767554</v>
      </c>
      <c r="I26" s="7">
        <v>0.51049472697019183</v>
      </c>
      <c r="J26" s="7">
        <v>0.45966150094267566</v>
      </c>
      <c r="K26" s="7">
        <v>0.41930933608551268</v>
      </c>
      <c r="L26" s="7">
        <v>0.57214766790665483</v>
      </c>
      <c r="M26" s="7">
        <v>0.3837030048690333</v>
      </c>
      <c r="N26" s="7">
        <v>0.49154052940895299</v>
      </c>
    </row>
    <row r="27" spans="1:17" x14ac:dyDescent="0.15">
      <c r="D27" s="6">
        <v>40543</v>
      </c>
      <c r="E27" s="7">
        <v>-0.12512864685877922</v>
      </c>
      <c r="F27" s="7">
        <v>-0.13000426650004659</v>
      </c>
      <c r="G27" s="7">
        <v>-5.0118322501924162E-3</v>
      </c>
      <c r="H27" s="7">
        <v>2.0899360983071213E-2</v>
      </c>
      <c r="I27" s="7">
        <v>-8.8443297116167274E-2</v>
      </c>
      <c r="J27" s="7">
        <v>-4.2084724922619055E-2</v>
      </c>
      <c r="K27" s="7">
        <v>-2.9599035049152622E-2</v>
      </c>
      <c r="L27" s="7">
        <v>-2.507594006156133E-2</v>
      </c>
      <c r="M27" s="7">
        <v>-6.0261718460188796E-2</v>
      </c>
      <c r="N27" s="7">
        <v>7.4172417670634871E-3</v>
      </c>
    </row>
    <row r="28" spans="1:17" x14ac:dyDescent="0.15">
      <c r="D28" s="6">
        <v>40907</v>
      </c>
      <c r="E28" s="7">
        <v>-0.2501454482683666</v>
      </c>
      <c r="F28" s="7">
        <v>-5.8581271342675878E-2</v>
      </c>
      <c r="G28" s="7">
        <v>-8.2717478022160118E-2</v>
      </c>
      <c r="H28" s="7">
        <v>-7.5540309358663293E-2</v>
      </c>
      <c r="I28" s="7">
        <v>-2.3442644615372821E-2</v>
      </c>
      <c r="J28" s="7">
        <v>-3.4858866988676573E-2</v>
      </c>
      <c r="K28" s="7">
        <v>-5.1770363727367541E-2</v>
      </c>
      <c r="L28" s="7">
        <v>-0.12085157116659784</v>
      </c>
      <c r="M28" s="7">
        <v>-7.8263692121594786E-2</v>
      </c>
      <c r="N28" s="7">
        <v>-8.915912151062011E-2</v>
      </c>
    </row>
    <row r="29" spans="1:17" x14ac:dyDescent="0.15">
      <c r="D29" s="6">
        <v>41274</v>
      </c>
      <c r="E29" s="7">
        <v>7.5545456870752981E-2</v>
      </c>
      <c r="F29" s="7">
        <v>7.3018246927883945E-2</v>
      </c>
      <c r="G29" s="7">
        <v>0.14043134507520283</v>
      </c>
      <c r="H29" s="7">
        <v>9.1372844676462339E-2</v>
      </c>
      <c r="I29" s="7">
        <v>0.17652198175510891</v>
      </c>
      <c r="J29" s="7">
        <v>6.9733593643530378E-2</v>
      </c>
      <c r="K29" s="7">
        <v>9.0242112251951223E-2</v>
      </c>
      <c r="L29" s="7">
        <v>0.14214738765897028</v>
      </c>
      <c r="M29" s="7">
        <v>9.964963026009066E-2</v>
      </c>
      <c r="N29" s="7">
        <v>9.4312660643119717E-2</v>
      </c>
    </row>
    <row r="30" spans="1:17" x14ac:dyDescent="0.15">
      <c r="D30" s="6">
        <v>41639</v>
      </c>
      <c r="E30" s="7">
        <v>-7.6466041736855561E-2</v>
      </c>
      <c r="F30" s="7">
        <v>5.0144035751698013E-4</v>
      </c>
      <c r="G30" s="7">
        <v>-1.5118738115623476E-2</v>
      </c>
      <c r="H30" s="7">
        <v>-1.1068495741440754E-2</v>
      </c>
      <c r="I30" s="7">
        <v>-6.2809005939154616E-2</v>
      </c>
      <c r="J30" s="7">
        <v>1.7971844303683815E-2</v>
      </c>
      <c r="K30" s="7">
        <v>3.2946252712960034E-2</v>
      </c>
      <c r="L30" s="7">
        <v>-5.0411855735878919E-2</v>
      </c>
      <c r="M30" s="7">
        <v>8.3656331050308008E-3</v>
      </c>
      <c r="N30" s="7">
        <v>7.0823749784619805E-2</v>
      </c>
    </row>
    <row r="31" spans="1:17" x14ac:dyDescent="0.15">
      <c r="D31" s="6">
        <v>42004</v>
      </c>
      <c r="E31" s="7">
        <v>0.51659420694154146</v>
      </c>
      <c r="F31" s="7">
        <v>0.31531669018448283</v>
      </c>
      <c r="G31" s="7">
        <v>0.37057330211083217</v>
      </c>
      <c r="H31" s="7">
        <v>0.53890851870612377</v>
      </c>
      <c r="I31" s="7">
        <v>0.3038254368431943</v>
      </c>
      <c r="J31" s="7">
        <v>0.48799959829520634</v>
      </c>
      <c r="K31" s="7">
        <v>0.48082106260664914</v>
      </c>
      <c r="L31" s="7">
        <v>0.38492439600629669</v>
      </c>
      <c r="M31" s="7">
        <v>0.51667500862387317</v>
      </c>
      <c r="N31" s="7">
        <v>0.44834144184063462</v>
      </c>
    </row>
    <row r="32" spans="1:17" x14ac:dyDescent="0.15">
      <c r="D32" s="6">
        <v>42369</v>
      </c>
      <c r="E32" s="7">
        <v>5.5830840674531812E-2</v>
      </c>
      <c r="F32" s="7">
        <v>9.0421826500525881E-2</v>
      </c>
      <c r="G32" s="7">
        <v>5.977804481647242E-2</v>
      </c>
      <c r="H32" s="7">
        <v>-4.8736576307817692E-2</v>
      </c>
      <c r="I32" s="7">
        <v>0.20190345680810284</v>
      </c>
      <c r="J32" s="7">
        <v>-1.1629245922652243E-2</v>
      </c>
      <c r="K32" s="7">
        <v>-3.6451341335601017E-2</v>
      </c>
      <c r="L32" s="7">
        <v>0.12508830954467554</v>
      </c>
      <c r="M32" s="7">
        <v>9.6895396463108074E-2</v>
      </c>
      <c r="N32" s="7">
        <v>-5.3137616579630786E-2</v>
      </c>
    </row>
    <row r="33" spans="4:14" x14ac:dyDescent="0.15">
      <c r="D33" s="6">
        <v>42699</v>
      </c>
      <c r="E33" s="7">
        <v>-5.6204770838917173E-2</v>
      </c>
      <c r="F33" s="7">
        <v>7.8332173957098572E-2</v>
      </c>
      <c r="G33" s="7">
        <v>5.0125754131888689E-2</v>
      </c>
      <c r="H33" s="7">
        <v>8.3457815540022295E-3</v>
      </c>
      <c r="I33" s="7">
        <v>8.0066074625387174E-2</v>
      </c>
      <c r="J33" s="7">
        <v>6.2304549417083077E-2</v>
      </c>
      <c r="K33" s="7">
        <v>2.2553547244752004E-2</v>
      </c>
      <c r="L33" s="7">
        <v>7.7459738914144483E-2</v>
      </c>
      <c r="M33" s="7">
        <v>1.8129667412669637E-2</v>
      </c>
      <c r="N33" s="7">
        <v>-7.147746970509794E-3</v>
      </c>
    </row>
    <row r="34" spans="4:14" x14ac:dyDescent="0.15">
      <c r="D34" s="5" t="s">
        <v>19</v>
      </c>
      <c r="E34" s="7">
        <v>2.5829627896091742</v>
      </c>
      <c r="F34" s="7">
        <v>2.8185968070418022</v>
      </c>
      <c r="G34" s="7">
        <v>4.0311331886798767</v>
      </c>
      <c r="H34" s="7">
        <v>3.5423647074635367</v>
      </c>
      <c r="I34" s="7">
        <v>4.0750923267639925</v>
      </c>
      <c r="J34" s="7">
        <v>3.9202256537425519</v>
      </c>
      <c r="K34" s="7">
        <v>3.7262511579167183</v>
      </c>
      <c r="L34" s="7">
        <v>4.4962146243788306</v>
      </c>
      <c r="M34" s="7">
        <v>2.9431281914416774</v>
      </c>
      <c r="N34" s="7">
        <v>3.5530973601754523</v>
      </c>
    </row>
    <row r="35" spans="4:14" x14ac:dyDescent="0.15">
      <c r="D35" s="5" t="s">
        <v>20</v>
      </c>
      <c r="E35" s="7">
        <v>0.11330010348123976</v>
      </c>
      <c r="F35" s="7">
        <v>0.1192796447930784</v>
      </c>
      <c r="G35" s="7">
        <v>0.14554114551210651</v>
      </c>
      <c r="H35" s="7">
        <v>0.13573752772792802</v>
      </c>
      <c r="I35" s="7">
        <v>0.1463795679413058</v>
      </c>
      <c r="J35" s="7">
        <v>0.1433956346693932</v>
      </c>
      <c r="K35" s="7">
        <v>0.13953439256084077</v>
      </c>
      <c r="L35" s="14">
        <v>0.15409081930602486</v>
      </c>
      <c r="M35" s="7">
        <v>0.12230455873240809</v>
      </c>
      <c r="N35" s="7">
        <v>0.13596296928642992</v>
      </c>
    </row>
    <row r="36" spans="4:14" x14ac:dyDescent="0.15">
      <c r="D36" s="5" t="s">
        <v>21</v>
      </c>
      <c r="E36" s="7">
        <v>0.72303818144694754</v>
      </c>
      <c r="F36" s="7">
        <v>0.4821689549180953</v>
      </c>
      <c r="G36" s="7">
        <v>0.52727119356898888</v>
      </c>
      <c r="H36" s="7">
        <v>0.4879972733100828</v>
      </c>
      <c r="I36" s="7">
        <v>0.47333292573078678</v>
      </c>
      <c r="J36" s="7">
        <v>0.52870849907099848</v>
      </c>
      <c r="K36" s="7">
        <v>0.46334824616513648</v>
      </c>
      <c r="L36" s="7">
        <v>0.49787248570614229</v>
      </c>
      <c r="M36" s="7">
        <v>0.54657464327552185</v>
      </c>
      <c r="N36" s="7">
        <v>0.51149218907014649</v>
      </c>
    </row>
    <row r="37" spans="4:14" x14ac:dyDescent="0.15">
      <c r="D37" s="9" t="s">
        <v>22</v>
      </c>
      <c r="E37" s="10">
        <v>0.25111046800729003</v>
      </c>
      <c r="F37" s="10">
        <v>0.40690945433615799</v>
      </c>
      <c r="G37" s="10">
        <v>0.53864404044441339</v>
      </c>
      <c r="H37" s="10">
        <v>0.49589875165169672</v>
      </c>
      <c r="I37" s="10">
        <v>0.55498413373504607</v>
      </c>
      <c r="J37" s="10">
        <v>0.52988300590271842</v>
      </c>
      <c r="K37" s="10">
        <v>0.52085655615057358</v>
      </c>
      <c r="L37" s="10">
        <v>0.59308155252520711</v>
      </c>
      <c r="M37" s="10">
        <v>0.42848010051515417</v>
      </c>
      <c r="N37" s="10">
        <v>0.49386852989663299</v>
      </c>
    </row>
    <row r="38" spans="4:14" x14ac:dyDescent="0.15">
      <c r="D38" s="9" t="s">
        <v>23</v>
      </c>
      <c r="E38" s="5"/>
      <c r="F38" s="5">
        <v>14.801749942436105</v>
      </c>
      <c r="G38" s="10">
        <v>11.605917568501036</v>
      </c>
      <c r="H38" s="10">
        <v>9.7556988256965234</v>
      </c>
      <c r="I38" s="10">
        <v>12.278724384066313</v>
      </c>
      <c r="J38" s="10">
        <v>9.7556988256965234</v>
      </c>
      <c r="K38" s="10">
        <v>8.5782868984572875</v>
      </c>
      <c r="L38" s="10">
        <v>11.269514160718398</v>
      </c>
      <c r="M38" s="10">
        <v>9.0828920101312463</v>
      </c>
      <c r="N38" s="10">
        <v>8.0736817867833306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2017-02-15T09:56:48Z</dcterms:modified>
</cp:coreProperties>
</file>